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CG\edu\Harvard\BigData\Lec09\"/>
    </mc:Choice>
  </mc:AlternateContent>
  <bookViews>
    <workbookView xWindow="0" yWindow="0" windowWidth="28800" windowHeight="14310"/>
  </bookViews>
  <sheets>
    <sheet name="Pop" sheetId="1" r:id="rId1"/>
    <sheet name="Life" sheetId="2" r:id="rId2"/>
    <sheet name="GDP" sheetId="3" r:id="rId3"/>
  </sheets>
  <definedNames>
    <definedName name="_xlnm._FilterDatabase" localSheetId="0" hidden="1">Pop!$A$5:$F$232</definedName>
  </definedNames>
  <calcPr calcId="162913"/>
</workbook>
</file>

<file path=xl/calcChain.xml><?xml version="1.0" encoding="utf-8"?>
<calcChain xmlns="http://schemas.openxmlformats.org/spreadsheetml/2006/main">
  <c r="B232" i="1" l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I232" i="1"/>
  <c r="I231" i="1"/>
  <c r="J231" i="1" s="1"/>
  <c r="I230" i="1"/>
  <c r="I229" i="1"/>
  <c r="J229" i="1" s="1"/>
  <c r="I228" i="1"/>
  <c r="J228" i="1" s="1"/>
  <c r="I227" i="1"/>
  <c r="I226" i="1"/>
  <c r="J226" i="1" s="1"/>
  <c r="I225" i="1"/>
  <c r="J225" i="1" s="1"/>
  <c r="I224" i="1"/>
  <c r="I223" i="1"/>
  <c r="J223" i="1" s="1"/>
  <c r="I222" i="1"/>
  <c r="I221" i="1"/>
  <c r="J221" i="1" s="1"/>
  <c r="I220" i="1"/>
  <c r="J220" i="1" s="1"/>
  <c r="I219" i="1"/>
  <c r="I218" i="1"/>
  <c r="J218" i="1" s="1"/>
  <c r="I217" i="1"/>
  <c r="J217" i="1" s="1"/>
  <c r="I216" i="1"/>
  <c r="I215" i="1"/>
  <c r="J215" i="1" s="1"/>
  <c r="I214" i="1"/>
  <c r="I213" i="1"/>
  <c r="J213" i="1" s="1"/>
  <c r="I212" i="1"/>
  <c r="J212" i="1" s="1"/>
  <c r="I211" i="1"/>
  <c r="I210" i="1"/>
  <c r="I209" i="1"/>
  <c r="J209" i="1" s="1"/>
  <c r="I208" i="1"/>
  <c r="J208" i="1" s="1"/>
  <c r="I207" i="1"/>
  <c r="J207" i="1" s="1"/>
  <c r="I206" i="1"/>
  <c r="I205" i="1"/>
  <c r="J205" i="1" s="1"/>
  <c r="I204" i="1"/>
  <c r="I203" i="1"/>
  <c r="I202" i="1"/>
  <c r="I201" i="1"/>
  <c r="J201" i="1" s="1"/>
  <c r="I200" i="1"/>
  <c r="I199" i="1"/>
  <c r="J199" i="1" s="1"/>
  <c r="I198" i="1"/>
  <c r="J198" i="1" s="1"/>
  <c r="I197" i="1"/>
  <c r="J197" i="1" s="1"/>
  <c r="I196" i="1"/>
  <c r="J196" i="1" s="1"/>
  <c r="I195" i="1"/>
  <c r="I194" i="1"/>
  <c r="J194" i="1" s="1"/>
  <c r="I193" i="1"/>
  <c r="J193" i="1" s="1"/>
  <c r="I192" i="1"/>
  <c r="I191" i="1"/>
  <c r="J191" i="1" s="1"/>
  <c r="I190" i="1"/>
  <c r="J190" i="1" s="1"/>
  <c r="I189" i="1"/>
  <c r="J189" i="1" s="1"/>
  <c r="I188" i="1"/>
  <c r="J188" i="1" s="1"/>
  <c r="I187" i="1"/>
  <c r="I186" i="1"/>
  <c r="J186" i="1" s="1"/>
  <c r="I185" i="1"/>
  <c r="J185" i="1" s="1"/>
  <c r="I184" i="1"/>
  <c r="I183" i="1"/>
  <c r="J183" i="1" s="1"/>
  <c r="I182" i="1"/>
  <c r="I181" i="1"/>
  <c r="J181" i="1" s="1"/>
  <c r="I180" i="1"/>
  <c r="J180" i="1" s="1"/>
  <c r="I179" i="1"/>
  <c r="I178" i="1"/>
  <c r="I177" i="1"/>
  <c r="J177" i="1" s="1"/>
  <c r="I176" i="1"/>
  <c r="I175" i="1"/>
  <c r="J175" i="1" s="1"/>
  <c r="I174" i="1"/>
  <c r="J174" i="1" s="1"/>
  <c r="I173" i="1"/>
  <c r="J173" i="1" s="1"/>
  <c r="I172" i="1"/>
  <c r="I171" i="1"/>
  <c r="I170" i="1"/>
  <c r="I169" i="1"/>
  <c r="J169" i="1" s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I161" i="1"/>
  <c r="J161" i="1" s="1"/>
  <c r="I160" i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I151" i="1"/>
  <c r="J151" i="1" s="1"/>
  <c r="I150" i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I143" i="1"/>
  <c r="J143" i="1" s="1"/>
  <c r="I142" i="1"/>
  <c r="I141" i="1"/>
  <c r="J141" i="1" s="1"/>
  <c r="I140" i="1"/>
  <c r="I139" i="1"/>
  <c r="J139" i="1" s="1"/>
  <c r="I138" i="1"/>
  <c r="J138" i="1" s="1"/>
  <c r="I137" i="1"/>
  <c r="J137" i="1" s="1"/>
  <c r="I136" i="1"/>
  <c r="I135" i="1"/>
  <c r="J135" i="1" s="1"/>
  <c r="I134" i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I127" i="1"/>
  <c r="J127" i="1" s="1"/>
  <c r="I126" i="1"/>
  <c r="I125" i="1"/>
  <c r="J125" i="1" s="1"/>
  <c r="I124" i="1"/>
  <c r="J124" i="1" s="1"/>
  <c r="I123" i="1"/>
  <c r="I122" i="1"/>
  <c r="J122" i="1" s="1"/>
  <c r="I121" i="1"/>
  <c r="J121" i="1" s="1"/>
  <c r="I120" i="1"/>
  <c r="J120" i="1" s="1"/>
  <c r="I119" i="1"/>
  <c r="J119" i="1" s="1"/>
  <c r="I118" i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I93" i="1"/>
  <c r="J93" i="1" s="1"/>
  <c r="I92" i="1"/>
  <c r="J92" i="1" s="1"/>
  <c r="I91" i="1"/>
  <c r="I90" i="1"/>
  <c r="J90" i="1" s="1"/>
  <c r="I89" i="1"/>
  <c r="J89" i="1" s="1"/>
  <c r="I88" i="1"/>
  <c r="J88" i="1" s="1"/>
  <c r="I87" i="1"/>
  <c r="J87" i="1" s="1"/>
  <c r="I86" i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I61" i="1"/>
  <c r="J61" i="1" s="1"/>
  <c r="I60" i="1"/>
  <c r="J60" i="1" s="1"/>
  <c r="I59" i="1"/>
  <c r="I58" i="1"/>
  <c r="J58" i="1" s="1"/>
  <c r="I57" i="1"/>
  <c r="J57" i="1" s="1"/>
  <c r="I56" i="1"/>
  <c r="J56" i="1" s="1"/>
  <c r="I55" i="1"/>
  <c r="J55" i="1" s="1"/>
  <c r="I54" i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I9" i="1"/>
  <c r="J9" i="1" s="1"/>
  <c r="I8" i="1"/>
  <c r="J8" i="1" s="1"/>
  <c r="I7" i="1"/>
  <c r="J7" i="1" s="1"/>
  <c r="I6" i="1"/>
  <c r="J6" i="1" s="1"/>
  <c r="J230" i="1"/>
  <c r="J227" i="1"/>
  <c r="J222" i="1"/>
  <c r="J219" i="1"/>
  <c r="J214" i="1"/>
  <c r="J211" i="1"/>
  <c r="J210" i="1"/>
  <c r="J206" i="1"/>
  <c r="J203" i="1"/>
  <c r="J202" i="1"/>
  <c r="J195" i="1"/>
  <c r="J192" i="1"/>
  <c r="J187" i="1"/>
  <c r="J182" i="1"/>
  <c r="J179" i="1"/>
  <c r="J178" i="1"/>
  <c r="J172" i="1"/>
  <c r="J171" i="1"/>
  <c r="J170" i="1"/>
  <c r="J162" i="1"/>
  <c r="J150" i="1"/>
  <c r="J142" i="1"/>
  <c r="J134" i="1"/>
  <c r="J126" i="1"/>
  <c r="J123" i="1"/>
  <c r="J118" i="1"/>
  <c r="J110" i="1"/>
  <c r="J102" i="1"/>
  <c r="J94" i="1"/>
  <c r="J91" i="1"/>
  <c r="J86" i="1"/>
  <c r="J78" i="1"/>
  <c r="J70" i="1"/>
  <c r="J62" i="1"/>
  <c r="J59" i="1"/>
  <c r="J54" i="1"/>
  <c r="J46" i="1"/>
  <c r="J34" i="1"/>
  <c r="J26" i="1"/>
  <c r="J18" i="1"/>
  <c r="J10" i="1"/>
  <c r="H6" i="1"/>
  <c r="E6" i="1" s="1"/>
  <c r="H232" i="1"/>
  <c r="H231" i="1"/>
  <c r="H230" i="1"/>
  <c r="D230" i="1" s="1"/>
  <c r="H229" i="1"/>
  <c r="H228" i="1"/>
  <c r="H227" i="1"/>
  <c r="H226" i="1"/>
  <c r="D226" i="1" s="1"/>
  <c r="H225" i="1"/>
  <c r="H224" i="1"/>
  <c r="H223" i="1"/>
  <c r="H222" i="1"/>
  <c r="D222" i="1" s="1"/>
  <c r="H221" i="1"/>
  <c r="H220" i="1"/>
  <c r="H219" i="1"/>
  <c r="H218" i="1"/>
  <c r="D218" i="1" s="1"/>
  <c r="H217" i="1"/>
  <c r="H216" i="1"/>
  <c r="H215" i="1"/>
  <c r="H214" i="1"/>
  <c r="D214" i="1" s="1"/>
  <c r="H213" i="1"/>
  <c r="H212" i="1"/>
  <c r="H211" i="1"/>
  <c r="H210" i="1"/>
  <c r="D210" i="1" s="1"/>
  <c r="H209" i="1"/>
  <c r="H208" i="1"/>
  <c r="H207" i="1"/>
  <c r="H206" i="1"/>
  <c r="D206" i="1" s="1"/>
  <c r="H205" i="1"/>
  <c r="H204" i="1"/>
  <c r="H203" i="1"/>
  <c r="H202" i="1"/>
  <c r="D202" i="1" s="1"/>
  <c r="H201" i="1"/>
  <c r="H200" i="1"/>
  <c r="H199" i="1"/>
  <c r="H198" i="1"/>
  <c r="D198" i="1" s="1"/>
  <c r="H197" i="1"/>
  <c r="H196" i="1"/>
  <c r="H195" i="1"/>
  <c r="H194" i="1"/>
  <c r="D194" i="1" s="1"/>
  <c r="H193" i="1"/>
  <c r="H192" i="1"/>
  <c r="H191" i="1"/>
  <c r="H190" i="1"/>
  <c r="D190" i="1" s="1"/>
  <c r="H189" i="1"/>
  <c r="H188" i="1"/>
  <c r="H187" i="1"/>
  <c r="H186" i="1"/>
  <c r="D186" i="1" s="1"/>
  <c r="H185" i="1"/>
  <c r="H184" i="1"/>
  <c r="H183" i="1"/>
  <c r="H182" i="1"/>
  <c r="D182" i="1" s="1"/>
  <c r="H181" i="1"/>
  <c r="H180" i="1"/>
  <c r="H179" i="1"/>
  <c r="H178" i="1"/>
  <c r="D178" i="1" s="1"/>
  <c r="H177" i="1"/>
  <c r="H176" i="1"/>
  <c r="H175" i="1"/>
  <c r="H174" i="1"/>
  <c r="D174" i="1" s="1"/>
  <c r="H173" i="1"/>
  <c r="H172" i="1"/>
  <c r="H171" i="1"/>
  <c r="H170" i="1"/>
  <c r="D170" i="1" s="1"/>
  <c r="H169" i="1"/>
  <c r="H168" i="1"/>
  <c r="H167" i="1"/>
  <c r="H166" i="1"/>
  <c r="D166" i="1" s="1"/>
  <c r="H165" i="1"/>
  <c r="H164" i="1"/>
  <c r="H163" i="1"/>
  <c r="H162" i="1"/>
  <c r="D162" i="1" s="1"/>
  <c r="H161" i="1"/>
  <c r="H160" i="1"/>
  <c r="H159" i="1"/>
  <c r="H158" i="1"/>
  <c r="D158" i="1" s="1"/>
  <c r="H157" i="1"/>
  <c r="H156" i="1"/>
  <c r="H155" i="1"/>
  <c r="H154" i="1"/>
  <c r="D154" i="1" s="1"/>
  <c r="H153" i="1"/>
  <c r="H152" i="1"/>
  <c r="H151" i="1"/>
  <c r="H150" i="1"/>
  <c r="D150" i="1" s="1"/>
  <c r="H149" i="1"/>
  <c r="H148" i="1"/>
  <c r="H147" i="1"/>
  <c r="H146" i="1"/>
  <c r="D146" i="1" s="1"/>
  <c r="H145" i="1"/>
  <c r="H144" i="1"/>
  <c r="H143" i="1"/>
  <c r="H142" i="1"/>
  <c r="D142" i="1" s="1"/>
  <c r="H141" i="1"/>
  <c r="H140" i="1"/>
  <c r="H139" i="1"/>
  <c r="H138" i="1"/>
  <c r="D138" i="1" s="1"/>
  <c r="H137" i="1"/>
  <c r="H136" i="1"/>
  <c r="H135" i="1"/>
  <c r="H134" i="1"/>
  <c r="D134" i="1" s="1"/>
  <c r="H133" i="1"/>
  <c r="H132" i="1"/>
  <c r="H131" i="1"/>
  <c r="H130" i="1"/>
  <c r="D130" i="1" s="1"/>
  <c r="H129" i="1"/>
  <c r="H128" i="1"/>
  <c r="H127" i="1"/>
  <c r="H126" i="1"/>
  <c r="D126" i="1" s="1"/>
  <c r="H125" i="1"/>
  <c r="H124" i="1"/>
  <c r="H123" i="1"/>
  <c r="H122" i="1"/>
  <c r="D122" i="1" s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Q2" i="2"/>
  <c r="D10" i="1" l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4" i="1"/>
  <c r="D188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128" i="1"/>
  <c r="D140" i="1"/>
  <c r="D144" i="1"/>
  <c r="D156" i="1"/>
  <c r="D160" i="1"/>
  <c r="D172" i="1"/>
  <c r="D176" i="1"/>
  <c r="D192" i="1"/>
  <c r="D204" i="1"/>
  <c r="D208" i="1"/>
  <c r="D220" i="1"/>
  <c r="D224" i="1"/>
  <c r="J140" i="1"/>
  <c r="D11" i="1"/>
  <c r="D31" i="1"/>
  <c r="D39" i="1"/>
  <c r="D47" i="1"/>
  <c r="D59" i="1"/>
  <c r="D67" i="1"/>
  <c r="D79" i="1"/>
  <c r="D87" i="1"/>
  <c r="D95" i="1"/>
  <c r="D103" i="1"/>
  <c r="D115" i="1"/>
  <c r="J136" i="1"/>
  <c r="D136" i="1"/>
  <c r="D152" i="1"/>
  <c r="J152" i="1"/>
  <c r="J168" i="1"/>
  <c r="D168" i="1"/>
  <c r="D184" i="1"/>
  <c r="J184" i="1"/>
  <c r="J200" i="1"/>
  <c r="D200" i="1"/>
  <c r="J216" i="1"/>
  <c r="D216" i="1"/>
  <c r="J232" i="1"/>
  <c r="D232" i="1"/>
  <c r="D132" i="1"/>
  <c r="D148" i="1"/>
  <c r="D164" i="1"/>
  <c r="D180" i="1"/>
  <c r="D196" i="1"/>
  <c r="D212" i="1"/>
  <c r="D228" i="1"/>
  <c r="J224" i="1"/>
  <c r="D7" i="1"/>
  <c r="D15" i="1"/>
  <c r="D19" i="1"/>
  <c r="D23" i="1"/>
  <c r="D27" i="1"/>
  <c r="D35" i="1"/>
  <c r="D43" i="1"/>
  <c r="D51" i="1"/>
  <c r="D55" i="1"/>
  <c r="D63" i="1"/>
  <c r="D71" i="1"/>
  <c r="D75" i="1"/>
  <c r="D83" i="1"/>
  <c r="D91" i="1"/>
  <c r="D99" i="1"/>
  <c r="D107" i="1"/>
  <c r="D111" i="1"/>
  <c r="D123" i="1"/>
  <c r="J128" i="1"/>
  <c r="J144" i="1"/>
  <c r="J160" i="1"/>
  <c r="J176" i="1"/>
  <c r="J204" i="1"/>
  <c r="D135" i="1"/>
  <c r="D119" i="1"/>
  <c r="D127" i="1"/>
  <c r="D131" i="1"/>
  <c r="D139" i="1"/>
  <c r="D143" i="1"/>
  <c r="D8" i="1"/>
  <c r="D12" i="1"/>
  <c r="D16" i="1"/>
  <c r="D20" i="1"/>
  <c r="D24" i="1"/>
  <c r="D28" i="1"/>
  <c r="D32" i="1"/>
  <c r="D36" i="1"/>
  <c r="D40" i="1"/>
  <c r="D44" i="1"/>
  <c r="D48" i="1"/>
  <c r="F48" i="1" s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F58" i="1"/>
  <c r="F99" i="1"/>
  <c r="D9" i="1"/>
  <c r="D13" i="1"/>
  <c r="D17" i="1"/>
  <c r="D21" i="1"/>
  <c r="D25" i="1"/>
  <c r="D29" i="1"/>
  <c r="E33" i="1"/>
  <c r="D33" i="1"/>
  <c r="F33" i="1" s="1"/>
  <c r="D37" i="1"/>
  <c r="E41" i="1"/>
  <c r="D41" i="1"/>
  <c r="D45" i="1"/>
  <c r="E49" i="1"/>
  <c r="D49" i="1"/>
  <c r="D53" i="1"/>
  <c r="E57" i="1"/>
  <c r="D57" i="1"/>
  <c r="D61" i="1"/>
  <c r="E65" i="1"/>
  <c r="D65" i="1"/>
  <c r="F65" i="1" s="1"/>
  <c r="D69" i="1"/>
  <c r="E73" i="1"/>
  <c r="D73" i="1"/>
  <c r="D77" i="1"/>
  <c r="E81" i="1"/>
  <c r="D81" i="1"/>
  <c r="D85" i="1"/>
  <c r="E89" i="1"/>
  <c r="D89" i="1"/>
  <c r="D93" i="1"/>
  <c r="D97" i="1"/>
  <c r="D101" i="1"/>
  <c r="D105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117" i="1"/>
  <c r="F117" i="1" s="1"/>
  <c r="D6" i="1"/>
  <c r="F6" i="1" s="1"/>
  <c r="D109" i="1"/>
  <c r="D113" i="1"/>
  <c r="E18" i="1"/>
  <c r="F18" i="1" s="1"/>
  <c r="E26" i="1"/>
  <c r="F26" i="1" s="1"/>
  <c r="E30" i="1"/>
  <c r="F30" i="1" s="1"/>
  <c r="E7" i="1"/>
  <c r="F7" i="1" s="1"/>
  <c r="E11" i="1"/>
  <c r="E15" i="1"/>
  <c r="E19" i="1"/>
  <c r="E23" i="1"/>
  <c r="E27" i="1"/>
  <c r="F27" i="1" s="1"/>
  <c r="E31" i="1"/>
  <c r="F31" i="1" s="1"/>
  <c r="E35" i="1"/>
  <c r="E39" i="1"/>
  <c r="E43" i="1"/>
  <c r="E47" i="1"/>
  <c r="F47" i="1" s="1"/>
  <c r="E51" i="1"/>
  <c r="E55" i="1"/>
  <c r="F55" i="1" s="1"/>
  <c r="E59" i="1"/>
  <c r="E63" i="1"/>
  <c r="E67" i="1"/>
  <c r="F67" i="1" s="1"/>
  <c r="E71" i="1"/>
  <c r="E75" i="1"/>
  <c r="E79" i="1"/>
  <c r="E83" i="1"/>
  <c r="E87" i="1"/>
  <c r="E91" i="1"/>
  <c r="F91" i="1" s="1"/>
  <c r="E14" i="1"/>
  <c r="E22" i="1"/>
  <c r="F22" i="1" s="1"/>
  <c r="E10" i="1"/>
  <c r="F10" i="1" s="1"/>
  <c r="E213" i="1"/>
  <c r="E98" i="1"/>
  <c r="F98" i="1" s="1"/>
  <c r="E106" i="1"/>
  <c r="F106" i="1" s="1"/>
  <c r="E114" i="1"/>
  <c r="F114" i="1" s="1"/>
  <c r="E122" i="1"/>
  <c r="F122" i="1" s="1"/>
  <c r="E134" i="1"/>
  <c r="F134" i="1" s="1"/>
  <c r="E142" i="1"/>
  <c r="F142" i="1" s="1"/>
  <c r="E150" i="1"/>
  <c r="F150" i="1" s="1"/>
  <c r="E158" i="1"/>
  <c r="F158" i="1" s="1"/>
  <c r="E166" i="1"/>
  <c r="F166" i="1" s="1"/>
  <c r="E174" i="1"/>
  <c r="F174" i="1" s="1"/>
  <c r="E182" i="1"/>
  <c r="F182" i="1" s="1"/>
  <c r="E190" i="1"/>
  <c r="F190" i="1" s="1"/>
  <c r="E96" i="1"/>
  <c r="E100" i="1"/>
  <c r="E104" i="1"/>
  <c r="E108" i="1"/>
  <c r="E112" i="1"/>
  <c r="E116" i="1"/>
  <c r="E120" i="1"/>
  <c r="E124" i="1"/>
  <c r="F124" i="1" s="1"/>
  <c r="E128" i="1"/>
  <c r="F128" i="1" s="1"/>
  <c r="E132" i="1"/>
  <c r="F132" i="1" s="1"/>
  <c r="E136" i="1"/>
  <c r="E140" i="1"/>
  <c r="E144" i="1"/>
  <c r="F144" i="1" s="1"/>
  <c r="E148" i="1"/>
  <c r="E152" i="1"/>
  <c r="F152" i="1" s="1"/>
  <c r="E156" i="1"/>
  <c r="F156" i="1" s="1"/>
  <c r="E160" i="1"/>
  <c r="F160" i="1" s="1"/>
  <c r="E164" i="1"/>
  <c r="E168" i="1"/>
  <c r="E172" i="1"/>
  <c r="E176" i="1"/>
  <c r="F176" i="1" s="1"/>
  <c r="E180" i="1"/>
  <c r="E184" i="1"/>
  <c r="F184" i="1" s="1"/>
  <c r="E188" i="1"/>
  <c r="F188" i="1" s="1"/>
  <c r="E192" i="1"/>
  <c r="E196" i="1"/>
  <c r="F196" i="1" s="1"/>
  <c r="E200" i="1"/>
  <c r="E204" i="1"/>
  <c r="F204" i="1" s="1"/>
  <c r="E208" i="1"/>
  <c r="E212" i="1"/>
  <c r="E216" i="1"/>
  <c r="E220" i="1"/>
  <c r="F220" i="1" s="1"/>
  <c r="E224" i="1"/>
  <c r="E228" i="1"/>
  <c r="E232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8" i="1"/>
  <c r="E12" i="1"/>
  <c r="E16" i="1"/>
  <c r="E20" i="1"/>
  <c r="F20" i="1" s="1"/>
  <c r="E24" i="1"/>
  <c r="E28" i="1"/>
  <c r="E32" i="1"/>
  <c r="E36" i="1"/>
  <c r="F36" i="1" s="1"/>
  <c r="E40" i="1"/>
  <c r="E44" i="1"/>
  <c r="E48" i="1"/>
  <c r="E52" i="1"/>
  <c r="F52" i="1" s="1"/>
  <c r="E56" i="1"/>
  <c r="E60" i="1"/>
  <c r="E64" i="1"/>
  <c r="E68" i="1"/>
  <c r="F68" i="1" s="1"/>
  <c r="E72" i="1"/>
  <c r="E76" i="1"/>
  <c r="E80" i="1"/>
  <c r="E84" i="1"/>
  <c r="F84" i="1" s="1"/>
  <c r="E88" i="1"/>
  <c r="E92" i="1"/>
  <c r="E99" i="1"/>
  <c r="E107" i="1"/>
  <c r="E115" i="1"/>
  <c r="E123" i="1"/>
  <c r="E131" i="1"/>
  <c r="E139" i="1"/>
  <c r="E147" i="1"/>
  <c r="F147" i="1" s="1"/>
  <c r="E155" i="1"/>
  <c r="E163" i="1"/>
  <c r="F163" i="1" s="1"/>
  <c r="E171" i="1"/>
  <c r="F171" i="1" s="1"/>
  <c r="E179" i="1"/>
  <c r="F179" i="1" s="1"/>
  <c r="E187" i="1"/>
  <c r="E195" i="1"/>
  <c r="F195" i="1" s="1"/>
  <c r="E203" i="1"/>
  <c r="F203" i="1" s="1"/>
  <c r="E211" i="1"/>
  <c r="F211" i="1" s="1"/>
  <c r="E219" i="1"/>
  <c r="E227" i="1"/>
  <c r="F227" i="1" s="1"/>
  <c r="E94" i="1"/>
  <c r="F94" i="1" s="1"/>
  <c r="E102" i="1"/>
  <c r="E110" i="1"/>
  <c r="F110" i="1" s="1"/>
  <c r="E118" i="1"/>
  <c r="E126" i="1"/>
  <c r="F126" i="1" s="1"/>
  <c r="E130" i="1"/>
  <c r="F130" i="1" s="1"/>
  <c r="E138" i="1"/>
  <c r="F138" i="1" s="1"/>
  <c r="E146" i="1"/>
  <c r="F146" i="1" s="1"/>
  <c r="E154" i="1"/>
  <c r="F154" i="1" s="1"/>
  <c r="E162" i="1"/>
  <c r="F162" i="1" s="1"/>
  <c r="E170" i="1"/>
  <c r="F170" i="1" s="1"/>
  <c r="E178" i="1"/>
  <c r="F178" i="1" s="1"/>
  <c r="E186" i="1"/>
  <c r="F186" i="1" s="1"/>
  <c r="E194" i="1"/>
  <c r="F194" i="1" s="1"/>
  <c r="E198" i="1"/>
  <c r="F198" i="1" s="1"/>
  <c r="E202" i="1"/>
  <c r="F202" i="1" s="1"/>
  <c r="E206" i="1"/>
  <c r="F206" i="1" s="1"/>
  <c r="E210" i="1"/>
  <c r="F210" i="1" s="1"/>
  <c r="E214" i="1"/>
  <c r="F214" i="1" s="1"/>
  <c r="E218" i="1"/>
  <c r="F218" i="1" s="1"/>
  <c r="E222" i="1"/>
  <c r="F222" i="1" s="1"/>
  <c r="E226" i="1"/>
  <c r="F226" i="1" s="1"/>
  <c r="E230" i="1"/>
  <c r="F230" i="1" s="1"/>
  <c r="E9" i="1"/>
  <c r="E13" i="1"/>
  <c r="E17" i="1"/>
  <c r="E21" i="1"/>
  <c r="E25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21" i="1"/>
  <c r="E229" i="1"/>
  <c r="E34" i="1"/>
  <c r="F34" i="1" s="1"/>
  <c r="E38" i="1"/>
  <c r="F38" i="1" s="1"/>
  <c r="E42" i="1"/>
  <c r="F42" i="1" s="1"/>
  <c r="E46" i="1"/>
  <c r="F46" i="1" s="1"/>
  <c r="E50" i="1"/>
  <c r="F50" i="1" s="1"/>
  <c r="E54" i="1"/>
  <c r="F54" i="1" s="1"/>
  <c r="E58" i="1"/>
  <c r="E62" i="1"/>
  <c r="F62" i="1" s="1"/>
  <c r="E66" i="1"/>
  <c r="F66" i="1" s="1"/>
  <c r="E70" i="1"/>
  <c r="F70" i="1" s="1"/>
  <c r="E74" i="1"/>
  <c r="F74" i="1" s="1"/>
  <c r="E78" i="1"/>
  <c r="F78" i="1" s="1"/>
  <c r="E82" i="1"/>
  <c r="F82" i="1" s="1"/>
  <c r="E86" i="1"/>
  <c r="F86" i="1" s="1"/>
  <c r="E90" i="1"/>
  <c r="F90" i="1" s="1"/>
  <c r="E95" i="1"/>
  <c r="E103" i="1"/>
  <c r="F103" i="1" s="1"/>
  <c r="E111" i="1"/>
  <c r="F111" i="1" s="1"/>
  <c r="E119" i="1"/>
  <c r="F119" i="1" s="1"/>
  <c r="E127" i="1"/>
  <c r="F127" i="1" s="1"/>
  <c r="E135" i="1"/>
  <c r="E143" i="1"/>
  <c r="F143" i="1" s="1"/>
  <c r="E151" i="1"/>
  <c r="E159" i="1"/>
  <c r="E167" i="1"/>
  <c r="E175" i="1"/>
  <c r="E183" i="1"/>
  <c r="E191" i="1"/>
  <c r="E199" i="1"/>
  <c r="E207" i="1"/>
  <c r="E215" i="1"/>
  <c r="E223" i="1"/>
  <c r="E231" i="1"/>
  <c r="F231" i="1" l="1"/>
  <c r="F199" i="1"/>
  <c r="F167" i="1"/>
  <c r="F135" i="1"/>
  <c r="F102" i="1"/>
  <c r="F115" i="1"/>
  <c r="F88" i="1"/>
  <c r="F72" i="1"/>
  <c r="F56" i="1"/>
  <c r="F40" i="1"/>
  <c r="F24" i="1"/>
  <c r="F8" i="1"/>
  <c r="F224" i="1"/>
  <c r="F208" i="1"/>
  <c r="F192" i="1"/>
  <c r="F112" i="1"/>
  <c r="F96" i="1"/>
  <c r="F14" i="1"/>
  <c r="F79" i="1"/>
  <c r="F63" i="1"/>
  <c r="F73" i="1"/>
  <c r="F41" i="1"/>
  <c r="F215" i="1"/>
  <c r="F183" i="1"/>
  <c r="F151" i="1"/>
  <c r="F118" i="1"/>
  <c r="F44" i="1"/>
  <c r="F12" i="1"/>
  <c r="F131" i="1"/>
  <c r="F223" i="1"/>
  <c r="F159" i="1"/>
  <c r="F95" i="1"/>
  <c r="F107" i="1"/>
  <c r="F172" i="1"/>
  <c r="F140" i="1"/>
  <c r="F59" i="1"/>
  <c r="F11" i="1"/>
  <c r="F80" i="1"/>
  <c r="F64" i="1"/>
  <c r="F32" i="1"/>
  <c r="F16" i="1"/>
  <c r="F232" i="1"/>
  <c r="F200" i="1"/>
  <c r="F168" i="1"/>
  <c r="F136" i="1"/>
  <c r="F23" i="1"/>
  <c r="F35" i="1"/>
  <c r="F15" i="1"/>
  <c r="F212" i="1"/>
  <c r="F148" i="1"/>
  <c r="F191" i="1"/>
  <c r="F139" i="1"/>
  <c r="F75" i="1"/>
  <c r="F207" i="1"/>
  <c r="F175" i="1"/>
  <c r="F219" i="1"/>
  <c r="F187" i="1"/>
  <c r="F155" i="1"/>
  <c r="F180" i="1"/>
  <c r="F51" i="1"/>
  <c r="F181" i="1"/>
  <c r="F149" i="1"/>
  <c r="F89" i="1"/>
  <c r="F57" i="1"/>
  <c r="F25" i="1"/>
  <c r="F9" i="1"/>
  <c r="F197" i="1"/>
  <c r="F165" i="1"/>
  <c r="F105" i="1"/>
  <c r="F108" i="1"/>
  <c r="F104" i="1"/>
  <c r="F133" i="1"/>
  <c r="F69" i="1"/>
  <c r="F37" i="1"/>
  <c r="F43" i="1"/>
  <c r="F216" i="1"/>
  <c r="F120" i="1"/>
  <c r="F87" i="1"/>
  <c r="F71" i="1"/>
  <c r="F39" i="1"/>
  <c r="F123" i="1"/>
  <c r="F92" i="1"/>
  <c r="F76" i="1"/>
  <c r="F60" i="1"/>
  <c r="F28" i="1"/>
  <c r="F228" i="1"/>
  <c r="F164" i="1"/>
  <c r="F116" i="1"/>
  <c r="F100" i="1"/>
  <c r="F83" i="1"/>
  <c r="F19" i="1"/>
  <c r="F113" i="1"/>
  <c r="F225" i="1"/>
  <c r="F209" i="1"/>
  <c r="F193" i="1"/>
  <c r="F177" i="1"/>
  <c r="F161" i="1"/>
  <c r="F145" i="1"/>
  <c r="F129" i="1"/>
  <c r="F101" i="1"/>
  <c r="F77" i="1"/>
  <c r="F45" i="1"/>
  <c r="F21" i="1"/>
  <c r="F109" i="1"/>
  <c r="F221" i="1"/>
  <c r="F205" i="1"/>
  <c r="F189" i="1"/>
  <c r="F173" i="1"/>
  <c r="F157" i="1"/>
  <c r="F141" i="1"/>
  <c r="F125" i="1"/>
  <c r="F97" i="1"/>
  <c r="F85" i="1"/>
  <c r="F53" i="1"/>
  <c r="F17" i="1"/>
  <c r="F229" i="1"/>
  <c r="F213" i="1"/>
  <c r="F217" i="1"/>
  <c r="F201" i="1"/>
  <c r="F185" i="1"/>
  <c r="F169" i="1"/>
  <c r="F153" i="1"/>
  <c r="F137" i="1"/>
  <c r="F121" i="1"/>
  <c r="F93" i="1"/>
  <c r="F81" i="1"/>
  <c r="F61" i="1"/>
  <c r="F49" i="1"/>
  <c r="F29" i="1"/>
  <c r="F13" i="1"/>
</calcChain>
</file>

<file path=xl/sharedStrings.xml><?xml version="1.0" encoding="utf-8"?>
<sst xmlns="http://schemas.openxmlformats.org/spreadsheetml/2006/main" count="1005" uniqueCount="531">
  <si>
    <t xml:space="preserve">Afghanistan </t>
  </si>
  <si>
    <t xml:space="preserve">Albania </t>
  </si>
  <si>
    <t xml:space="preserve">Algeria </t>
  </si>
  <si>
    <t xml:space="preserve">American Samoa </t>
  </si>
  <si>
    <t xml:space="preserve">Andorra </t>
  </si>
  <si>
    <t xml:space="preserve">Angola </t>
  </si>
  <si>
    <t xml:space="preserve">Anguilla </t>
  </si>
  <si>
    <t xml:space="preserve">Argentina </t>
  </si>
  <si>
    <t xml:space="preserve">Armenia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</si>
  <si>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</si>
  <si>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</si>
  <si>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</si>
  <si>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</si>
  <si>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</si>
  <si>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</si>
  <si>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</si>
  <si>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</si>
  <si>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</si>
  <si>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</si>
  <si>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</si>
  <si>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</si>
  <si>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</si>
  <si>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</si>
  <si>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</t>
  </si>
  <si>
    <t xml:space="preserve">Botswana </t>
  </si>
  <si>
    <t xml:space="preserve">Brazil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</si>
  <si>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</si>
  <si>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</si>
  <si>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</si>
  <si>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</si>
  <si>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</si>
  <si>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</si>
  <si>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</si>
  <si>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</si>
  <si>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</si>
  <si>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</si>
  <si>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</si>
  <si>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</si>
  <si>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</si>
  <si>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</si>
  <si>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</si>
  <si>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</si>
  <si>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</si>
  <si>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</si>
  <si>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</si>
  <si>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</si>
  <si>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</si>
  <si>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</si>
  <si>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</si>
  <si>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</si>
  <si>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</si>
  <si>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</si>
  <si>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</si>
  <si>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</si>
  <si>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</si>
  <si>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</si>
  <si>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</si>
  <si>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</si>
  <si>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</si>
  <si>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</si>
  <si>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</si>
  <si>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</si>
  <si>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</si>
  <si>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</si>
  <si>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</si>
  <si>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</si>
  <si>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</si>
  <si>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</si>
  <si>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</si>
  <si>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</si>
  <si>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</si>
  <si>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</si>
  <si>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</si>
  <si>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</si>
  <si>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</si>
  <si>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</si>
  <si>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</si>
  <si>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</si>
  <si>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</si>
  <si>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</si>
  <si>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</si>
  <si>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</si>
  <si>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</si>
  <si>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</si>
  <si>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</si>
  <si>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</si>
  <si>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</si>
  <si>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</si>
  <si>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</si>
  <si>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</si>
  <si>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</si>
  <si>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</si>
  <si>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</si>
  <si>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</si>
  <si>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</si>
  <si>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</si>
  <si>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</si>
  <si>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</si>
  <si>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</si>
  <si>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</si>
  <si>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</si>
  <si>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</si>
  <si>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</si>
  <si>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</si>
  <si>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</si>
  <si>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</si>
  <si>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</si>
  <si>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</si>
  <si>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</si>
  <si>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</si>
  <si>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</si>
  <si>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</si>
  <si>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</si>
  <si>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</si>
  <si>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</si>
  <si>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</si>
  <si>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</si>
  <si>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</si>
  <si>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</si>
  <si>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</si>
  <si>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</si>
  <si>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</si>
  <si>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</si>
  <si>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</si>
  <si>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</si>
  <si>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</si>
  <si>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</si>
  <si>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</si>
  <si>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</si>
  <si>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</si>
  <si>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</si>
  <si>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</si>
  <si>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</si>
  <si>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</si>
  <si>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</si>
  <si>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</si>
  <si>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</si>
  <si>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</si>
  <si>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</si>
  <si>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</si>
  <si>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</si>
  <si>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</si>
  <si>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</si>
  <si>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</si>
  <si>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</si>
  <si>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</si>
  <si>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</si>
  <si>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</si>
  <si>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</si>
  <si>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</si>
  <si>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</si>
  <si>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</si>
  <si>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</si>
  <si>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</si>
  <si>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</si>
  <si>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</si>
  <si>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</si>
  <si>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</si>
  <si>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</si>
  <si>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</si>
  <si>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</si>
  <si>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</si>
  <si>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</si>
  <si>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</si>
  <si>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Lucia </t>
  </si>
  <si>
    <t xml:space="preserve">Saint Vincent and the Grenadines </t>
  </si>
  <si>
    <t xml:space="preserve">Samoa </t>
  </si>
  <si>
    <t xml:space="preserve">San Marino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</si>
  <si>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</si>
  <si>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</si>
  <si>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</si>
  <si>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</si>
  <si>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</si>
  <si>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</si>
  <si>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</si>
  <si>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</si>
  <si>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</si>
  <si>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</si>
  <si>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</si>
  <si>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</si>
  <si>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</si>
  <si>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</si>
  <si>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</si>
  <si>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</si>
  <si>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</si>
  <si>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</si>
  <si>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</si>
  <si>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</si>
  <si>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</si>
  <si>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</si>
  <si>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</si>
  <si>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</si>
  <si>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</si>
  <si>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Tunisia </t>
  </si>
  <si>
    <t xml:space="preserve">Turkey </t>
  </si>
  <si>
    <t xml:space="preserve">Turkmenistan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</si>
  <si>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</si>
  <si>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</si>
  <si>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</si>
  <si>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</si>
  <si>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</si>
  <si>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</si>
  <si>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</si>
  <si>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</si>
  <si>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</si>
  <si>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</si>
  <si>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</si>
  <si>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</si>
  <si>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</si>
  <si>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</si>
  <si>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Yemen </t>
  </si>
  <si>
    <t xml:space="preserve">Zambia </t>
  </si>
  <si>
    <t xml:space="preserve">Zimbabwe </t>
  </si>
  <si>
    <t>Country</t>
  </si>
  <si>
    <t>Area</t>
  </si>
  <si>
    <t>sq. mi.</t>
  </si>
  <si>
    <t>Pop. Density</t>
  </si>
  <si>
    <t>per sq. mi.</t>
  </si>
  <si>
    <t xml:space="preserve">OCEANIA                            </t>
  </si>
  <si>
    <t xml:space="preserve">BALTICS                            </t>
  </si>
  <si>
    <t>Region</t>
  </si>
  <si>
    <t>Net migration</t>
  </si>
  <si>
    <t>Infant mortality</t>
  </si>
  <si>
    <t>GDP</t>
  </si>
  <si>
    <t>$ per capita</t>
  </si>
  <si>
    <t>Literacy</t>
  </si>
  <si>
    <t>%</t>
  </si>
  <si>
    <t>Coastline</t>
  </si>
  <si>
    <t>coast/area ratio</t>
  </si>
  <si>
    <t>Phones</t>
  </si>
  <si>
    <t>per 1000</t>
  </si>
  <si>
    <t>Arable</t>
  </si>
  <si>
    <t>Crops</t>
  </si>
  <si>
    <t>Other</t>
  </si>
  <si>
    <t>Climate</t>
  </si>
  <si>
    <t>Birthrate</t>
  </si>
  <si>
    <t>Deathrate</t>
  </si>
  <si>
    <t>Agriculture</t>
  </si>
  <si>
    <t>Industry</t>
  </si>
  <si>
    <t>Service</t>
  </si>
  <si>
    <t>per 1000 births</t>
  </si>
  <si>
    <t xml:space="preserve">C.W. OF IND. STATES </t>
  </si>
  <si>
    <t xml:space="preserve">Antigua &amp; Barbuda </t>
  </si>
  <si>
    <t xml:space="preserve">Bosnia &amp; Herzegovina </t>
  </si>
  <si>
    <t xml:space="preserve">British Virgin Is. </t>
  </si>
  <si>
    <t xml:space="preserve">Central African Rep. </t>
  </si>
  <si>
    <t xml:space="preserve">Congo, Dem. Rep. </t>
  </si>
  <si>
    <t xml:space="preserve">Congo, Repub. of the </t>
  </si>
  <si>
    <t xml:space="preserve">Micronesia, Fed. St. </t>
  </si>
  <si>
    <t xml:space="preserve">N. Mariana Islands </t>
  </si>
  <si>
    <t xml:space="preserve">Saint Kitts &amp; Nevis </t>
  </si>
  <si>
    <t xml:space="preserve">St Pierre &amp; Miquelon </t>
  </si>
  <si>
    <t xml:space="preserve">Sao Tome &amp; Principe </t>
  </si>
  <si>
    <t xml:space="preserve">Trinidad &amp; Tobago </t>
  </si>
  <si>
    <t xml:space="preserve">Turks &amp; Caicos Is </t>
  </si>
  <si>
    <t>Data is public domain from US government.</t>
  </si>
  <si>
    <t>Compiled by combining information from files at: http://gsociology.icaap.org/dataupload.html</t>
  </si>
  <si>
    <t xml:space="preserve"> EUROPE                     </t>
  </si>
  <si>
    <t xml:space="preserve"> Sahara </t>
  </si>
  <si>
    <t>ASIA</t>
  </si>
  <si>
    <t xml:space="preserve">AFRICA                    </t>
  </si>
  <si>
    <t xml:space="preserve">AMERICA                   </t>
  </si>
  <si>
    <t xml:space="preserve">AFRICA                 </t>
  </si>
  <si>
    <t>LATIN AMERICA</t>
  </si>
  <si>
    <t>EUROPE</t>
  </si>
  <si>
    <t>Life expectancy with projections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</si>
  <si>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</si>
  <si>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</si>
  <si>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</si>
  <si>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</si>
  <si>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</si>
  <si>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</si>
  <si>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</si>
  <si>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</si>
  <si>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</si>
  <si>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</si>
  <si>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</si>
  <si>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</si>
  <si>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</si>
  <si>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</si>
  <si>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</si>
  <si>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</si>
  <si>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</si>
  <si>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</si>
  <si>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</si>
  <si>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</si>
  <si>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</si>
  <si>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</si>
  <si>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</si>
  <si>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</si>
  <si>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</si>
  <si>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</si>
  <si>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</si>
  <si>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</si>
  <si>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</si>
  <si>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</si>
  <si>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</si>
  <si>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</si>
  <si>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</si>
  <si>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</si>
  <si>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</si>
  <si>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</si>
  <si>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</si>
  <si>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</si>
  <si>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</si>
  <si>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</si>
  <si>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</si>
  <si>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</si>
  <si>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</si>
  <si>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</si>
  <si>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</si>
  <si>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</si>
  <si>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</si>
  <si>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</si>
  <si>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</si>
  <si>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</si>
  <si>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</si>
  <si>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</si>
  <si>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</si>
  <si>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</si>
  <si>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</si>
  <si>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</si>
  <si>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</si>
  <si>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</si>
  <si>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</si>
  <si>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</si>
  <si>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</si>
  <si>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</si>
  <si>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</si>
  <si>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</si>
  <si>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</si>
  <si>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</si>
  <si>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</si>
  <si>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</si>
  <si>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</si>
  <si>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</si>
  <si>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</si>
  <si>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</si>
  <si>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</si>
  <si>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</si>
  <si>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</si>
  <si>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</si>
  <si>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</si>
  <si>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</si>
  <si>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</si>
  <si>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</si>
  <si>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</si>
  <si>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</si>
  <si>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</si>
  <si>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</si>
  <si>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</si>
  <si>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</si>
  <si>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</si>
  <si>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</si>
  <si>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</si>
  <si>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</si>
  <si>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</si>
  <si>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</si>
  <si>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</si>
  <si>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</si>
  <si>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</si>
  <si>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</si>
  <si>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</si>
  <si>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</si>
  <si>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</si>
  <si>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</si>
  <si>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</si>
  <si>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</si>
  <si>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</si>
  <si>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</si>
  <si>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</si>
  <si>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</si>
  <si>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</si>
  <si>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</si>
  <si>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</si>
  <si>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</si>
  <si>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</si>
  <si>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</si>
  <si>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</si>
  <si>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</si>
  <si>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</si>
  <si>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</si>
  <si>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</si>
  <si>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</si>
  <si>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</si>
  <si>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</si>
  <si>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</si>
  <si>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</si>
  <si>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</si>
  <si>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</si>
  <si>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</si>
  <si>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</si>
  <si>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</si>
  <si>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</si>
  <si>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</si>
  <si>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</si>
  <si>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</si>
  <si>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</si>
  <si>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</si>
  <si>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</si>
  <si>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</si>
  <si>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</si>
  <si>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</si>
  <si>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</si>
  <si>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</si>
  <si>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</si>
  <si>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</si>
  <si>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</si>
  <si>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</si>
  <si>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</si>
  <si>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</si>
  <si>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</si>
  <si>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</si>
  <si>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</si>
  <si>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</si>
  <si>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</si>
  <si>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</si>
  <si>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</si>
  <si>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</si>
  <si>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</si>
  <si>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</si>
  <si>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</si>
  <si>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</si>
  <si>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</si>
  <si>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</si>
  <si>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</si>
  <si>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</si>
  <si>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</si>
  <si>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</si>
  <si>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</si>
  <si>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</si>
  <si>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</si>
  <si>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</si>
  <si>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</si>
  <si>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</si>
  <si>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</si>
  <si>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</si>
  <si>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</si>
  <si>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</si>
  <si>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</si>
  <si>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</si>
  <si>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</si>
  <si>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</si>
  <si>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</si>
  <si>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</si>
  <si>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</si>
  <si>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</si>
  <si>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</si>
  <si>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</si>
  <si>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</si>
  <si>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</si>
  <si>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</si>
  <si>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</si>
  <si>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</si>
  <si>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</si>
  <si>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</si>
  <si>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</si>
  <si>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</si>
  <si>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</si>
  <si>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</si>
  <si>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</si>
  <si>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</si>
  <si>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</si>
  <si>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</si>
  <si>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</si>
  <si>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</si>
  <si>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</si>
  <si>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</si>
  <si>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</si>
  <si>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</si>
  <si>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</si>
  <si>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</si>
  <si>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</si>
  <si>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</si>
  <si>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</si>
  <si>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</si>
  <si>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</si>
  <si>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</si>
  <si>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</si>
  <si>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</si>
  <si>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</si>
  <si>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</si>
  <si>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</si>
  <si>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</si>
  <si>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</si>
  <si>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</si>
  <si>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</si>
  <si>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</si>
  <si>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</si>
  <si>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</si>
  <si>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</si>
  <si>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</si>
  <si>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</si>
  <si>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</si>
  <si>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</si>
  <si>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</si>
  <si>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</si>
  <si>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</si>
  <si>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</si>
  <si>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</si>
  <si>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</si>
  <si>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</si>
  <si>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</si>
  <si>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</si>
  <si>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</si>
  <si>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</si>
  <si>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</si>
  <si>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</si>
  <si>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</si>
  <si>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</si>
  <si>
    <t>GDP per capity, 2005 ppp, WB data</t>
  </si>
  <si>
    <t>Abkhazia</t>
  </si>
  <si>
    <t>Akrotiri and Dhekelia</t>
  </si>
  <si>
    <t>Czechoslovakia</t>
  </si>
  <si>
    <t>East Germany</t>
  </si>
  <si>
    <t>Eritrea and Ethiopia</t>
  </si>
  <si>
    <t>Korea, United</t>
  </si>
  <si>
    <t>Ngorno-Karabakh</t>
  </si>
  <si>
    <t>Serbia and Montenegro</t>
  </si>
  <si>
    <t>Somaliland</t>
  </si>
  <si>
    <t>South Ossetia</t>
  </si>
  <si>
    <t>Transnistria</t>
  </si>
  <si>
    <t>USSR</t>
  </si>
  <si>
    <t>West Germany</t>
  </si>
  <si>
    <t>Yemen Arab Republic (Former)</t>
  </si>
  <si>
    <t>Yemen Democratic (Former)</t>
  </si>
  <si>
    <t>Yugoslavia</t>
  </si>
  <si>
    <t>Life</t>
  </si>
  <si>
    <t>Pop</t>
  </si>
  <si>
    <t>GDP DIFF</t>
  </si>
  <si>
    <t>EXPORTABLE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</si>
</sst>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15">
    <xf numFmtId="0" fontId="0" fillId="0" borderId="0" xfId="0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right"/>
    </xf>
    <xf numFmtId="0" fontId="1" fillId="0" borderId="0" xfId="0" applyFo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2" borderId="0" xfId="1" applyAlignment="1"/>
    <xf numFmtId="0" fontId="3" fillId="2" borderId="0" xfId="1" applyAlignment="1">
      <alignment wrapText="1"/>
    </xf>
    <xf numFmtId="0" fontId="2" fillId="3" borderId="1" xfId="2" applyFont="1"/>
    <xf numFmtId="0" fontId="0" fillId="3" borderId="1" xfId="2" applyFont="1"/>
  </cellXfs>
  <cellStyles count="3">
    <cellStyle name="Good" xfId="1" builtinId="26"/>
    <cellStyle name="Normal" xfId="0" builtinId="0"/>
    <cellStyle name="Note" xfId="2" builtin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32"/>
  <sheetViews>
    <sheetView tabSelected="1" zoomScale="75" zoomScaleNormal="75" workbookViewId="0">
      <pane ySplit="5" topLeftCell="A66" activePane="bottomLeft" state="frozen"/>
      <selection pane="bottomLeft" activeCell="C67" sqref="C67"/>
    </sheetView>
  </sheetViews>
  <sheetFormatPr defaultRowHeight="15" x14ac:dyDescent="0.25"/>
  <cols>
    <col min="1" max="1" width="20.42578125" style="1" customWidth="1"/>
    <col min="2" max="2" width="22.5703125" style="1" customWidth="1"/>
    <col min="3" max="7" width="12.85546875" style="1" customWidth="1"/>
    <col min="8" max="8" width="18.42578125" style="1" customWidth="1"/>
    <col min="9" max="9" width="16.140625" style="1" customWidth="1"/>
    <col min="10" max="10" width="12.85546875" style="1" customWidth="1"/>
    <col min="11" max="11" width="12.85546875" customWidth="1"/>
    <col min="12" max="12" width="22.5703125" style="1" customWidth="1"/>
    <col min="13" max="13" width="11" style="1" customWidth="1"/>
    <col min="14" max="14" width="12.5703125" style="2" customWidth="1"/>
    <col min="15" max="15" width="14.28515625" style="3" customWidth="1"/>
    <col min="16" max="16" width="13.140625" style="1" customWidth="1"/>
    <col min="17" max="17" width="14.7109375" style="1" customWidth="1"/>
    <col min="18" max="18" width="10.85546875" style="4" customWidth="1"/>
    <col min="19" max="19" width="8.28515625" style="2" customWidth="1"/>
    <col min="20" max="20" width="8.5703125" style="2" customWidth="1"/>
    <col min="21" max="21" width="7.140625" style="1" customWidth="1"/>
    <col min="22" max="22" width="5.7109375" style="1" customWidth="1"/>
    <col min="23" max="23" width="6.42578125" style="1" customWidth="1"/>
    <col min="24" max="24" width="7.140625" style="1" customWidth="1"/>
    <col min="25" max="25" width="8.7109375" style="1" customWidth="1"/>
    <col min="26" max="26" width="9.28515625" style="1" customWidth="1"/>
    <col min="27" max="27" width="10.5703125" style="1" customWidth="1"/>
    <col min="28" max="28" width="8" style="1" customWidth="1"/>
    <col min="29" max="29" width="7.42578125" style="1" customWidth="1"/>
    <col min="30" max="16384" width="9.140625" style="1"/>
  </cols>
  <sheetData>
    <row r="1" spans="1:29" x14ac:dyDescent="0.25">
      <c r="A1" t="s">
        <v>255</v>
      </c>
    </row>
    <row r="2" spans="1:29" x14ac:dyDescent="0.25">
      <c r="A2" t="s">
        <v>256</v>
      </c>
    </row>
    <row r="3" spans="1:29" x14ac:dyDescent="0.25">
      <c r="H3" s="1">
        <v>2010</v>
      </c>
      <c r="I3" s="1">
        <v>2005</v>
      </c>
    </row>
    <row r="4" spans="1:29" x14ac:dyDescent="0.25">
      <c r="H4" s="14" t="s">
        <v>527</v>
      </c>
      <c r="I4" s="14" t="s">
        <v>223</v>
      </c>
      <c r="J4" s="13" t="s">
        <v>529</v>
      </c>
      <c r="M4" s="1" t="s">
        <v>214</v>
      </c>
      <c r="N4" s="2" t="s">
        <v>216</v>
      </c>
      <c r="O4" s="3" t="s">
        <v>227</v>
      </c>
      <c r="P4" s="1" t="s">
        <v>221</v>
      </c>
      <c r="Q4" s="1" t="s">
        <v>222</v>
      </c>
      <c r="R4" s="4" t="s">
        <v>223</v>
      </c>
      <c r="S4" s="2" t="s">
        <v>225</v>
      </c>
      <c r="T4" s="2" t="s">
        <v>229</v>
      </c>
      <c r="U4" s="1" t="s">
        <v>231</v>
      </c>
      <c r="V4" s="1" t="s">
        <v>232</v>
      </c>
      <c r="W4" s="1" t="s">
        <v>233</v>
      </c>
      <c r="X4" s="1" t="s">
        <v>234</v>
      </c>
      <c r="Y4" s="1" t="s">
        <v>235</v>
      </c>
      <c r="Z4" s="1" t="s">
        <v>236</v>
      </c>
      <c r="AA4" s="1" t="s">
        <v>237</v>
      </c>
      <c r="AB4" s="1" t="s">
        <v>238</v>
      </c>
      <c r="AC4" s="1" t="s">
        <v>239</v>
      </c>
    </row>
    <row r="5" spans="1:29" x14ac:dyDescent="0.25">
      <c r="A5" s="1" t="s">
        <v>213</v>
      </c>
      <c r="B5" s="1" t="s">
        <v>220</v>
      </c>
      <c r="C5" s="1" t="s">
        <v>528</v>
      </c>
      <c r="D5" s="1" t="s">
        <v>527</v>
      </c>
      <c r="E5" s="1" t="s">
        <v>223</v>
      </c>
      <c r="F5" s="14" t="s">
        <v>530</v>
      </c>
      <c r="H5" s="14"/>
      <c r="I5" s="14"/>
      <c r="J5" s="13"/>
      <c r="L5" s="1" t="s">
        <v>220</v>
      </c>
      <c r="M5" s="1" t="s">
        <v>215</v>
      </c>
      <c r="N5" s="2" t="s">
        <v>217</v>
      </c>
      <c r="O5" s="3" t="s">
        <v>228</v>
      </c>
      <c r="Q5" s="1" t="s">
        <v>240</v>
      </c>
      <c r="R5" s="4" t="s">
        <v>224</v>
      </c>
      <c r="S5" s="2" t="s">
        <v>226</v>
      </c>
      <c r="T5" s="2" t="s">
        <v>230</v>
      </c>
      <c r="U5" s="1" t="s">
        <v>226</v>
      </c>
      <c r="V5" s="1" t="s">
        <v>226</v>
      </c>
      <c r="W5" s="1" t="s">
        <v>226</v>
      </c>
    </row>
    <row r="6" spans="1:29" x14ac:dyDescent="0.25">
      <c r="A6" s="1" t="s">
        <v>0</v>
      </c>
      <c r="B6" s="6" t="str">
        <f>TRIM(L6)</f>
        <v>ASIA</v>
      </c>
      <c r="C6" s="1">
        <v>31056997</v>
      </c>
      <c r="D6" s="1">
        <f t="shared" ref="D6:D14" si="0">IF(OR(ISNA(H6),ISNA(I6)), "SKIP",H6)</f>
        <v>59.612000000000002</v>
      </c>
      <c r="E6" s="1">
        <f>IF(OR(ISNA(H6),ISNA(I6)), "SKIP",I6)</f>
        <v>748.11281325394805</v>
      </c>
      <c r="F6" s="1" t="b">
        <f>AND(D6&lt;&gt;0,E6&lt;&gt;0,E6&lt;&gt;"SKIP")</f>
        <v>1</v>
      </c>
      <c r="H6" s="14">
        <f>VLOOKUP(TRIM(A6),Life!$A:$B,2,FALSE)</f>
        <v>59.612000000000002</v>
      </c>
      <c r="I6" s="14">
        <f>IF(VLOOKUP(TRIM(A6),GDP!$A:$B,2,FALSE)=0,R6,VLOOKUP(TRIM(A6),GDP!$A:$B,2,FALSE))</f>
        <v>748.11281325394805</v>
      </c>
      <c r="J6" s="13">
        <f>ROUND(ABS(I6-R6),0)</f>
        <v>48</v>
      </c>
      <c r="L6" s="6" t="s">
        <v>259</v>
      </c>
      <c r="M6" s="1">
        <v>647500</v>
      </c>
      <c r="N6" s="2">
        <v>47.96</v>
      </c>
      <c r="O6" s="3">
        <v>0</v>
      </c>
      <c r="P6" s="5">
        <v>23.06</v>
      </c>
      <c r="Q6" s="1">
        <v>163.07</v>
      </c>
      <c r="R6" s="4">
        <v>700</v>
      </c>
      <c r="S6" s="2">
        <v>36</v>
      </c>
      <c r="T6" s="2">
        <v>3.22</v>
      </c>
      <c r="U6" s="1">
        <v>12.13</v>
      </c>
      <c r="V6" s="1">
        <v>0.22</v>
      </c>
      <c r="W6" s="1">
        <v>87.65</v>
      </c>
      <c r="X6" s="1">
        <v>1</v>
      </c>
      <c r="Y6" s="1">
        <v>46.6</v>
      </c>
      <c r="Z6" s="1">
        <v>20.34</v>
      </c>
      <c r="AA6" s="1">
        <v>0.38</v>
      </c>
      <c r="AB6" s="1">
        <v>0.24</v>
      </c>
      <c r="AC6" s="1">
        <v>0.38</v>
      </c>
    </row>
    <row r="7" spans="1:29" x14ac:dyDescent="0.25">
      <c r="A7" s="1" t="s">
        <v>1</v>
      </c>
      <c r="B7" s="6" t="str">
        <f t="shared" ref="B7:B70" si="1">TRIM(L7)</f>
        <v>EUROPE</v>
      </c>
      <c r="C7" s="1">
        <v>3581655</v>
      </c>
      <c r="D7" s="1">
        <f t="shared" si="0"/>
        <v>76.78</v>
      </c>
      <c r="E7" s="1">
        <f t="shared" ref="E7:E70" si="2">IF(OR(ISNA(H7),ISNA(I7)), "SKIP",I7)</f>
        <v>6101.5768525394296</v>
      </c>
      <c r="F7" s="1" t="b">
        <f t="shared" ref="F7:F70" si="3">AND(D7&lt;&gt;0,E7&lt;&gt;0,E7&lt;&gt;"SKIP")</f>
        <v>1</v>
      </c>
      <c r="H7" s="14">
        <f>VLOOKUP(TRIM(A7),Life!$A:$B,2,FALSE)</f>
        <v>76.78</v>
      </c>
      <c r="I7" s="14">
        <f>IF(VLOOKUP(TRIM(A7),GDP!$A:$B,2,FALSE)=0,R7,VLOOKUP(TRIM(A7),GDP!$A:$B,2,FALSE))</f>
        <v>6101.5768525394296</v>
      </c>
      <c r="J7" s="13">
        <f>ROUND(ABS(I7-R7),0)</f>
        <v>1602</v>
      </c>
      <c r="L7" s="6" t="s">
        <v>257</v>
      </c>
      <c r="M7" s="1">
        <v>28748</v>
      </c>
      <c r="N7" s="2">
        <v>124.59</v>
      </c>
      <c r="O7" s="3">
        <v>1.26</v>
      </c>
      <c r="P7" s="5">
        <v>-4.93</v>
      </c>
      <c r="Q7" s="1">
        <v>21.52</v>
      </c>
      <c r="R7" s="4">
        <v>4500</v>
      </c>
      <c r="S7" s="2">
        <v>86.5</v>
      </c>
      <c r="T7" s="2">
        <v>71.2</v>
      </c>
      <c r="U7" s="1">
        <v>21.09</v>
      </c>
      <c r="V7" s="1">
        <v>4.42</v>
      </c>
      <c r="W7" s="1">
        <v>74.489999999999995</v>
      </c>
      <c r="X7" s="1">
        <v>3</v>
      </c>
      <c r="Y7" s="1">
        <v>15.11</v>
      </c>
      <c r="Z7" s="1">
        <v>5.22</v>
      </c>
      <c r="AA7" s="1">
        <v>0.23200000000000001</v>
      </c>
      <c r="AB7" s="1">
        <v>0.188</v>
      </c>
      <c r="AC7" s="1">
        <v>0.57899999999999996</v>
      </c>
    </row>
    <row r="8" spans="1:29" x14ac:dyDescent="0.25">
      <c r="A8" s="1" t="s">
        <v>2</v>
      </c>
      <c r="B8" s="6" t="str">
        <f t="shared" si="1"/>
        <v>AFRICA</v>
      </c>
      <c r="C8" s="1">
        <v>32930091</v>
      </c>
      <c r="D8" s="1">
        <f t="shared" si="0"/>
        <v>70.614999999999995</v>
      </c>
      <c r="E8" s="1">
        <f t="shared" si="2"/>
        <v>7168.5645437356798</v>
      </c>
      <c r="F8" s="1" t="b">
        <f t="shared" si="3"/>
        <v>1</v>
      </c>
      <c r="H8" s="14">
        <f>VLOOKUP(TRIM(A8),Life!$A:$B,2,FALSE)</f>
        <v>70.614999999999995</v>
      </c>
      <c r="I8" s="14">
        <f>IF(VLOOKUP(TRIM(A8),GDP!$A:$B,2,FALSE)=0,R8,VLOOKUP(TRIM(A8),GDP!$A:$B,2,FALSE))</f>
        <v>7168.5645437356798</v>
      </c>
      <c r="J8" s="13">
        <f>ROUND(ABS(I8-R8),0)</f>
        <v>1169</v>
      </c>
      <c r="L8" s="6" t="s">
        <v>260</v>
      </c>
      <c r="M8" s="1">
        <v>2381740</v>
      </c>
      <c r="N8" s="2">
        <v>13.83</v>
      </c>
      <c r="O8" s="3">
        <v>0.04</v>
      </c>
      <c r="P8" s="5">
        <v>-0.39</v>
      </c>
      <c r="Q8" s="1">
        <v>31</v>
      </c>
      <c r="R8" s="4">
        <v>6000</v>
      </c>
      <c r="S8" s="2">
        <v>70</v>
      </c>
      <c r="T8" s="2">
        <v>78.099999999999994</v>
      </c>
      <c r="U8" s="1">
        <v>3.22</v>
      </c>
      <c r="V8" s="1">
        <v>0.25</v>
      </c>
      <c r="W8" s="1">
        <v>96.53</v>
      </c>
      <c r="X8" s="1">
        <v>1</v>
      </c>
      <c r="Y8" s="1">
        <v>17.14</v>
      </c>
      <c r="Z8" s="1">
        <v>4.6100000000000003</v>
      </c>
      <c r="AA8" s="1">
        <v>0.10100000000000001</v>
      </c>
      <c r="AB8" s="1">
        <v>0.6</v>
      </c>
      <c r="AC8" s="1">
        <v>0.29799999999999999</v>
      </c>
    </row>
    <row r="9" spans="1:29" hidden="1" x14ac:dyDescent="0.25">
      <c r="A9" s="1" t="s">
        <v>3</v>
      </c>
      <c r="B9" s="6" t="str">
        <f t="shared" si="1"/>
        <v>OCEANIA</v>
      </c>
      <c r="C9" s="1">
        <v>57794</v>
      </c>
      <c r="D9" s="1">
        <f t="shared" si="0"/>
        <v>0</v>
      </c>
      <c r="E9" s="1">
        <f t="shared" si="2"/>
        <v>8000</v>
      </c>
      <c r="F9" s="1" t="b">
        <f t="shared" si="3"/>
        <v>0</v>
      </c>
      <c r="H9" s="14">
        <f>VLOOKUP(TRIM(A9),Life!$A:$B,2,FALSE)</f>
        <v>0</v>
      </c>
      <c r="I9" s="14">
        <f>IF(VLOOKUP(TRIM(A9),GDP!$A:$B,2,FALSE)=0,R9,VLOOKUP(TRIM(A9),GDP!$A:$B,2,FALSE))</f>
        <v>8000</v>
      </c>
      <c r="J9" s="13">
        <f>ROUND(ABS(I9-R9),0)</f>
        <v>0</v>
      </c>
      <c r="L9" s="6" t="s">
        <v>218</v>
      </c>
      <c r="M9" s="1">
        <v>199</v>
      </c>
      <c r="N9" s="2">
        <v>290.42</v>
      </c>
      <c r="O9" s="3">
        <v>58.29</v>
      </c>
      <c r="P9" s="5">
        <v>-20.71</v>
      </c>
      <c r="Q9" s="1">
        <v>9.27</v>
      </c>
      <c r="R9" s="4">
        <v>8000</v>
      </c>
      <c r="S9" s="2">
        <v>97</v>
      </c>
      <c r="T9" s="2">
        <v>259.54000000000002</v>
      </c>
      <c r="U9" s="1">
        <v>10</v>
      </c>
      <c r="V9" s="1">
        <v>15</v>
      </c>
      <c r="W9" s="1">
        <v>75</v>
      </c>
      <c r="X9" s="1">
        <v>2</v>
      </c>
      <c r="Y9" s="1">
        <v>22.46</v>
      </c>
      <c r="Z9" s="1">
        <v>3.27</v>
      </c>
    </row>
    <row r="10" spans="1:29" hidden="1" x14ac:dyDescent="0.25">
      <c r="A10" s="1" t="s">
        <v>4</v>
      </c>
      <c r="B10" s="6" t="str">
        <f t="shared" si="1"/>
        <v>EUROPE</v>
      </c>
      <c r="C10" s="1">
        <v>71201</v>
      </c>
      <c r="D10" s="1">
        <f t="shared" si="0"/>
        <v>0</v>
      </c>
      <c r="E10" s="1">
        <f t="shared" si="2"/>
        <v>19000</v>
      </c>
      <c r="F10" s="1" t="b">
        <f t="shared" si="3"/>
        <v>0</v>
      </c>
      <c r="H10" s="14">
        <f>VLOOKUP(TRIM(A10),Life!$A:$B,2,FALSE)</f>
        <v>0</v>
      </c>
      <c r="I10" s="14">
        <f>IF(VLOOKUP(TRIM(A10),GDP!$A:$B,2,FALSE)=0,R10,VLOOKUP(TRIM(A10),GDP!$A:$B,2,FALSE))</f>
        <v>19000</v>
      </c>
      <c r="J10" s="13">
        <f>ROUND(ABS(I10-R10),0)</f>
        <v>0</v>
      </c>
      <c r="L10" s="6" t="s">
        <v>257</v>
      </c>
      <c r="M10" s="1">
        <v>468</v>
      </c>
      <c r="N10" s="2">
        <v>152.13999999999999</v>
      </c>
      <c r="O10" s="3">
        <v>0</v>
      </c>
      <c r="P10" s="5">
        <v>6.6</v>
      </c>
      <c r="Q10" s="1">
        <v>4.05</v>
      </c>
      <c r="R10" s="4">
        <v>19000</v>
      </c>
      <c r="S10" s="2">
        <v>100</v>
      </c>
      <c r="T10" s="2">
        <v>497.18</v>
      </c>
      <c r="U10" s="1">
        <v>2.2200000000000002</v>
      </c>
      <c r="V10" s="1">
        <v>0</v>
      </c>
      <c r="W10" s="1">
        <v>97.78</v>
      </c>
      <c r="X10" s="1">
        <v>3</v>
      </c>
      <c r="Y10" s="1">
        <v>8.7100000000000009</v>
      </c>
      <c r="Z10" s="1">
        <v>6.25</v>
      </c>
    </row>
    <row r="11" spans="1:29" x14ac:dyDescent="0.25">
      <c r="A11" s="1" t="s">
        <v>5</v>
      </c>
      <c r="B11" s="6" t="str">
        <f t="shared" si="1"/>
        <v>AFRICA</v>
      </c>
      <c r="C11" s="1">
        <v>12127071</v>
      </c>
      <c r="D11" s="1">
        <f t="shared" si="0"/>
        <v>50.689</v>
      </c>
      <c r="E11" s="1">
        <f t="shared" si="2"/>
        <v>3354.6509575047799</v>
      </c>
      <c r="F11" s="1" t="b">
        <f t="shared" si="3"/>
        <v>1</v>
      </c>
      <c r="H11" s="14">
        <f>VLOOKUP(TRIM(A11),Life!$A:$B,2,FALSE)</f>
        <v>50.689</v>
      </c>
      <c r="I11" s="14">
        <f>IF(VLOOKUP(TRIM(A11),GDP!$A:$B,2,FALSE)=0,R11,VLOOKUP(TRIM(A11),GDP!$A:$B,2,FALSE))</f>
        <v>3354.6509575047799</v>
      </c>
      <c r="J11" s="13">
        <f>ROUND(ABS(I11-R11),0)</f>
        <v>1455</v>
      </c>
      <c r="L11" s="6" t="s">
        <v>262</v>
      </c>
      <c r="M11" s="1">
        <v>1246700</v>
      </c>
      <c r="N11" s="2">
        <v>9.73</v>
      </c>
      <c r="O11" s="3">
        <v>0.13</v>
      </c>
      <c r="P11" s="5">
        <v>0</v>
      </c>
      <c r="Q11" s="1">
        <v>191.19</v>
      </c>
      <c r="R11" s="4">
        <v>1900</v>
      </c>
      <c r="S11" s="2">
        <v>42</v>
      </c>
      <c r="T11" s="2">
        <v>7.78</v>
      </c>
      <c r="U11" s="1">
        <v>2.41</v>
      </c>
      <c r="V11" s="1">
        <v>0.24</v>
      </c>
      <c r="W11" s="1">
        <v>97.35</v>
      </c>
      <c r="Y11" s="1">
        <v>45.11</v>
      </c>
      <c r="Z11" s="1">
        <v>24.2</v>
      </c>
      <c r="AA11" s="1">
        <v>9.6000000000000002E-2</v>
      </c>
      <c r="AB11" s="1">
        <v>0.65800000000000003</v>
      </c>
      <c r="AC11" s="1">
        <v>0.246</v>
      </c>
    </row>
    <row r="12" spans="1:29" hidden="1" x14ac:dyDescent="0.25">
      <c r="A12" s="1" t="s">
        <v>6</v>
      </c>
      <c r="B12" s="6" t="str">
        <f t="shared" si="1"/>
        <v>LATIN AMERICA</v>
      </c>
      <c r="C12" s="1">
        <v>13477</v>
      </c>
      <c r="D12" s="1">
        <f t="shared" si="0"/>
        <v>0</v>
      </c>
      <c r="E12" s="1">
        <f t="shared" si="2"/>
        <v>8600</v>
      </c>
      <c r="F12" s="1" t="b">
        <f t="shared" si="3"/>
        <v>0</v>
      </c>
      <c r="H12" s="14">
        <f>VLOOKUP(TRIM(A12),Life!$A:$B,2,FALSE)</f>
        <v>0</v>
      </c>
      <c r="I12" s="14">
        <f>IF(VLOOKUP(TRIM(A12),GDP!$A:$B,2,FALSE)=0,R12,VLOOKUP(TRIM(A12),GDP!$A:$B,2,FALSE))</f>
        <v>8600</v>
      </c>
      <c r="J12" s="13">
        <f>ROUND(ABS(I12-R12),0)</f>
        <v>0</v>
      </c>
      <c r="L12" s="6" t="s">
        <v>263</v>
      </c>
      <c r="M12" s="1">
        <v>102</v>
      </c>
      <c r="N12" s="2">
        <v>132.13</v>
      </c>
      <c r="O12" s="3">
        <v>59.8</v>
      </c>
      <c r="P12" s="5">
        <v>10.76</v>
      </c>
      <c r="Q12" s="1">
        <v>21.03</v>
      </c>
      <c r="R12" s="4">
        <v>8600</v>
      </c>
      <c r="S12" s="2">
        <v>95</v>
      </c>
      <c r="T12" s="2">
        <v>460.04</v>
      </c>
      <c r="U12" s="1">
        <v>0</v>
      </c>
      <c r="V12" s="1">
        <v>0</v>
      </c>
      <c r="W12" s="1">
        <v>100</v>
      </c>
      <c r="X12" s="1">
        <v>2</v>
      </c>
      <c r="Y12" s="1">
        <v>14.17</v>
      </c>
      <c r="Z12" s="1">
        <v>5.34</v>
      </c>
      <c r="AA12" s="1">
        <v>0.04</v>
      </c>
      <c r="AB12" s="1">
        <v>0.18</v>
      </c>
      <c r="AC12" s="1">
        <v>0.78</v>
      </c>
    </row>
    <row r="13" spans="1:29" hidden="1" x14ac:dyDescent="0.25">
      <c r="A13" t="s">
        <v>242</v>
      </c>
      <c r="B13" s="6" t="str">
        <f t="shared" si="1"/>
        <v>LATIN AMERICA</v>
      </c>
      <c r="C13" s="1">
        <v>69108</v>
      </c>
      <c r="D13" s="1" t="str">
        <f t="shared" si="0"/>
        <v>SKIP</v>
      </c>
      <c r="E13" s="1" t="str">
        <f t="shared" si="2"/>
        <v>SKIP</v>
      </c>
      <c r="F13" s="1" t="b">
        <f t="shared" si="3"/>
        <v>0</v>
      </c>
      <c r="H13" s="14" t="e">
        <f>VLOOKUP(TRIM(A13),Life!$A:$B,2,FALSE)</f>
        <v>#N/A</v>
      </c>
      <c r="I13" s="14" t="e">
        <f>IF(VLOOKUP(TRIM(A13),GDP!$A:$B,2,FALSE)=0,R13,VLOOKUP(TRIM(A13),GDP!$A:$B,2,FALSE))</f>
        <v>#N/A</v>
      </c>
      <c r="J13" s="13" t="e">
        <f>ROUND(ABS(I13-R13),0)</f>
        <v>#N/A</v>
      </c>
      <c r="L13" s="6" t="s">
        <v>263</v>
      </c>
      <c r="M13" s="1">
        <v>443</v>
      </c>
      <c r="N13" s="2">
        <v>156</v>
      </c>
      <c r="O13" s="3">
        <v>34.54</v>
      </c>
      <c r="P13" s="5">
        <v>-6.15</v>
      </c>
      <c r="Q13" s="1">
        <v>19.46</v>
      </c>
      <c r="R13" s="4">
        <v>11000</v>
      </c>
      <c r="S13" s="2">
        <v>89</v>
      </c>
      <c r="T13" s="2">
        <v>549.86</v>
      </c>
      <c r="U13" s="1">
        <v>18.18</v>
      </c>
      <c r="V13" s="1">
        <v>4.55</v>
      </c>
      <c r="W13" s="1">
        <v>77.27</v>
      </c>
      <c r="X13" s="1">
        <v>2</v>
      </c>
      <c r="Y13" s="1">
        <v>16.93</v>
      </c>
      <c r="Z13" s="1">
        <v>5.37</v>
      </c>
      <c r="AA13" s="1">
        <v>3.7999999999999999E-2</v>
      </c>
      <c r="AB13" s="1">
        <v>0.22</v>
      </c>
      <c r="AC13" s="1">
        <v>0.74299999999999999</v>
      </c>
    </row>
    <row r="14" spans="1:29" x14ac:dyDescent="0.25">
      <c r="A14" s="1" t="s">
        <v>7</v>
      </c>
      <c r="B14" s="6" t="str">
        <f t="shared" si="1"/>
        <v>LATIN AMERICA</v>
      </c>
      <c r="C14" s="1">
        <v>39921833</v>
      </c>
      <c r="D14" s="1">
        <f t="shared" si="0"/>
        <v>75.772000000000006</v>
      </c>
      <c r="E14" s="1">
        <f t="shared" si="2"/>
        <v>10833.405609776901</v>
      </c>
      <c r="F14" s="1" t="b">
        <f t="shared" si="3"/>
        <v>1</v>
      </c>
      <c r="H14" s="14">
        <f>VLOOKUP(TRIM(A14),Life!$A:$B,2,FALSE)</f>
        <v>75.772000000000006</v>
      </c>
      <c r="I14" s="14">
        <f>IF(VLOOKUP(TRIM(A14),GDP!$A:$B,2,FALSE)=0,R14,VLOOKUP(TRIM(A14),GDP!$A:$B,2,FALSE))</f>
        <v>10833.405609776901</v>
      </c>
      <c r="J14" s="13">
        <f>ROUND(ABS(I14-R14),0)</f>
        <v>367</v>
      </c>
      <c r="L14" s="6" t="s">
        <v>263</v>
      </c>
      <c r="M14" s="1">
        <v>2766890</v>
      </c>
      <c r="N14" s="2">
        <v>14.43</v>
      </c>
      <c r="O14" s="3">
        <v>0.18</v>
      </c>
      <c r="P14" s="5">
        <v>0.61</v>
      </c>
      <c r="Q14" s="1">
        <v>15.18</v>
      </c>
      <c r="R14" s="4">
        <v>11200</v>
      </c>
      <c r="S14" s="2">
        <v>97.1</v>
      </c>
      <c r="T14" s="2">
        <v>220.43</v>
      </c>
      <c r="U14" s="1">
        <v>12.31</v>
      </c>
      <c r="V14" s="1">
        <v>0.48</v>
      </c>
      <c r="W14" s="1">
        <v>87.21</v>
      </c>
      <c r="X14" s="1">
        <v>3</v>
      </c>
      <c r="Y14" s="1">
        <v>16.73</v>
      </c>
      <c r="Z14" s="1">
        <v>7.55</v>
      </c>
      <c r="AA14" s="1">
        <v>9.5000000000000001E-2</v>
      </c>
      <c r="AB14" s="1">
        <v>0.35799999999999998</v>
      </c>
      <c r="AC14" s="1">
        <v>0.54700000000000004</v>
      </c>
    </row>
    <row r="15" spans="1:29" x14ac:dyDescent="0.25">
      <c r="A15" s="1" t="s">
        <v>8</v>
      </c>
      <c r="B15" s="6" t="str">
        <f t="shared" si="1"/>
        <v>ASIA</v>
      </c>
      <c r="C15" s="1">
        <v>2976372</v>
      </c>
      <c r="D15" s="1">
        <f t="shared" ref="D11:D70" si="4">IF(OR(ISNA(H15),ISNA(I15)), "SKIP",H15)</f>
        <v>74.290999999999997</v>
      </c>
      <c r="E15" s="1">
        <f t="shared" si="2"/>
        <v>4096.4401187273197</v>
      </c>
      <c r="F15" s="1" t="b">
        <f t="shared" si="3"/>
        <v>1</v>
      </c>
      <c r="H15" s="14">
        <f>VLOOKUP(TRIM(A15),Life!$A:$B,2,FALSE)</f>
        <v>74.290999999999997</v>
      </c>
      <c r="I15" s="14">
        <f>IF(VLOOKUP(TRIM(A15),GDP!$A:$B,2,FALSE)=0,R15,VLOOKUP(TRIM(A15),GDP!$A:$B,2,FALSE))</f>
        <v>4096.4401187273197</v>
      </c>
      <c r="J15" s="13">
        <f>ROUND(ABS(I15-R15),0)</f>
        <v>596</v>
      </c>
      <c r="L15" s="6" t="s">
        <v>259</v>
      </c>
      <c r="M15" s="1">
        <v>29800</v>
      </c>
      <c r="N15" s="2">
        <v>99.88</v>
      </c>
      <c r="O15" s="3">
        <v>0</v>
      </c>
      <c r="P15" s="5">
        <v>-6.47</v>
      </c>
      <c r="Q15" s="1">
        <v>23.28</v>
      </c>
      <c r="R15" s="4">
        <v>3500</v>
      </c>
      <c r="S15" s="2">
        <v>98.6</v>
      </c>
      <c r="T15" s="2">
        <v>195.71</v>
      </c>
      <c r="U15" s="1">
        <v>17.55</v>
      </c>
      <c r="V15" s="1">
        <v>2.2999999999999998</v>
      </c>
      <c r="W15" s="1">
        <v>80.150000000000006</v>
      </c>
      <c r="X15" s="1">
        <v>4</v>
      </c>
      <c r="Y15" s="1">
        <v>12.07</v>
      </c>
      <c r="Z15" s="1">
        <v>8.23</v>
      </c>
      <c r="AA15" s="1">
        <v>0.23899999999999999</v>
      </c>
      <c r="AB15" s="1">
        <v>0.34300000000000003</v>
      </c>
      <c r="AC15" s="1">
        <v>0.41799999999999998</v>
      </c>
    </row>
    <row r="16" spans="1:29" x14ac:dyDescent="0.25">
      <c r="A16" s="1" t="s">
        <v>9</v>
      </c>
      <c r="B16" s="6" t="str">
        <f t="shared" si="1"/>
        <v>LATIN AMERICA</v>
      </c>
      <c r="C16" s="1">
        <v>71891</v>
      </c>
      <c r="D16" s="1">
        <f t="shared" si="4"/>
        <v>75.058999999999997</v>
      </c>
      <c r="E16" s="1">
        <f t="shared" si="2"/>
        <v>28000</v>
      </c>
      <c r="F16" s="1" t="b">
        <f t="shared" si="3"/>
        <v>1</v>
      </c>
      <c r="H16" s="14">
        <f>VLOOKUP(TRIM(A16),Life!$A:$B,2,FALSE)</f>
        <v>75.058999999999997</v>
      </c>
      <c r="I16" s="14">
        <f>IF(VLOOKUP(TRIM(A16),GDP!$A:$B,2,FALSE)=0,R16,VLOOKUP(TRIM(A16),GDP!$A:$B,2,FALSE))</f>
        <v>28000</v>
      </c>
      <c r="J16" s="13">
        <f>ROUND(ABS(I16-R16),0)</f>
        <v>0</v>
      </c>
      <c r="L16" s="6" t="s">
        <v>263</v>
      </c>
      <c r="M16" s="1">
        <v>193</v>
      </c>
      <c r="N16" s="2">
        <v>372.49</v>
      </c>
      <c r="O16" s="3">
        <v>35.49</v>
      </c>
      <c r="P16" s="5">
        <v>0</v>
      </c>
      <c r="Q16" s="1">
        <v>5.89</v>
      </c>
      <c r="R16" s="4">
        <v>28000</v>
      </c>
      <c r="S16" s="2">
        <v>97</v>
      </c>
      <c r="T16" s="2">
        <v>516.05999999999995</v>
      </c>
      <c r="U16" s="1">
        <v>10.53</v>
      </c>
      <c r="V16" s="1">
        <v>0</v>
      </c>
      <c r="W16" s="1">
        <v>89.47</v>
      </c>
      <c r="X16" s="1">
        <v>2</v>
      </c>
      <c r="Y16" s="1">
        <v>11.03</v>
      </c>
      <c r="Z16" s="1">
        <v>6.68</v>
      </c>
      <c r="AA16" s="1">
        <v>4.0000000000000001E-3</v>
      </c>
      <c r="AB16" s="1">
        <v>0.33300000000000002</v>
      </c>
      <c r="AC16" s="1">
        <v>0.66300000000000003</v>
      </c>
    </row>
    <row r="17" spans="1:29" x14ac:dyDescent="0.25">
      <c r="A17" s="1" t="s">
        <v>10</v>
      </c>
      <c r="B17" s="6" t="str">
        <f t="shared" si="1"/>
        <v>OCEANIA</v>
      </c>
      <c r="C17" s="1">
        <v>20264082</v>
      </c>
      <c r="D17" s="1">
        <f t="shared" si="4"/>
        <v>82.090999999999994</v>
      </c>
      <c r="E17" s="1">
        <f t="shared" si="2"/>
        <v>32719.025007473199</v>
      </c>
      <c r="F17" s="1" t="b">
        <f t="shared" si="3"/>
        <v>1</v>
      </c>
      <c r="H17" s="14">
        <f>VLOOKUP(TRIM(A17),Life!$A:$B,2,FALSE)</f>
        <v>82.090999999999994</v>
      </c>
      <c r="I17" s="14">
        <f>IF(VLOOKUP(TRIM(A17),GDP!$A:$B,2,FALSE)=0,R17,VLOOKUP(TRIM(A17),GDP!$A:$B,2,FALSE))</f>
        <v>32719.025007473199</v>
      </c>
      <c r="J17" s="13">
        <f>ROUND(ABS(I17-R17),0)</f>
        <v>3719</v>
      </c>
      <c r="L17" s="6" t="s">
        <v>218</v>
      </c>
      <c r="M17" s="1">
        <v>7686850</v>
      </c>
      <c r="N17" s="2">
        <v>2.64</v>
      </c>
      <c r="O17" s="3">
        <v>0.34</v>
      </c>
      <c r="P17" s="5">
        <v>3.98</v>
      </c>
      <c r="Q17" s="1">
        <v>4.6900000000000004</v>
      </c>
      <c r="R17" s="4">
        <v>29000</v>
      </c>
      <c r="S17" s="2">
        <v>100</v>
      </c>
      <c r="T17" s="2">
        <v>565.53</v>
      </c>
      <c r="U17" s="1">
        <v>6.55</v>
      </c>
      <c r="V17" s="1">
        <v>0.04</v>
      </c>
      <c r="W17" s="1">
        <v>93.41</v>
      </c>
      <c r="X17" s="1">
        <v>1</v>
      </c>
      <c r="Y17" s="1">
        <v>12.14</v>
      </c>
      <c r="Z17" s="1">
        <v>7.51</v>
      </c>
      <c r="AA17" s="1">
        <v>3.7999999999999999E-2</v>
      </c>
      <c r="AB17" s="1">
        <v>0.26200000000000001</v>
      </c>
      <c r="AC17" s="1">
        <v>0.7</v>
      </c>
    </row>
    <row r="18" spans="1:29" x14ac:dyDescent="0.25">
      <c r="A18" s="1" t="s">
        <v>11</v>
      </c>
      <c r="B18" s="6" t="str">
        <f t="shared" si="1"/>
        <v>EUROPE</v>
      </c>
      <c r="C18" s="1">
        <v>8192880</v>
      </c>
      <c r="D18" s="1">
        <f t="shared" si="4"/>
        <v>80.594999999999999</v>
      </c>
      <c r="E18" s="1">
        <f t="shared" si="2"/>
        <v>33626.386832180498</v>
      </c>
      <c r="F18" s="1" t="b">
        <f t="shared" si="3"/>
        <v>1</v>
      </c>
      <c r="H18" s="14">
        <f>VLOOKUP(TRIM(A18),Life!$A:$B,2,FALSE)</f>
        <v>80.594999999999999</v>
      </c>
      <c r="I18" s="14">
        <f>IF(VLOOKUP(TRIM(A18),GDP!$A:$B,2,FALSE)=0,R18,VLOOKUP(TRIM(A18),GDP!$A:$B,2,FALSE))</f>
        <v>33626.386832180498</v>
      </c>
      <c r="J18" s="13">
        <f>ROUND(ABS(I18-R18),0)</f>
        <v>3626</v>
      </c>
      <c r="L18" s="6" t="s">
        <v>257</v>
      </c>
      <c r="M18" s="1">
        <v>83870</v>
      </c>
      <c r="N18" s="2">
        <v>97.69</v>
      </c>
      <c r="O18" s="3">
        <v>0</v>
      </c>
      <c r="P18" s="5">
        <v>2</v>
      </c>
      <c r="Q18" s="1">
        <v>4.66</v>
      </c>
      <c r="R18" s="4">
        <v>30000</v>
      </c>
      <c r="S18" s="2">
        <v>98</v>
      </c>
      <c r="T18" s="2">
        <v>452.22</v>
      </c>
      <c r="U18" s="1">
        <v>16.91</v>
      </c>
      <c r="V18" s="1">
        <v>0.86</v>
      </c>
      <c r="W18" s="1">
        <v>82.23</v>
      </c>
      <c r="X18" s="1">
        <v>3</v>
      </c>
      <c r="Y18" s="1">
        <v>8.74</v>
      </c>
      <c r="Z18" s="1">
        <v>9.76</v>
      </c>
      <c r="AA18" s="1">
        <v>1.7999999999999999E-2</v>
      </c>
      <c r="AB18" s="1">
        <v>0.30399999999999999</v>
      </c>
      <c r="AC18" s="1">
        <v>0.67800000000000005</v>
      </c>
    </row>
    <row r="19" spans="1:29" x14ac:dyDescent="0.25">
      <c r="A19" s="1" t="s">
        <v>12</v>
      </c>
      <c r="B19" s="6" t="str">
        <f t="shared" si="1"/>
        <v>ASIA</v>
      </c>
      <c r="C19" s="1">
        <v>7961619</v>
      </c>
      <c r="D19" s="1">
        <f t="shared" si="4"/>
        <v>70.518000000000001</v>
      </c>
      <c r="E19" s="1">
        <f t="shared" si="2"/>
        <v>4496.1439362615802</v>
      </c>
      <c r="F19" s="1" t="b">
        <f t="shared" si="3"/>
        <v>1</v>
      </c>
      <c r="H19" s="14">
        <f>VLOOKUP(TRIM(A19),Life!$A:$B,2,FALSE)</f>
        <v>70.518000000000001</v>
      </c>
      <c r="I19" s="14">
        <f>IF(VLOOKUP(TRIM(A19),GDP!$A:$B,2,FALSE)=0,R19,VLOOKUP(TRIM(A19),GDP!$A:$B,2,FALSE))</f>
        <v>4496.1439362615802</v>
      </c>
      <c r="J19" s="13">
        <f>ROUND(ABS(I19-R19),0)</f>
        <v>1096</v>
      </c>
      <c r="L19" s="6" t="s">
        <v>259</v>
      </c>
      <c r="M19" s="1">
        <v>86600</v>
      </c>
      <c r="N19" s="2">
        <v>91.94</v>
      </c>
      <c r="O19" s="3">
        <v>0</v>
      </c>
      <c r="P19" s="5">
        <v>-4.9000000000000004</v>
      </c>
      <c r="Q19" s="1">
        <v>81.739999999999995</v>
      </c>
      <c r="R19" s="4">
        <v>3400</v>
      </c>
      <c r="S19" s="2">
        <v>97</v>
      </c>
      <c r="T19" s="2">
        <v>137.08000000000001</v>
      </c>
      <c r="U19" s="1">
        <v>19.63</v>
      </c>
      <c r="V19" s="1">
        <v>2.71</v>
      </c>
      <c r="W19" s="1">
        <v>77.66</v>
      </c>
      <c r="X19" s="1">
        <v>1</v>
      </c>
      <c r="Y19" s="1">
        <v>20.74</v>
      </c>
      <c r="Z19" s="1">
        <v>9.75</v>
      </c>
      <c r="AA19" s="1">
        <v>0.14099999999999999</v>
      </c>
      <c r="AB19" s="1">
        <v>0.45700000000000002</v>
      </c>
      <c r="AC19" s="1">
        <v>0.40200000000000002</v>
      </c>
    </row>
    <row r="20" spans="1:29" hidden="1" x14ac:dyDescent="0.25">
      <c r="A20" s="1" t="s">
        <v>13</v>
      </c>
      <c r="B20" s="6" t="str">
        <f t="shared" si="1"/>
        <v>LATIN AMERICA</v>
      </c>
      <c r="C20" s="1">
        <v>303770</v>
      </c>
      <c r="D20" s="1" t="str">
        <f t="shared" si="4"/>
        <v>SKIP</v>
      </c>
      <c r="E20" s="1" t="str">
        <f t="shared" si="2"/>
        <v>SKIP</v>
      </c>
      <c r="F20" s="1" t="b">
        <f t="shared" si="3"/>
        <v>0</v>
      </c>
      <c r="H20" s="14" t="e">
        <f>VLOOKUP(TRIM(A20),Life!$A:$B,2,FALSE)</f>
        <v>#N/A</v>
      </c>
      <c r="I20" s="14" t="e">
        <f>IF(VLOOKUP(TRIM(A20),GDP!$A:$B,2,FALSE)=0,R20,VLOOKUP(TRIM(A20),GDP!$A:$B,2,FALSE))</f>
        <v>#N/A</v>
      </c>
      <c r="J20" s="13" t="e">
        <f>ROUND(ABS(I20-R20),0)</f>
        <v>#N/A</v>
      </c>
      <c r="L20" s="6" t="s">
        <v>263</v>
      </c>
      <c r="M20" s="1">
        <v>13940</v>
      </c>
      <c r="N20" s="2">
        <v>21.79</v>
      </c>
      <c r="O20" s="3">
        <v>25.41</v>
      </c>
      <c r="P20" s="5">
        <v>-2.2000000000000002</v>
      </c>
      <c r="Q20" s="1">
        <v>25.21</v>
      </c>
      <c r="R20" s="4">
        <v>16700</v>
      </c>
      <c r="S20" s="2">
        <v>95.6</v>
      </c>
      <c r="T20" s="2">
        <v>460.55</v>
      </c>
      <c r="U20" s="1">
        <v>0.8</v>
      </c>
      <c r="V20" s="1">
        <v>0.4</v>
      </c>
      <c r="W20" s="1">
        <v>98.8</v>
      </c>
      <c r="X20" s="1">
        <v>2</v>
      </c>
      <c r="Y20" s="1">
        <v>17.57</v>
      </c>
      <c r="Z20" s="1">
        <v>9.0500000000000007</v>
      </c>
      <c r="AA20" s="1">
        <v>0.03</v>
      </c>
      <c r="AB20" s="1">
        <v>7.0000000000000007E-2</v>
      </c>
      <c r="AC20" s="1">
        <v>0.9</v>
      </c>
    </row>
    <row r="21" spans="1:29" x14ac:dyDescent="0.25">
      <c r="A21" s="1" t="s">
        <v>14</v>
      </c>
      <c r="B21" s="6" t="str">
        <f t="shared" si="1"/>
        <v>ASIA</v>
      </c>
      <c r="C21" s="1">
        <v>698585</v>
      </c>
      <c r="D21" s="1">
        <f t="shared" si="4"/>
        <v>76.203000000000003</v>
      </c>
      <c r="E21" s="1">
        <f t="shared" si="2"/>
        <v>28068.471678944901</v>
      </c>
      <c r="F21" s="1" t="b">
        <f t="shared" si="3"/>
        <v>1</v>
      </c>
      <c r="H21" s="14">
        <f>VLOOKUP(TRIM(A21),Life!$A:$B,2,FALSE)</f>
        <v>76.203000000000003</v>
      </c>
      <c r="I21" s="14">
        <f>IF(VLOOKUP(TRIM(A21),GDP!$A:$B,2,FALSE)=0,R21,VLOOKUP(TRIM(A21),GDP!$A:$B,2,FALSE))</f>
        <v>28068.471678944901</v>
      </c>
      <c r="J21" s="13">
        <f>ROUND(ABS(I21-R21),0)</f>
        <v>11168</v>
      </c>
      <c r="L21" s="6" t="s">
        <v>259</v>
      </c>
      <c r="M21" s="1">
        <v>665</v>
      </c>
      <c r="N21" s="2">
        <v>1050.5</v>
      </c>
      <c r="O21" s="3">
        <v>24.21</v>
      </c>
      <c r="P21" s="5">
        <v>1.05</v>
      </c>
      <c r="Q21" s="1">
        <v>17.27</v>
      </c>
      <c r="R21" s="4">
        <v>16900</v>
      </c>
      <c r="S21" s="2">
        <v>89.1</v>
      </c>
      <c r="T21" s="2">
        <v>281.27999999999997</v>
      </c>
      <c r="U21" s="1">
        <v>2.82</v>
      </c>
      <c r="V21" s="1">
        <v>5.63</v>
      </c>
      <c r="W21" s="1">
        <v>91.55</v>
      </c>
      <c r="X21" s="1">
        <v>1</v>
      </c>
      <c r="Y21" s="1">
        <v>17.8</v>
      </c>
      <c r="Z21" s="1">
        <v>4.1399999999999997</v>
      </c>
      <c r="AA21" s="1">
        <v>5.0000000000000001E-3</v>
      </c>
      <c r="AB21" s="1">
        <v>0.38700000000000001</v>
      </c>
      <c r="AC21" s="1">
        <v>0.60799999999999998</v>
      </c>
    </row>
    <row r="22" spans="1:29" x14ac:dyDescent="0.25">
      <c r="A22" s="1" t="s">
        <v>15</v>
      </c>
      <c r="B22" s="6" t="str">
        <f t="shared" si="1"/>
        <v>ASIA</v>
      </c>
      <c r="C22" s="1">
        <v>147365352</v>
      </c>
      <c r="D22" s="1">
        <f t="shared" si="4"/>
        <v>69.448999999999998</v>
      </c>
      <c r="E22" s="1">
        <f t="shared" si="2"/>
        <v>1164.5960765897401</v>
      </c>
      <c r="F22" s="1" t="b">
        <f t="shared" si="3"/>
        <v>1</v>
      </c>
      <c r="H22" s="14">
        <f>VLOOKUP(TRIM(A22),Life!$A:$B,2,FALSE)</f>
        <v>69.448999999999998</v>
      </c>
      <c r="I22" s="14">
        <f>IF(VLOOKUP(TRIM(A22),GDP!$A:$B,2,FALSE)=0,R22,VLOOKUP(TRIM(A22),GDP!$A:$B,2,FALSE))</f>
        <v>1164.5960765897401</v>
      </c>
      <c r="J22" s="13">
        <f>ROUND(ABS(I22-R22),0)</f>
        <v>735</v>
      </c>
      <c r="L22" s="6" t="s">
        <v>259</v>
      </c>
      <c r="M22" s="1">
        <v>144000</v>
      </c>
      <c r="N22" s="2">
        <v>1023.37</v>
      </c>
      <c r="O22" s="3">
        <v>0.4</v>
      </c>
      <c r="P22" s="5">
        <v>-0.71</v>
      </c>
      <c r="Q22" s="1">
        <v>62.6</v>
      </c>
      <c r="R22" s="4">
        <v>1900</v>
      </c>
      <c r="S22" s="2">
        <v>43.1</v>
      </c>
      <c r="T22" s="2">
        <v>7.26</v>
      </c>
      <c r="U22" s="1">
        <v>62.11</v>
      </c>
      <c r="V22" s="1">
        <v>3.07</v>
      </c>
      <c r="W22" s="1">
        <v>34.82</v>
      </c>
      <c r="X22" s="1">
        <v>2</v>
      </c>
      <c r="Y22" s="1">
        <v>29.8</v>
      </c>
      <c r="Z22" s="1">
        <v>8.27</v>
      </c>
      <c r="AA22" s="1">
        <v>0.19900000000000001</v>
      </c>
      <c r="AB22" s="1">
        <v>0.19800000000000001</v>
      </c>
      <c r="AC22" s="1">
        <v>0.60299999999999998</v>
      </c>
    </row>
    <row r="23" spans="1:29" x14ac:dyDescent="0.25">
      <c r="A23" s="1" t="s">
        <v>16</v>
      </c>
      <c r="B23" s="6" t="str">
        <f t="shared" si="1"/>
        <v>LATIN AMERICA</v>
      </c>
      <c r="C23" s="1">
        <v>279912</v>
      </c>
      <c r="D23" s="1">
        <f t="shared" si="4"/>
        <v>74.875</v>
      </c>
      <c r="E23" s="1">
        <f t="shared" si="2"/>
        <v>17964.836799994198</v>
      </c>
      <c r="F23" s="1" t="b">
        <f t="shared" si="3"/>
        <v>1</v>
      </c>
      <c r="H23" s="14">
        <f>VLOOKUP(TRIM(A23),Life!$A:$B,2,FALSE)</f>
        <v>74.875</v>
      </c>
      <c r="I23" s="14">
        <f>IF(VLOOKUP(TRIM(A23),GDP!$A:$B,2,FALSE)=0,R23,VLOOKUP(TRIM(A23),GDP!$A:$B,2,FALSE))</f>
        <v>17964.836799994198</v>
      </c>
      <c r="J23" s="13">
        <f>ROUND(ABS(I23-R23),0)</f>
        <v>2265</v>
      </c>
      <c r="L23" s="6" t="s">
        <v>263</v>
      </c>
      <c r="M23" s="1">
        <v>431</v>
      </c>
      <c r="N23" s="2">
        <v>649.45000000000005</v>
      </c>
      <c r="O23" s="3">
        <v>22.51</v>
      </c>
      <c r="P23" s="5">
        <v>-0.31</v>
      </c>
      <c r="Q23" s="1">
        <v>12.5</v>
      </c>
      <c r="R23" s="4">
        <v>15700</v>
      </c>
      <c r="S23" s="2">
        <v>97.4</v>
      </c>
      <c r="T23" s="2">
        <v>481.94</v>
      </c>
      <c r="U23" s="1">
        <v>37.21</v>
      </c>
      <c r="V23" s="1">
        <v>2.33</v>
      </c>
      <c r="W23" s="1">
        <v>60.46</v>
      </c>
      <c r="X23" s="1">
        <v>2</v>
      </c>
      <c r="Y23" s="1">
        <v>12.71</v>
      </c>
      <c r="Z23" s="1">
        <v>8.67</v>
      </c>
      <c r="AA23" s="1">
        <v>0.06</v>
      </c>
      <c r="AB23" s="1">
        <v>0.16</v>
      </c>
      <c r="AC23" s="1">
        <v>0.78</v>
      </c>
    </row>
    <row r="24" spans="1:29" x14ac:dyDescent="0.25">
      <c r="A24" s="1" t="s">
        <v>17</v>
      </c>
      <c r="B24" s="6" t="str">
        <f t="shared" si="1"/>
        <v>EUROPE</v>
      </c>
      <c r="C24" s="1">
        <v>10293011</v>
      </c>
      <c r="D24" s="1">
        <f t="shared" si="4"/>
        <v>69.613</v>
      </c>
      <c r="E24" s="1">
        <f t="shared" si="2"/>
        <v>8540.8163520400703</v>
      </c>
      <c r="F24" s="1" t="b">
        <f t="shared" si="3"/>
        <v>1</v>
      </c>
      <c r="H24" s="14">
        <f>VLOOKUP(TRIM(A24),Life!$A:$B,2,FALSE)</f>
        <v>69.613</v>
      </c>
      <c r="I24" s="14">
        <f>IF(VLOOKUP(TRIM(A24),GDP!$A:$B,2,FALSE)=0,R24,VLOOKUP(TRIM(A24),GDP!$A:$B,2,FALSE))</f>
        <v>8540.8163520400703</v>
      </c>
      <c r="J24" s="13">
        <f>ROUND(ABS(I24-R24),0)</f>
        <v>2441</v>
      </c>
      <c r="L24" s="6" t="s">
        <v>264</v>
      </c>
      <c r="M24" s="1">
        <v>207600</v>
      </c>
      <c r="N24" s="2">
        <v>49.58</v>
      </c>
      <c r="O24" s="3">
        <v>0</v>
      </c>
      <c r="P24" s="5">
        <v>2.54</v>
      </c>
      <c r="Q24" s="1">
        <v>13.37</v>
      </c>
      <c r="R24" s="4">
        <v>6100</v>
      </c>
      <c r="S24" s="2">
        <v>99.6</v>
      </c>
      <c r="T24" s="2">
        <v>319.08</v>
      </c>
      <c r="U24" s="1">
        <v>29.55</v>
      </c>
      <c r="V24" s="1">
        <v>0.6</v>
      </c>
      <c r="W24" s="1">
        <v>69.849999999999994</v>
      </c>
      <c r="X24" s="1">
        <v>4</v>
      </c>
      <c r="Y24" s="1">
        <v>11.16</v>
      </c>
      <c r="Z24" s="1">
        <v>14.02</v>
      </c>
      <c r="AA24" s="1">
        <v>9.2999999999999999E-2</v>
      </c>
      <c r="AB24" s="1">
        <v>0.316</v>
      </c>
      <c r="AC24" s="1">
        <v>0.59099999999999997</v>
      </c>
    </row>
    <row r="25" spans="1:29" x14ac:dyDescent="0.25">
      <c r="A25" s="1" t="s">
        <v>18</v>
      </c>
      <c r="B25" s="6" t="str">
        <f t="shared" si="1"/>
        <v>EUROPE</v>
      </c>
      <c r="C25" s="1">
        <v>10379067</v>
      </c>
      <c r="D25" s="1">
        <f t="shared" si="4"/>
        <v>80.007000000000005</v>
      </c>
      <c r="E25" s="1">
        <f t="shared" si="2"/>
        <v>32189.351330962701</v>
      </c>
      <c r="F25" s="1" t="b">
        <f t="shared" si="3"/>
        <v>1</v>
      </c>
      <c r="H25" s="14">
        <f>VLOOKUP(TRIM(A25),Life!$A:$B,2,FALSE)</f>
        <v>80.007000000000005</v>
      </c>
      <c r="I25" s="14">
        <f>IF(VLOOKUP(TRIM(A25),GDP!$A:$B,2,FALSE)=0,R25,VLOOKUP(TRIM(A25),GDP!$A:$B,2,FALSE))</f>
        <v>32189.351330962701</v>
      </c>
      <c r="J25" s="13">
        <f>ROUND(ABS(I25-R25),0)</f>
        <v>3089</v>
      </c>
      <c r="L25" s="6" t="s">
        <v>257</v>
      </c>
      <c r="M25" s="1">
        <v>30528</v>
      </c>
      <c r="N25" s="2">
        <v>339.99</v>
      </c>
      <c r="O25" s="3">
        <v>0.22</v>
      </c>
      <c r="P25" s="5">
        <v>1.23</v>
      </c>
      <c r="Q25" s="1">
        <v>4.68</v>
      </c>
      <c r="R25" s="4">
        <v>29100</v>
      </c>
      <c r="S25" s="2">
        <v>98</v>
      </c>
      <c r="T25" s="2">
        <v>462.57</v>
      </c>
      <c r="U25" s="1">
        <v>23.28</v>
      </c>
      <c r="V25" s="1">
        <v>0.4</v>
      </c>
      <c r="W25" s="1">
        <v>76.319999999999993</v>
      </c>
      <c r="X25" s="1">
        <v>3</v>
      </c>
      <c r="Y25" s="1">
        <v>10.38</v>
      </c>
      <c r="Z25" s="1">
        <v>10.27</v>
      </c>
      <c r="AA25" s="1">
        <v>0.01</v>
      </c>
      <c r="AB25" s="1">
        <v>0.24</v>
      </c>
      <c r="AC25" s="1">
        <v>0.749</v>
      </c>
    </row>
    <row r="26" spans="1:29" x14ac:dyDescent="0.25">
      <c r="A26" s="1" t="s">
        <v>19</v>
      </c>
      <c r="B26" s="6" t="str">
        <f t="shared" si="1"/>
        <v>LATIN AMERICA</v>
      </c>
      <c r="C26" s="1">
        <v>287730</v>
      </c>
      <c r="D26" s="1">
        <f t="shared" si="4"/>
        <v>73.239999999999995</v>
      </c>
      <c r="E26" s="1">
        <f t="shared" si="2"/>
        <v>6254.34207252532</v>
      </c>
      <c r="F26" s="1" t="b">
        <f t="shared" si="3"/>
        <v>1</v>
      </c>
      <c r="H26" s="14">
        <f>VLOOKUP(TRIM(A26),Life!$A:$B,2,FALSE)</f>
        <v>73.239999999999995</v>
      </c>
      <c r="I26" s="14">
        <f>IF(VLOOKUP(TRIM(A26),GDP!$A:$B,2,FALSE)=0,R26,VLOOKUP(TRIM(A26),GDP!$A:$B,2,FALSE))</f>
        <v>6254.34207252532</v>
      </c>
      <c r="J26" s="13">
        <f>ROUND(ABS(I26-R26),0)</f>
        <v>1354</v>
      </c>
      <c r="L26" s="6" t="s">
        <v>263</v>
      </c>
      <c r="M26" s="1">
        <v>22966</v>
      </c>
      <c r="N26" s="2">
        <v>12.53</v>
      </c>
      <c r="O26" s="3">
        <v>1.68</v>
      </c>
      <c r="P26" s="5">
        <v>0</v>
      </c>
      <c r="Q26" s="1">
        <v>25.69</v>
      </c>
      <c r="R26" s="4">
        <v>4900</v>
      </c>
      <c r="S26" s="2">
        <v>94.1</v>
      </c>
      <c r="T26" s="2">
        <v>115.73</v>
      </c>
      <c r="U26" s="1">
        <v>2.85</v>
      </c>
      <c r="V26" s="1">
        <v>1.71</v>
      </c>
      <c r="W26" s="1">
        <v>95.44</v>
      </c>
      <c r="X26" s="1">
        <v>2</v>
      </c>
      <c r="Y26" s="1">
        <v>28.84</v>
      </c>
      <c r="Z26" s="1">
        <v>5.72</v>
      </c>
      <c r="AA26" s="1">
        <v>0.14199999999999999</v>
      </c>
      <c r="AB26" s="1">
        <v>0.152</v>
      </c>
      <c r="AC26" s="1">
        <v>0.61199999999999999</v>
      </c>
    </row>
    <row r="27" spans="1:29" x14ac:dyDescent="0.25">
      <c r="A27" s="1" t="s">
        <v>20</v>
      </c>
      <c r="B27" s="6" t="str">
        <f t="shared" si="1"/>
        <v>AFRICA</v>
      </c>
      <c r="C27" s="1">
        <v>7862944</v>
      </c>
      <c r="D27" s="1">
        <f t="shared" si="4"/>
        <v>58.796999999999997</v>
      </c>
      <c r="E27" s="1">
        <f t="shared" si="2"/>
        <v>1349.1373854732799</v>
      </c>
      <c r="F27" s="1" t="b">
        <f t="shared" si="3"/>
        <v>1</v>
      </c>
      <c r="H27" s="14">
        <f>VLOOKUP(TRIM(A27),Life!$A:$B,2,FALSE)</f>
        <v>58.796999999999997</v>
      </c>
      <c r="I27" s="14">
        <f>IF(VLOOKUP(TRIM(A27),GDP!$A:$B,2,FALSE)=0,R27,VLOOKUP(TRIM(A27),GDP!$A:$B,2,FALSE))</f>
        <v>1349.1373854732799</v>
      </c>
      <c r="J27" s="13">
        <f>ROUND(ABS(I27-R27),0)</f>
        <v>249</v>
      </c>
      <c r="L27" s="6" t="s">
        <v>262</v>
      </c>
      <c r="M27" s="1">
        <v>112620</v>
      </c>
      <c r="N27" s="2">
        <v>69.819999999999993</v>
      </c>
      <c r="O27" s="3">
        <v>0.11</v>
      </c>
      <c r="P27" s="5">
        <v>0</v>
      </c>
      <c r="Q27" s="1">
        <v>85</v>
      </c>
      <c r="R27" s="4">
        <v>1100</v>
      </c>
      <c r="S27" s="2">
        <v>40.9</v>
      </c>
      <c r="T27" s="2">
        <v>9.6999999999999993</v>
      </c>
      <c r="U27" s="1">
        <v>18.079999999999998</v>
      </c>
      <c r="V27" s="1">
        <v>2.4</v>
      </c>
      <c r="W27" s="1">
        <v>79.52</v>
      </c>
      <c r="X27" s="1">
        <v>2</v>
      </c>
      <c r="Y27" s="1">
        <v>38.85</v>
      </c>
      <c r="Z27" s="1">
        <v>12.22</v>
      </c>
      <c r="AA27" s="1">
        <v>0.316</v>
      </c>
      <c r="AB27" s="1">
        <v>0.13800000000000001</v>
      </c>
      <c r="AC27" s="1">
        <v>0.54600000000000004</v>
      </c>
    </row>
    <row r="28" spans="1:29" hidden="1" x14ac:dyDescent="0.25">
      <c r="A28" s="1" t="s">
        <v>21</v>
      </c>
      <c r="B28" s="6" t="str">
        <f t="shared" si="1"/>
        <v>AMERICA</v>
      </c>
      <c r="C28" s="1">
        <v>65773</v>
      </c>
      <c r="D28" s="1">
        <f t="shared" si="4"/>
        <v>0</v>
      </c>
      <c r="E28" s="1">
        <f t="shared" si="2"/>
        <v>36000</v>
      </c>
      <c r="F28" s="1" t="b">
        <f t="shared" si="3"/>
        <v>0</v>
      </c>
      <c r="H28" s="14">
        <f>VLOOKUP(TRIM(A28),Life!$A:$B,2,FALSE)</f>
        <v>0</v>
      </c>
      <c r="I28" s="14">
        <f>IF(VLOOKUP(TRIM(A28),GDP!$A:$B,2,FALSE)=0,R28,VLOOKUP(TRIM(A28),GDP!$A:$B,2,FALSE))</f>
        <v>36000</v>
      </c>
      <c r="J28" s="13">
        <f>ROUND(ABS(I28-R28),0)</f>
        <v>0</v>
      </c>
      <c r="L28" s="6" t="s">
        <v>261</v>
      </c>
      <c r="M28" s="1">
        <v>53</v>
      </c>
      <c r="N28" s="2">
        <v>1241</v>
      </c>
      <c r="O28" s="3">
        <v>194.34</v>
      </c>
      <c r="P28" s="5">
        <v>2.4900000000000002</v>
      </c>
      <c r="Q28" s="1">
        <v>8.5299999999999994</v>
      </c>
      <c r="R28" s="4">
        <v>36000</v>
      </c>
      <c r="S28" s="2">
        <v>98</v>
      </c>
      <c r="T28" s="2">
        <v>851.41</v>
      </c>
      <c r="U28" s="1">
        <v>20</v>
      </c>
      <c r="V28" s="1">
        <v>0</v>
      </c>
      <c r="W28" s="1">
        <v>80</v>
      </c>
      <c r="X28" s="1">
        <v>2</v>
      </c>
      <c r="Y28" s="1">
        <v>11.4</v>
      </c>
      <c r="Z28" s="1">
        <v>7.74</v>
      </c>
      <c r="AA28" s="1">
        <v>0.01</v>
      </c>
      <c r="AB28" s="1">
        <v>0.1</v>
      </c>
      <c r="AC28" s="1">
        <v>0.89</v>
      </c>
    </row>
    <row r="29" spans="1:29" x14ac:dyDescent="0.25">
      <c r="A29" s="1" t="s">
        <v>22</v>
      </c>
      <c r="B29" s="6" t="str">
        <f t="shared" si="1"/>
        <v>ASIA</v>
      </c>
      <c r="C29" s="1">
        <v>2279723</v>
      </c>
      <c r="D29" s="1">
        <f t="shared" si="4"/>
        <v>67.015000000000001</v>
      </c>
      <c r="E29" s="1">
        <f t="shared" si="2"/>
        <v>3480.1769828289998</v>
      </c>
      <c r="F29" s="1" t="b">
        <f t="shared" si="3"/>
        <v>1</v>
      </c>
      <c r="H29" s="14">
        <f>VLOOKUP(TRIM(A29),Life!$A:$B,2,FALSE)</f>
        <v>67.015000000000001</v>
      </c>
      <c r="I29" s="14">
        <f>IF(VLOOKUP(TRIM(A29),GDP!$A:$B,2,FALSE)=0,R29,VLOOKUP(TRIM(A29),GDP!$A:$B,2,FALSE))</f>
        <v>3480.1769828289998</v>
      </c>
      <c r="J29" s="13">
        <f>ROUND(ABS(I29-R29),0)</f>
        <v>2180</v>
      </c>
      <c r="L29" s="6" t="s">
        <v>259</v>
      </c>
      <c r="M29" s="1">
        <v>47000</v>
      </c>
      <c r="N29" s="2">
        <v>48.5</v>
      </c>
      <c r="O29" s="3">
        <v>0</v>
      </c>
      <c r="P29" s="5">
        <v>0</v>
      </c>
      <c r="Q29" s="1">
        <v>100.44</v>
      </c>
      <c r="R29" s="4">
        <v>1300</v>
      </c>
      <c r="S29" s="2">
        <v>42.2</v>
      </c>
      <c r="T29" s="2">
        <v>14.34</v>
      </c>
      <c r="U29" s="1">
        <v>3.09</v>
      </c>
      <c r="V29" s="1">
        <v>0.43</v>
      </c>
      <c r="W29" s="1">
        <v>96.48</v>
      </c>
      <c r="X29" s="1">
        <v>2</v>
      </c>
      <c r="Y29" s="1">
        <v>33.65</v>
      </c>
      <c r="Z29" s="1">
        <v>12.7</v>
      </c>
      <c r="AA29" s="1">
        <v>0.25800000000000001</v>
      </c>
      <c r="AB29" s="1">
        <v>0.379</v>
      </c>
      <c r="AC29" s="1">
        <v>0.36299999999999999</v>
      </c>
    </row>
    <row r="30" spans="1:29" x14ac:dyDescent="0.25">
      <c r="A30" s="1" t="s">
        <v>23</v>
      </c>
      <c r="B30" s="6" t="str">
        <f t="shared" si="1"/>
        <v>LATIN AMERICA</v>
      </c>
      <c r="C30" s="1">
        <v>8989046</v>
      </c>
      <c r="D30" s="1">
        <f t="shared" si="4"/>
        <v>66.361999999999995</v>
      </c>
      <c r="E30" s="1">
        <f t="shared" si="2"/>
        <v>3772.0386313970998</v>
      </c>
      <c r="F30" s="1" t="b">
        <f t="shared" si="3"/>
        <v>1</v>
      </c>
      <c r="H30" s="14">
        <f>VLOOKUP(TRIM(A30),Life!$A:$B,2,FALSE)</f>
        <v>66.361999999999995</v>
      </c>
      <c r="I30" s="14">
        <f>IF(VLOOKUP(TRIM(A30),GDP!$A:$B,2,FALSE)=0,R30,VLOOKUP(TRIM(A30),GDP!$A:$B,2,FALSE))</f>
        <v>3772.0386313970998</v>
      </c>
      <c r="J30" s="13">
        <f>ROUND(ABS(I30-R30),0)</f>
        <v>1372</v>
      </c>
      <c r="L30" s="6" t="s">
        <v>263</v>
      </c>
      <c r="M30" s="1">
        <v>1098580</v>
      </c>
      <c r="N30" s="2">
        <v>8.18</v>
      </c>
      <c r="O30" s="3">
        <v>0</v>
      </c>
      <c r="P30" s="5">
        <v>-1.32</v>
      </c>
      <c r="Q30" s="1">
        <v>53.11</v>
      </c>
      <c r="R30" s="4">
        <v>2400</v>
      </c>
      <c r="S30" s="2">
        <v>87.2</v>
      </c>
      <c r="T30" s="2">
        <v>71.900000000000006</v>
      </c>
      <c r="U30" s="1">
        <v>2.67</v>
      </c>
      <c r="V30" s="1">
        <v>0.19</v>
      </c>
      <c r="W30" s="1">
        <v>97.14</v>
      </c>
      <c r="X30" s="1">
        <v>1.5</v>
      </c>
      <c r="Y30" s="1">
        <v>23.3</v>
      </c>
      <c r="Z30" s="1">
        <v>7.53</v>
      </c>
      <c r="AA30" s="1">
        <v>0.128</v>
      </c>
      <c r="AB30" s="1">
        <v>0.35199999999999998</v>
      </c>
      <c r="AC30" s="1">
        <v>0.52</v>
      </c>
    </row>
    <row r="31" spans="1:29" hidden="1" x14ac:dyDescent="0.25">
      <c r="A31" t="s">
        <v>243</v>
      </c>
      <c r="B31" s="6" t="str">
        <f t="shared" si="1"/>
        <v>EUROPE</v>
      </c>
      <c r="C31" s="1">
        <v>4498976</v>
      </c>
      <c r="D31" s="1" t="str">
        <f t="shared" si="4"/>
        <v>SKIP</v>
      </c>
      <c r="E31" s="1" t="str">
        <f t="shared" si="2"/>
        <v>SKIP</v>
      </c>
      <c r="F31" s="1" t="b">
        <f t="shared" si="3"/>
        <v>0</v>
      </c>
      <c r="H31" s="14" t="e">
        <f>VLOOKUP(TRIM(A31),Life!$A:$B,2,FALSE)</f>
        <v>#N/A</v>
      </c>
      <c r="I31" s="14" t="e">
        <f>IF(VLOOKUP(TRIM(A31),GDP!$A:$B,2,FALSE)=0,R31,VLOOKUP(TRIM(A31),GDP!$A:$B,2,FALSE))</f>
        <v>#N/A</v>
      </c>
      <c r="J31" s="13" t="e">
        <f>ROUND(ABS(I31-R31),0)</f>
        <v>#N/A</v>
      </c>
      <c r="L31" s="6" t="s">
        <v>257</v>
      </c>
      <c r="M31" s="1">
        <v>51129</v>
      </c>
      <c r="N31" s="2">
        <v>87.99</v>
      </c>
      <c r="O31" s="3">
        <v>0.04</v>
      </c>
      <c r="P31" s="5">
        <v>0.31</v>
      </c>
      <c r="Q31" s="1">
        <v>21.05</v>
      </c>
      <c r="R31" s="4">
        <v>6100</v>
      </c>
      <c r="T31" s="2">
        <v>215.36</v>
      </c>
      <c r="U31" s="1">
        <v>13.6</v>
      </c>
      <c r="V31" s="1">
        <v>2.96</v>
      </c>
      <c r="W31" s="1">
        <v>83.44</v>
      </c>
      <c r="X31" s="1">
        <v>4</v>
      </c>
      <c r="Y31" s="1">
        <v>8.77</v>
      </c>
      <c r="Z31" s="1">
        <v>8.27</v>
      </c>
      <c r="AA31" s="1">
        <v>0.14199999999999999</v>
      </c>
      <c r="AB31" s="1">
        <v>0.308</v>
      </c>
      <c r="AC31" s="1">
        <v>0.55000000000000004</v>
      </c>
    </row>
    <row r="32" spans="1:29" x14ac:dyDescent="0.25">
      <c r="A32" s="1" t="s">
        <v>24</v>
      </c>
      <c r="B32" s="6" t="str">
        <f t="shared" si="1"/>
        <v>AFRICA</v>
      </c>
      <c r="C32" s="1">
        <v>1639833</v>
      </c>
      <c r="D32" s="1">
        <f t="shared" si="4"/>
        <v>46.588000000000001</v>
      </c>
      <c r="E32" s="1">
        <f t="shared" si="2"/>
        <v>11542.2159711022</v>
      </c>
      <c r="F32" s="1" t="b">
        <f t="shared" si="3"/>
        <v>1</v>
      </c>
      <c r="H32" s="14">
        <f>VLOOKUP(TRIM(A32),Life!$A:$B,2,FALSE)</f>
        <v>46.588000000000001</v>
      </c>
      <c r="I32" s="14">
        <f>IF(VLOOKUP(TRIM(A32),GDP!$A:$B,2,FALSE)=0,R32,VLOOKUP(TRIM(A32),GDP!$A:$B,2,FALSE))</f>
        <v>11542.2159711022</v>
      </c>
      <c r="J32" s="13">
        <f>ROUND(ABS(I32-R32),0)</f>
        <v>2542</v>
      </c>
      <c r="L32" s="6" t="s">
        <v>262</v>
      </c>
      <c r="M32" s="1">
        <v>600370</v>
      </c>
      <c r="N32" s="2">
        <v>2.73</v>
      </c>
      <c r="O32" s="3">
        <v>0</v>
      </c>
      <c r="P32" s="5">
        <v>0</v>
      </c>
      <c r="Q32" s="1">
        <v>54.58</v>
      </c>
      <c r="R32" s="4">
        <v>9000</v>
      </c>
      <c r="S32" s="2">
        <v>79.8</v>
      </c>
      <c r="T32" s="2">
        <v>80.5</v>
      </c>
      <c r="U32" s="1">
        <v>0.65</v>
      </c>
      <c r="V32" s="1">
        <v>0.01</v>
      </c>
      <c r="W32" s="1">
        <v>99.34</v>
      </c>
      <c r="X32" s="1">
        <v>1</v>
      </c>
      <c r="Y32" s="1">
        <v>23.08</v>
      </c>
      <c r="Z32" s="1">
        <v>29.5</v>
      </c>
      <c r="AA32" s="1">
        <v>2.4E-2</v>
      </c>
      <c r="AB32" s="1">
        <v>0.46899999999999997</v>
      </c>
      <c r="AC32" s="1">
        <v>0.50700000000000001</v>
      </c>
    </row>
    <row r="33" spans="1:29" x14ac:dyDescent="0.25">
      <c r="A33" s="1" t="s">
        <v>25</v>
      </c>
      <c r="B33" s="6" t="str">
        <f t="shared" si="1"/>
        <v>LATIN AMERICA</v>
      </c>
      <c r="C33" s="1">
        <v>188078227</v>
      </c>
      <c r="D33" s="1">
        <f t="shared" si="4"/>
        <v>73.120999999999995</v>
      </c>
      <c r="E33" s="1">
        <f t="shared" si="2"/>
        <v>8509.4263025268901</v>
      </c>
      <c r="F33" s="1" t="b">
        <f t="shared" si="3"/>
        <v>1</v>
      </c>
      <c r="H33" s="14">
        <f>VLOOKUP(TRIM(A33),Life!$A:$B,2,FALSE)</f>
        <v>73.120999999999995</v>
      </c>
      <c r="I33" s="14">
        <f>IF(VLOOKUP(TRIM(A33),GDP!$A:$B,2,FALSE)=0,R33,VLOOKUP(TRIM(A33),GDP!$A:$B,2,FALSE))</f>
        <v>8509.4263025268901</v>
      </c>
      <c r="J33" s="13">
        <f>ROUND(ABS(I33-R33),0)</f>
        <v>909</v>
      </c>
      <c r="L33" s="6" t="s">
        <v>263</v>
      </c>
      <c r="M33" s="1">
        <v>8511965</v>
      </c>
      <c r="N33" s="2">
        <v>22.1</v>
      </c>
      <c r="O33" s="3">
        <v>0.09</v>
      </c>
      <c r="P33" s="5">
        <v>-0.03</v>
      </c>
      <c r="Q33" s="1">
        <v>29.61</v>
      </c>
      <c r="R33" s="4">
        <v>7600</v>
      </c>
      <c r="S33" s="2">
        <v>86.4</v>
      </c>
      <c r="T33" s="2">
        <v>225.34</v>
      </c>
      <c r="U33" s="1">
        <v>6.96</v>
      </c>
      <c r="V33" s="1">
        <v>0.9</v>
      </c>
      <c r="W33" s="1">
        <v>92.15</v>
      </c>
      <c r="X33" s="1">
        <v>2</v>
      </c>
      <c r="Y33" s="1">
        <v>16.559999999999999</v>
      </c>
      <c r="Z33" s="1">
        <v>6.17</v>
      </c>
      <c r="AA33" s="1">
        <v>8.4000000000000005E-2</v>
      </c>
      <c r="AB33" s="1">
        <v>0.4</v>
      </c>
      <c r="AC33" s="1">
        <v>0.51600000000000001</v>
      </c>
    </row>
    <row r="34" spans="1:29" hidden="1" x14ac:dyDescent="0.25">
      <c r="A34" t="s">
        <v>244</v>
      </c>
      <c r="B34" s="6" t="str">
        <f t="shared" si="1"/>
        <v>LATIN AMERICA</v>
      </c>
      <c r="C34" s="1">
        <v>23098</v>
      </c>
      <c r="D34" s="1" t="str">
        <f t="shared" si="4"/>
        <v>SKIP</v>
      </c>
      <c r="E34" s="1" t="str">
        <f t="shared" si="2"/>
        <v>SKIP</v>
      </c>
      <c r="F34" s="1" t="b">
        <f t="shared" si="3"/>
        <v>0</v>
      </c>
      <c r="H34" s="14" t="e">
        <f>VLOOKUP(TRIM(A34),Life!$A:$B,2,FALSE)</f>
        <v>#N/A</v>
      </c>
      <c r="I34" s="14" t="e">
        <f>IF(VLOOKUP(TRIM(A34),GDP!$A:$B,2,FALSE)=0,R34,VLOOKUP(TRIM(A34),GDP!$A:$B,2,FALSE))</f>
        <v>#N/A</v>
      </c>
      <c r="J34" s="13" t="e">
        <f>ROUND(ABS(I34-R34),0)</f>
        <v>#N/A</v>
      </c>
      <c r="L34" s="6" t="s">
        <v>263</v>
      </c>
      <c r="M34" s="1">
        <v>153</v>
      </c>
      <c r="N34" s="2">
        <v>150.97</v>
      </c>
      <c r="O34" s="3">
        <v>52.29</v>
      </c>
      <c r="P34" s="5">
        <v>10.01</v>
      </c>
      <c r="Q34" s="1">
        <v>18.05</v>
      </c>
      <c r="R34" s="4">
        <v>16000</v>
      </c>
      <c r="S34" s="2">
        <v>97.8</v>
      </c>
      <c r="T34" s="2">
        <v>506.54</v>
      </c>
      <c r="U34" s="1">
        <v>20</v>
      </c>
      <c r="V34" s="1">
        <v>6.67</v>
      </c>
      <c r="W34" s="1">
        <v>73.33</v>
      </c>
      <c r="X34" s="1">
        <v>2</v>
      </c>
      <c r="Y34" s="1">
        <v>14.89</v>
      </c>
      <c r="Z34" s="1">
        <v>4.42</v>
      </c>
      <c r="AA34" s="1">
        <v>1.7999999999999999E-2</v>
      </c>
      <c r="AB34" s="1">
        <v>6.2E-2</v>
      </c>
      <c r="AC34" s="1">
        <v>0.92</v>
      </c>
    </row>
    <row r="35" spans="1:29" x14ac:dyDescent="0.25">
      <c r="A35" s="1" t="s">
        <v>26</v>
      </c>
      <c r="B35" s="6" t="str">
        <f t="shared" si="1"/>
        <v>ASIA</v>
      </c>
      <c r="C35" s="1">
        <v>379444</v>
      </c>
      <c r="D35" s="1">
        <f t="shared" si="4"/>
        <v>77.956000000000003</v>
      </c>
      <c r="E35" s="1">
        <f t="shared" si="2"/>
        <v>48377.125740438103</v>
      </c>
      <c r="F35" s="1" t="b">
        <f t="shared" si="3"/>
        <v>1</v>
      </c>
      <c r="H35" s="14">
        <f>VLOOKUP(TRIM(A35),Life!$A:$B,2,FALSE)</f>
        <v>77.956000000000003</v>
      </c>
      <c r="I35" s="14">
        <f>IF(VLOOKUP(TRIM(A35),GDP!$A:$B,2,FALSE)=0,R35,VLOOKUP(TRIM(A35),GDP!$A:$B,2,FALSE))</f>
        <v>48377.125740438103</v>
      </c>
      <c r="J35" s="13">
        <f>ROUND(ABS(I35-R35),0)</f>
        <v>29777</v>
      </c>
      <c r="L35" s="6" t="s">
        <v>259</v>
      </c>
      <c r="M35" s="1">
        <v>5770</v>
      </c>
      <c r="N35" s="2">
        <v>65.760000000000005</v>
      </c>
      <c r="O35" s="3">
        <v>2.79</v>
      </c>
      <c r="P35" s="5">
        <v>3.59</v>
      </c>
      <c r="Q35" s="1">
        <v>12.61</v>
      </c>
      <c r="R35" s="4">
        <v>18600</v>
      </c>
      <c r="S35" s="2">
        <v>93.9</v>
      </c>
      <c r="T35" s="2">
        <v>237.19</v>
      </c>
      <c r="U35" s="1">
        <v>0.56999999999999995</v>
      </c>
      <c r="V35" s="1">
        <v>0.76</v>
      </c>
      <c r="W35" s="1">
        <v>98.67</v>
      </c>
      <c r="X35" s="1">
        <v>2</v>
      </c>
      <c r="Y35" s="1">
        <v>18.79</v>
      </c>
      <c r="Z35" s="1">
        <v>3.45</v>
      </c>
      <c r="AA35" s="1">
        <v>3.5999999999999997E-2</v>
      </c>
      <c r="AB35" s="1">
        <v>0.56100000000000005</v>
      </c>
      <c r="AC35" s="1">
        <v>0.40300000000000002</v>
      </c>
    </row>
    <row r="36" spans="1:29" x14ac:dyDescent="0.25">
      <c r="A36" s="1" t="s">
        <v>27</v>
      </c>
      <c r="B36" s="6" t="str">
        <f t="shared" si="1"/>
        <v>EUROPE</v>
      </c>
      <c r="C36" s="1">
        <v>7385367</v>
      </c>
      <c r="D36" s="1">
        <f t="shared" si="4"/>
        <v>73.242999999999995</v>
      </c>
      <c r="E36" s="1">
        <f t="shared" si="2"/>
        <v>9809.3385647345403</v>
      </c>
      <c r="F36" s="1" t="b">
        <f t="shared" si="3"/>
        <v>1</v>
      </c>
      <c r="H36" s="14">
        <f>VLOOKUP(TRIM(A36),Life!$A:$B,2,FALSE)</f>
        <v>73.242999999999995</v>
      </c>
      <c r="I36" s="14">
        <f>IF(VLOOKUP(TRIM(A36),GDP!$A:$B,2,FALSE)=0,R36,VLOOKUP(TRIM(A36),GDP!$A:$B,2,FALSE))</f>
        <v>9809.3385647345403</v>
      </c>
      <c r="J36" s="13">
        <f>ROUND(ABS(I36-R36),0)</f>
        <v>2209</v>
      </c>
      <c r="L36" s="6" t="s">
        <v>257</v>
      </c>
      <c r="M36" s="1">
        <v>110910</v>
      </c>
      <c r="N36" s="2">
        <v>66.59</v>
      </c>
      <c r="O36" s="3">
        <v>0.32</v>
      </c>
      <c r="P36" s="5">
        <v>-4.58</v>
      </c>
      <c r="Q36" s="1">
        <v>20.55</v>
      </c>
      <c r="R36" s="4">
        <v>7600</v>
      </c>
      <c r="S36" s="2">
        <v>98.6</v>
      </c>
      <c r="T36" s="2">
        <v>336.27</v>
      </c>
      <c r="U36" s="1">
        <v>40.020000000000003</v>
      </c>
      <c r="V36" s="1">
        <v>1.92</v>
      </c>
      <c r="W36" s="1">
        <v>58.06</v>
      </c>
      <c r="X36" s="1">
        <v>3</v>
      </c>
      <c r="Y36" s="1">
        <v>9.65</v>
      </c>
      <c r="Z36" s="1">
        <v>14.27</v>
      </c>
      <c r="AA36" s="1">
        <v>9.2999999999999999E-2</v>
      </c>
      <c r="AB36" s="1">
        <v>0.30399999999999999</v>
      </c>
      <c r="AC36" s="1">
        <v>0.60299999999999998</v>
      </c>
    </row>
    <row r="37" spans="1:29" x14ac:dyDescent="0.25">
      <c r="A37" s="1" t="s">
        <v>28</v>
      </c>
      <c r="B37" s="6" t="str">
        <f t="shared" si="1"/>
        <v>AFRICA</v>
      </c>
      <c r="C37" s="1">
        <v>13902972</v>
      </c>
      <c r="D37" s="1">
        <f t="shared" si="4"/>
        <v>55.081000000000003</v>
      </c>
      <c r="E37" s="1">
        <f t="shared" si="2"/>
        <v>1013.5408696821301</v>
      </c>
      <c r="F37" s="1" t="b">
        <f t="shared" si="3"/>
        <v>1</v>
      </c>
      <c r="H37" s="14">
        <f>VLOOKUP(TRIM(A37),Life!$A:$B,2,FALSE)</f>
        <v>55.081000000000003</v>
      </c>
      <c r="I37" s="14">
        <f>IF(VLOOKUP(TRIM(A37),GDP!$A:$B,2,FALSE)=0,R37,VLOOKUP(TRIM(A37),GDP!$A:$B,2,FALSE))</f>
        <v>1013.5408696821301</v>
      </c>
      <c r="J37" s="13">
        <f>ROUND(ABS(I37-R37),0)</f>
        <v>86</v>
      </c>
      <c r="L37" s="6" t="s">
        <v>262</v>
      </c>
      <c r="M37" s="1">
        <v>274200</v>
      </c>
      <c r="N37" s="2">
        <v>50.7</v>
      </c>
      <c r="O37" s="3">
        <v>0</v>
      </c>
      <c r="P37" s="5">
        <v>0</v>
      </c>
      <c r="Q37" s="1">
        <v>97.57</v>
      </c>
      <c r="R37" s="4">
        <v>1100</v>
      </c>
      <c r="S37" s="2">
        <v>26.6</v>
      </c>
      <c r="T37" s="2">
        <v>7.01</v>
      </c>
      <c r="U37" s="1">
        <v>14.43</v>
      </c>
      <c r="V37" s="1">
        <v>0.19</v>
      </c>
      <c r="W37" s="1">
        <v>85.38</v>
      </c>
      <c r="X37" s="1">
        <v>2</v>
      </c>
      <c r="Y37" s="1">
        <v>45.62</v>
      </c>
      <c r="Z37" s="1">
        <v>15.6</v>
      </c>
      <c r="AA37" s="1">
        <v>0.32200000000000001</v>
      </c>
      <c r="AB37" s="1">
        <v>0.19600000000000001</v>
      </c>
      <c r="AC37" s="1">
        <v>0.48199999999999998</v>
      </c>
    </row>
    <row r="38" spans="1:29" hidden="1" x14ac:dyDescent="0.25">
      <c r="A38" s="1" t="s">
        <v>29</v>
      </c>
      <c r="B38" s="6" t="str">
        <f t="shared" si="1"/>
        <v>ASIA</v>
      </c>
      <c r="C38" s="1">
        <v>47382633</v>
      </c>
      <c r="D38" s="1" t="str">
        <f t="shared" si="4"/>
        <v>SKIP</v>
      </c>
      <c r="E38" s="1" t="str">
        <f t="shared" si="2"/>
        <v>SKIP</v>
      </c>
      <c r="F38" s="1" t="b">
        <f t="shared" si="3"/>
        <v>0</v>
      </c>
      <c r="H38" s="14" t="e">
        <f>VLOOKUP(TRIM(A38),Life!$A:$B,2,FALSE)</f>
        <v>#N/A</v>
      </c>
      <c r="I38" s="14" t="e">
        <f>IF(VLOOKUP(TRIM(A38),GDP!$A:$B,2,FALSE)=0,R38,VLOOKUP(TRIM(A38),GDP!$A:$B,2,FALSE))</f>
        <v>#N/A</v>
      </c>
      <c r="J38" s="13" t="e">
        <f>ROUND(ABS(I38-R38),0)</f>
        <v>#N/A</v>
      </c>
      <c r="L38" s="6" t="s">
        <v>259</v>
      </c>
      <c r="M38" s="1">
        <v>678500</v>
      </c>
      <c r="N38" s="2">
        <v>69.83</v>
      </c>
      <c r="O38" s="3">
        <v>0.28000000000000003</v>
      </c>
      <c r="P38" s="5">
        <v>-1.8</v>
      </c>
      <c r="Q38" s="1">
        <v>67.239999999999995</v>
      </c>
      <c r="R38" s="4">
        <v>1800</v>
      </c>
      <c r="S38" s="2">
        <v>85.3</v>
      </c>
      <c r="T38" s="2">
        <v>10.050000000000001</v>
      </c>
      <c r="U38" s="1">
        <v>15.19</v>
      </c>
      <c r="V38" s="1">
        <v>0.97</v>
      </c>
      <c r="W38" s="1">
        <v>83.84</v>
      </c>
      <c r="X38" s="1">
        <v>2</v>
      </c>
      <c r="Y38" s="1">
        <v>17.91</v>
      </c>
      <c r="Z38" s="1">
        <v>9.83</v>
      </c>
      <c r="AA38" s="1">
        <v>0.56399999999999995</v>
      </c>
      <c r="AB38" s="1">
        <v>8.2000000000000003E-2</v>
      </c>
      <c r="AC38" s="1">
        <v>0.35299999999999998</v>
      </c>
    </row>
    <row r="39" spans="1:29" x14ac:dyDescent="0.25">
      <c r="A39" s="1" t="s">
        <v>30</v>
      </c>
      <c r="B39" s="6" t="str">
        <f t="shared" si="1"/>
        <v>AFRICA</v>
      </c>
      <c r="C39" s="1">
        <v>8090068</v>
      </c>
      <c r="D39" s="1">
        <f t="shared" si="4"/>
        <v>52.637999999999998</v>
      </c>
      <c r="E39" s="1">
        <f t="shared" si="2"/>
        <v>485.89034536291001</v>
      </c>
      <c r="F39" s="1" t="b">
        <f t="shared" si="3"/>
        <v>1</v>
      </c>
      <c r="H39" s="14">
        <f>VLOOKUP(TRIM(A39),Life!$A:$B,2,FALSE)</f>
        <v>52.637999999999998</v>
      </c>
      <c r="I39" s="14">
        <f>IF(VLOOKUP(TRIM(A39),GDP!$A:$B,2,FALSE)=0,R39,VLOOKUP(TRIM(A39),GDP!$A:$B,2,FALSE))</f>
        <v>485.89034536291001</v>
      </c>
      <c r="J39" s="13">
        <f>ROUND(ABS(I39-R39),0)</f>
        <v>114</v>
      </c>
      <c r="L39" s="6" t="s">
        <v>262</v>
      </c>
      <c r="M39" s="1">
        <v>27830</v>
      </c>
      <c r="N39" s="2">
        <v>290.7</v>
      </c>
      <c r="O39" s="3">
        <v>0</v>
      </c>
      <c r="P39" s="5">
        <v>-0.06</v>
      </c>
      <c r="Q39" s="1">
        <v>69.290000000000006</v>
      </c>
      <c r="R39" s="4">
        <v>600</v>
      </c>
      <c r="S39" s="2">
        <v>51.6</v>
      </c>
      <c r="T39" s="2">
        <v>3.42</v>
      </c>
      <c r="U39" s="1">
        <v>35.049999999999997</v>
      </c>
      <c r="V39" s="1">
        <v>14.02</v>
      </c>
      <c r="W39" s="1">
        <v>50.93</v>
      </c>
      <c r="X39" s="1">
        <v>2</v>
      </c>
      <c r="Y39" s="1">
        <v>42.22</v>
      </c>
      <c r="Z39" s="1">
        <v>13.46</v>
      </c>
      <c r="AA39" s="1">
        <v>0.46300000000000002</v>
      </c>
      <c r="AB39" s="1">
        <v>0.20300000000000001</v>
      </c>
      <c r="AC39" s="1">
        <v>0.33400000000000002</v>
      </c>
    </row>
    <row r="40" spans="1:29" x14ac:dyDescent="0.25">
      <c r="A40" s="1" t="s">
        <v>31</v>
      </c>
      <c r="B40" s="6" t="str">
        <f t="shared" si="1"/>
        <v>ASIA</v>
      </c>
      <c r="C40" s="1">
        <v>13881427</v>
      </c>
      <c r="D40" s="1">
        <f t="shared" si="4"/>
        <v>70.811000000000007</v>
      </c>
      <c r="E40" s="1">
        <f t="shared" si="2"/>
        <v>1508.0083969212001</v>
      </c>
      <c r="F40" s="1" t="b">
        <f t="shared" si="3"/>
        <v>1</v>
      </c>
      <c r="H40" s="14">
        <f>VLOOKUP(TRIM(A40),Life!$A:$B,2,FALSE)</f>
        <v>70.811000000000007</v>
      </c>
      <c r="I40" s="14">
        <f>IF(VLOOKUP(TRIM(A40),GDP!$A:$B,2,FALSE)=0,R40,VLOOKUP(TRIM(A40),GDP!$A:$B,2,FALSE))</f>
        <v>1508.0083969212001</v>
      </c>
      <c r="J40" s="13">
        <f>ROUND(ABS(I40-R40),0)</f>
        <v>392</v>
      </c>
      <c r="L40" s="6" t="s">
        <v>259</v>
      </c>
      <c r="M40" s="1">
        <v>181040</v>
      </c>
      <c r="N40" s="2">
        <v>76.680000000000007</v>
      </c>
      <c r="O40" s="3">
        <v>0.24</v>
      </c>
      <c r="P40" s="5">
        <v>0</v>
      </c>
      <c r="Q40" s="1">
        <v>71.48</v>
      </c>
      <c r="R40" s="4">
        <v>1900</v>
      </c>
      <c r="S40" s="2">
        <v>69.400000000000006</v>
      </c>
      <c r="T40" s="2">
        <v>2.62</v>
      </c>
      <c r="U40" s="1">
        <v>20.96</v>
      </c>
      <c r="V40" s="1">
        <v>0.61</v>
      </c>
      <c r="W40" s="1">
        <v>78.430000000000007</v>
      </c>
      <c r="X40" s="1">
        <v>2</v>
      </c>
      <c r="Y40" s="1">
        <v>26.9</v>
      </c>
      <c r="Z40" s="1">
        <v>9.06</v>
      </c>
      <c r="AA40" s="1">
        <v>0.35</v>
      </c>
      <c r="AB40" s="1">
        <v>0.3</v>
      </c>
      <c r="AC40" s="1">
        <v>0.35</v>
      </c>
    </row>
    <row r="41" spans="1:29" x14ac:dyDescent="0.25">
      <c r="A41" s="1" t="s">
        <v>32</v>
      </c>
      <c r="B41" s="6" t="str">
        <f t="shared" si="1"/>
        <v>AFRICA</v>
      </c>
      <c r="C41" s="1">
        <v>17340702</v>
      </c>
      <c r="D41" s="1">
        <f t="shared" si="4"/>
        <v>53.718000000000004</v>
      </c>
      <c r="E41" s="1">
        <f t="shared" si="2"/>
        <v>1985.73858614303</v>
      </c>
      <c r="F41" s="1" t="b">
        <f t="shared" si="3"/>
        <v>1</v>
      </c>
      <c r="H41" s="14">
        <f>VLOOKUP(TRIM(A41),Life!$A:$B,2,FALSE)</f>
        <v>53.718000000000004</v>
      </c>
      <c r="I41" s="14">
        <f>IF(VLOOKUP(TRIM(A41),GDP!$A:$B,2,FALSE)=0,R41,VLOOKUP(TRIM(A41),GDP!$A:$B,2,FALSE))</f>
        <v>1985.73858614303</v>
      </c>
      <c r="J41" s="13">
        <f>ROUND(ABS(I41-R41),0)</f>
        <v>186</v>
      </c>
      <c r="L41" s="6" t="s">
        <v>262</v>
      </c>
      <c r="M41" s="1">
        <v>475440</v>
      </c>
      <c r="N41" s="2">
        <v>36.47</v>
      </c>
      <c r="O41" s="3">
        <v>0.08</v>
      </c>
      <c r="P41" s="5">
        <v>0</v>
      </c>
      <c r="Q41" s="1">
        <v>68.260000000000005</v>
      </c>
      <c r="R41" s="4">
        <v>1800</v>
      </c>
      <c r="S41" s="2">
        <v>79</v>
      </c>
      <c r="T41" s="2">
        <v>5.73</v>
      </c>
      <c r="U41" s="1">
        <v>12.81</v>
      </c>
      <c r="V41" s="1">
        <v>2.58</v>
      </c>
      <c r="W41" s="1">
        <v>84.61</v>
      </c>
      <c r="X41" s="1">
        <v>1.5</v>
      </c>
      <c r="Y41" s="1">
        <v>33.89</v>
      </c>
      <c r="Z41" s="1">
        <v>13.47</v>
      </c>
      <c r="AA41" s="1">
        <v>0.44800000000000001</v>
      </c>
      <c r="AB41" s="1">
        <v>0.17</v>
      </c>
      <c r="AC41" s="1">
        <v>0.38200000000000001</v>
      </c>
    </row>
    <row r="42" spans="1:29" x14ac:dyDescent="0.25">
      <c r="A42" s="1" t="s">
        <v>33</v>
      </c>
      <c r="B42" s="6" t="str">
        <f t="shared" si="1"/>
        <v>AMERICA</v>
      </c>
      <c r="C42" s="1">
        <v>33098932</v>
      </c>
      <c r="D42" s="1">
        <f t="shared" si="4"/>
        <v>80.986000000000004</v>
      </c>
      <c r="E42" s="1">
        <f t="shared" si="2"/>
        <v>35033.422929423199</v>
      </c>
      <c r="F42" s="1" t="b">
        <f t="shared" si="3"/>
        <v>1</v>
      </c>
      <c r="H42" s="14">
        <f>VLOOKUP(TRIM(A42),Life!$A:$B,2,FALSE)</f>
        <v>80.986000000000004</v>
      </c>
      <c r="I42" s="14">
        <f>IF(VLOOKUP(TRIM(A42),GDP!$A:$B,2,FALSE)=0,R42,VLOOKUP(TRIM(A42),GDP!$A:$B,2,FALSE))</f>
        <v>35033.422929423199</v>
      </c>
      <c r="J42" s="13">
        <f>ROUND(ABS(I42-R42),0)</f>
        <v>5233</v>
      </c>
      <c r="L42" s="6" t="s">
        <v>261</v>
      </c>
      <c r="M42" s="1">
        <v>9984670</v>
      </c>
      <c r="N42" s="2">
        <v>3.31</v>
      </c>
      <c r="O42" s="3">
        <v>2.02</v>
      </c>
      <c r="P42" s="5">
        <v>5.96</v>
      </c>
      <c r="Q42" s="1">
        <v>4.75</v>
      </c>
      <c r="R42" s="4">
        <v>29800</v>
      </c>
      <c r="S42" s="2">
        <v>97</v>
      </c>
      <c r="T42" s="2">
        <v>552.16</v>
      </c>
      <c r="U42" s="1">
        <v>4.96</v>
      </c>
      <c r="V42" s="1">
        <v>0.02</v>
      </c>
      <c r="W42" s="1">
        <v>95.02</v>
      </c>
      <c r="Y42" s="1">
        <v>10.78</v>
      </c>
      <c r="Z42" s="1">
        <v>7.8</v>
      </c>
      <c r="AA42" s="1">
        <v>2.1999999999999999E-2</v>
      </c>
      <c r="AB42" s="1">
        <v>0.29399999999999998</v>
      </c>
      <c r="AC42" s="1">
        <v>0.68400000000000005</v>
      </c>
    </row>
    <row r="43" spans="1:29" x14ac:dyDescent="0.25">
      <c r="A43" s="1" t="s">
        <v>34</v>
      </c>
      <c r="B43" s="6" t="str">
        <f t="shared" si="1"/>
        <v>AFRICA</v>
      </c>
      <c r="C43" s="1">
        <v>420979</v>
      </c>
      <c r="D43" s="1">
        <f t="shared" si="4"/>
        <v>74.093999999999994</v>
      </c>
      <c r="E43" s="1">
        <f t="shared" si="2"/>
        <v>2627.6623396621098</v>
      </c>
      <c r="F43" s="1" t="b">
        <f t="shared" si="3"/>
        <v>1</v>
      </c>
      <c r="H43" s="14">
        <f>VLOOKUP(TRIM(A43),Life!$A:$B,2,FALSE)</f>
        <v>74.093999999999994</v>
      </c>
      <c r="I43" s="14">
        <f>IF(VLOOKUP(TRIM(A43),GDP!$A:$B,2,FALSE)=0,R43,VLOOKUP(TRIM(A43),GDP!$A:$B,2,FALSE))</f>
        <v>2627.6623396621098</v>
      </c>
      <c r="J43" s="13">
        <f>ROUND(ABS(I43-R43),0)</f>
        <v>1228</v>
      </c>
      <c r="L43" s="6" t="s">
        <v>262</v>
      </c>
      <c r="M43" s="1">
        <v>4033</v>
      </c>
      <c r="N43" s="2">
        <v>104.38</v>
      </c>
      <c r="O43" s="3">
        <v>23.93</v>
      </c>
      <c r="P43" s="5">
        <v>-12.07</v>
      </c>
      <c r="Q43" s="1">
        <v>47.77</v>
      </c>
      <c r="R43" s="4">
        <v>1400</v>
      </c>
      <c r="S43" s="2">
        <v>76.599999999999994</v>
      </c>
      <c r="T43" s="2">
        <v>169.6</v>
      </c>
      <c r="U43" s="1">
        <v>9.68</v>
      </c>
      <c r="V43" s="1">
        <v>0.5</v>
      </c>
      <c r="W43" s="1">
        <v>89.82</v>
      </c>
      <c r="X43" s="1">
        <v>3</v>
      </c>
      <c r="Y43" s="1">
        <v>24.87</v>
      </c>
      <c r="Z43" s="1">
        <v>6.55</v>
      </c>
      <c r="AA43" s="1">
        <v>0.121</v>
      </c>
      <c r="AB43" s="1">
        <v>0.219</v>
      </c>
      <c r="AC43" s="1">
        <v>0.66</v>
      </c>
    </row>
    <row r="44" spans="1:29" hidden="1" x14ac:dyDescent="0.25">
      <c r="A44" s="1" t="s">
        <v>35</v>
      </c>
      <c r="B44" s="6" t="str">
        <f t="shared" si="1"/>
        <v>LATIN AMERICA</v>
      </c>
      <c r="C44" s="1">
        <v>45436</v>
      </c>
      <c r="D44" s="1">
        <f t="shared" si="4"/>
        <v>0</v>
      </c>
      <c r="E44" s="1">
        <f t="shared" si="2"/>
        <v>35000</v>
      </c>
      <c r="F44" s="1" t="b">
        <f t="shared" si="3"/>
        <v>0</v>
      </c>
      <c r="H44" s="14">
        <f>VLOOKUP(TRIM(A44),Life!$A:$B,2,FALSE)</f>
        <v>0</v>
      </c>
      <c r="I44" s="14">
        <f>IF(VLOOKUP(TRIM(A44),GDP!$A:$B,2,FALSE)=0,R44,VLOOKUP(TRIM(A44),GDP!$A:$B,2,FALSE))</f>
        <v>35000</v>
      </c>
      <c r="J44" s="13">
        <f>ROUND(ABS(I44-R44),0)</f>
        <v>0</v>
      </c>
      <c r="L44" s="6" t="s">
        <v>263</v>
      </c>
      <c r="M44" s="1">
        <v>262</v>
      </c>
      <c r="N44" s="2">
        <v>173.42</v>
      </c>
      <c r="O44" s="3">
        <v>61.07</v>
      </c>
      <c r="P44" s="5">
        <v>18.75</v>
      </c>
      <c r="Q44" s="1">
        <v>8.19</v>
      </c>
      <c r="R44" s="4">
        <v>35000</v>
      </c>
      <c r="S44" s="2">
        <v>98</v>
      </c>
      <c r="T44" s="2">
        <v>836.34</v>
      </c>
      <c r="U44" s="1">
        <v>3.85</v>
      </c>
      <c r="V44" s="1">
        <v>0</v>
      </c>
      <c r="W44" s="1">
        <v>96.15</v>
      </c>
      <c r="X44" s="1">
        <v>2</v>
      </c>
      <c r="Y44" s="1">
        <v>12.74</v>
      </c>
      <c r="Z44" s="1">
        <v>4.8899999999999997</v>
      </c>
      <c r="AA44" s="1">
        <v>1.4E-2</v>
      </c>
      <c r="AB44" s="1">
        <v>3.2000000000000001E-2</v>
      </c>
      <c r="AC44" s="1">
        <v>0.95399999999999996</v>
      </c>
    </row>
    <row r="45" spans="1:29" x14ac:dyDescent="0.25">
      <c r="A45" t="s">
        <v>245</v>
      </c>
      <c r="B45" s="6" t="str">
        <f t="shared" si="1"/>
        <v>AFRICA</v>
      </c>
      <c r="C45" s="1">
        <v>4303356</v>
      </c>
      <c r="D45" s="1">
        <f t="shared" si="4"/>
        <v>48.139000000000003</v>
      </c>
      <c r="E45" s="1">
        <f t="shared" si="2"/>
        <v>672.00380410414004</v>
      </c>
      <c r="F45" s="1" t="b">
        <f t="shared" si="3"/>
        <v>1</v>
      </c>
      <c r="H45" s="14">
        <f>VLOOKUP(TRIM(A45),Life!$A:$B,2,FALSE)</f>
        <v>48.139000000000003</v>
      </c>
      <c r="I45" s="14">
        <f>IF(VLOOKUP(TRIM(A45),GDP!$A:$B,2,FALSE)=0,R45,VLOOKUP(TRIM(A45),GDP!$A:$B,2,FALSE))</f>
        <v>672.00380410414004</v>
      </c>
      <c r="J45" s="13">
        <f>ROUND(ABS(I45-R45),0)</f>
        <v>428</v>
      </c>
      <c r="L45" s="6" t="s">
        <v>262</v>
      </c>
      <c r="M45" s="1">
        <v>622984</v>
      </c>
      <c r="N45" s="2">
        <v>6.91</v>
      </c>
      <c r="O45" s="3">
        <v>0</v>
      </c>
      <c r="P45" s="5">
        <v>0</v>
      </c>
      <c r="Q45" s="1">
        <v>91</v>
      </c>
      <c r="R45" s="4">
        <v>1100</v>
      </c>
      <c r="S45" s="2">
        <v>51</v>
      </c>
      <c r="T45" s="2">
        <v>2.3199999999999998</v>
      </c>
      <c r="U45" s="1">
        <v>3.1</v>
      </c>
      <c r="V45" s="1">
        <v>0.14000000000000001</v>
      </c>
      <c r="W45" s="1">
        <v>96.76</v>
      </c>
      <c r="X45" s="1">
        <v>2</v>
      </c>
      <c r="Y45" s="1">
        <v>33.909999999999997</v>
      </c>
      <c r="Z45" s="1">
        <v>18.649999999999999</v>
      </c>
      <c r="AA45" s="1">
        <v>0.55000000000000004</v>
      </c>
      <c r="AB45" s="1">
        <v>0.2</v>
      </c>
      <c r="AC45" s="1">
        <v>0.25</v>
      </c>
    </row>
    <row r="46" spans="1:29" x14ac:dyDescent="0.25">
      <c r="A46" s="1" t="s">
        <v>36</v>
      </c>
      <c r="B46" s="6" t="str">
        <f t="shared" si="1"/>
        <v>AFRICA</v>
      </c>
      <c r="C46" s="1">
        <v>9944201</v>
      </c>
      <c r="D46" s="1">
        <f t="shared" si="4"/>
        <v>49.793999999999997</v>
      </c>
      <c r="E46" s="1">
        <f t="shared" si="2"/>
        <v>1373.9425880103599</v>
      </c>
      <c r="F46" s="1" t="b">
        <f t="shared" si="3"/>
        <v>1</v>
      </c>
      <c r="H46" s="14">
        <f>VLOOKUP(TRIM(A46),Life!$A:$B,2,FALSE)</f>
        <v>49.793999999999997</v>
      </c>
      <c r="I46" s="14">
        <f>IF(VLOOKUP(TRIM(A46),GDP!$A:$B,2,FALSE)=0,R46,VLOOKUP(TRIM(A46),GDP!$A:$B,2,FALSE))</f>
        <v>1373.9425880103599</v>
      </c>
      <c r="J46" s="13">
        <f>ROUND(ABS(I46-R46),0)</f>
        <v>174</v>
      </c>
      <c r="L46" s="6" t="s">
        <v>262</v>
      </c>
      <c r="M46" s="1">
        <v>1284000</v>
      </c>
      <c r="N46" s="2">
        <v>7.74</v>
      </c>
      <c r="O46" s="3">
        <v>0</v>
      </c>
      <c r="P46" s="5">
        <v>-0.11</v>
      </c>
      <c r="Q46" s="1">
        <v>93.82</v>
      </c>
      <c r="R46" s="4">
        <v>1200</v>
      </c>
      <c r="S46" s="2">
        <v>47.5</v>
      </c>
      <c r="T46" s="2">
        <v>1.31</v>
      </c>
      <c r="U46" s="1">
        <v>2.86</v>
      </c>
      <c r="V46" s="1">
        <v>0.02</v>
      </c>
      <c r="W46" s="1">
        <v>97.12</v>
      </c>
      <c r="X46" s="1">
        <v>2</v>
      </c>
      <c r="Y46" s="1">
        <v>45.73</v>
      </c>
      <c r="Z46" s="1">
        <v>16.38</v>
      </c>
      <c r="AA46" s="1">
        <v>0.33500000000000002</v>
      </c>
      <c r="AB46" s="1">
        <v>0.25900000000000001</v>
      </c>
      <c r="AC46" s="1">
        <v>0.40600000000000003</v>
      </c>
    </row>
    <row r="47" spans="1:29" x14ac:dyDescent="0.25">
      <c r="A47" s="1" t="s">
        <v>37</v>
      </c>
      <c r="B47" s="6" t="str">
        <f t="shared" si="1"/>
        <v>LATIN AMERICA</v>
      </c>
      <c r="C47" s="1">
        <v>16134219</v>
      </c>
      <c r="D47" s="1">
        <f t="shared" si="4"/>
        <v>79.168000000000006</v>
      </c>
      <c r="E47" s="1">
        <f t="shared" si="2"/>
        <v>12662.9183630432</v>
      </c>
      <c r="F47" s="1" t="b">
        <f t="shared" si="3"/>
        <v>1</v>
      </c>
      <c r="H47" s="14">
        <f>VLOOKUP(TRIM(A47),Life!$A:$B,2,FALSE)</f>
        <v>79.168000000000006</v>
      </c>
      <c r="I47" s="14">
        <f>IF(VLOOKUP(TRIM(A47),GDP!$A:$B,2,FALSE)=0,R47,VLOOKUP(TRIM(A47),GDP!$A:$B,2,FALSE))</f>
        <v>12662.9183630432</v>
      </c>
      <c r="J47" s="13">
        <f>ROUND(ABS(I47-R47),0)</f>
        <v>2763</v>
      </c>
      <c r="L47" s="6" t="s">
        <v>263</v>
      </c>
      <c r="M47" s="1">
        <v>756950</v>
      </c>
      <c r="N47" s="2">
        <v>21.31</v>
      </c>
      <c r="O47" s="3">
        <v>0.85</v>
      </c>
      <c r="P47" s="5">
        <v>0</v>
      </c>
      <c r="Q47" s="1">
        <v>8.8000000000000007</v>
      </c>
      <c r="R47" s="4">
        <v>9900</v>
      </c>
      <c r="S47" s="2">
        <v>96.2</v>
      </c>
      <c r="T47" s="2">
        <v>212.96</v>
      </c>
      <c r="U47" s="1">
        <v>2.65</v>
      </c>
      <c r="V47" s="1">
        <v>0.42</v>
      </c>
      <c r="W47" s="1">
        <v>96.93</v>
      </c>
      <c r="X47" s="1">
        <v>3</v>
      </c>
      <c r="Y47" s="1">
        <v>15.23</v>
      </c>
      <c r="Z47" s="1">
        <v>5.81</v>
      </c>
      <c r="AA47" s="1">
        <v>0.06</v>
      </c>
      <c r="AB47" s="1">
        <v>0.49299999999999999</v>
      </c>
      <c r="AC47" s="1">
        <v>0.44700000000000001</v>
      </c>
    </row>
    <row r="48" spans="1:29" x14ac:dyDescent="0.25">
      <c r="A48" s="1" t="s">
        <v>38</v>
      </c>
      <c r="B48" s="6" t="str">
        <f t="shared" si="1"/>
        <v>ASIA</v>
      </c>
      <c r="C48" s="1">
        <v>1313973713</v>
      </c>
      <c r="D48" s="1">
        <f t="shared" si="4"/>
        <v>74.867999999999995</v>
      </c>
      <c r="E48" s="1">
        <f t="shared" si="2"/>
        <v>4114.5728335604999</v>
      </c>
      <c r="F48" s="1" t="b">
        <f t="shared" si="3"/>
        <v>1</v>
      </c>
      <c r="H48" s="14">
        <f>VLOOKUP(TRIM(A48),Life!$A:$B,2,FALSE)</f>
        <v>74.867999999999995</v>
      </c>
      <c r="I48" s="14">
        <f>IF(VLOOKUP(TRIM(A48),GDP!$A:$B,2,FALSE)=0,R48,VLOOKUP(TRIM(A48),GDP!$A:$B,2,FALSE))</f>
        <v>4114.5728335604999</v>
      </c>
      <c r="J48" s="13">
        <f>ROUND(ABS(I48-R48),0)</f>
        <v>885</v>
      </c>
      <c r="L48" s="6" t="s">
        <v>259</v>
      </c>
      <c r="M48" s="1">
        <v>9596960</v>
      </c>
      <c r="N48" s="2">
        <v>136.91999999999999</v>
      </c>
      <c r="O48" s="3">
        <v>0.15</v>
      </c>
      <c r="P48" s="5">
        <v>-0.4</v>
      </c>
      <c r="Q48" s="1">
        <v>24.18</v>
      </c>
      <c r="R48" s="4">
        <v>5000</v>
      </c>
      <c r="S48" s="2">
        <v>90.9</v>
      </c>
      <c r="T48" s="2">
        <v>266.7</v>
      </c>
      <c r="U48" s="1">
        <v>15.4</v>
      </c>
      <c r="V48" s="1">
        <v>1.25</v>
      </c>
      <c r="W48" s="1">
        <v>83.35</v>
      </c>
      <c r="X48" s="1">
        <v>1.5</v>
      </c>
      <c r="Y48" s="1">
        <v>13.25</v>
      </c>
      <c r="Z48" s="1">
        <v>6.97</v>
      </c>
      <c r="AA48" s="1">
        <v>0.125</v>
      </c>
      <c r="AB48" s="1">
        <v>0.47299999999999998</v>
      </c>
      <c r="AC48" s="1">
        <v>0.40300000000000002</v>
      </c>
    </row>
    <row r="49" spans="1:29" x14ac:dyDescent="0.25">
      <c r="A49" s="1" t="s">
        <v>39</v>
      </c>
      <c r="B49" s="6" t="str">
        <f t="shared" si="1"/>
        <v>LATIN AMERICA</v>
      </c>
      <c r="C49" s="1">
        <v>43593035</v>
      </c>
      <c r="D49" s="1">
        <f t="shared" si="4"/>
        <v>73.424000000000007</v>
      </c>
      <c r="E49" s="1">
        <f t="shared" si="2"/>
        <v>7304.5557439418399</v>
      </c>
      <c r="F49" s="1" t="b">
        <f t="shared" si="3"/>
        <v>1</v>
      </c>
      <c r="H49" s="14">
        <f>VLOOKUP(TRIM(A49),Life!$A:$B,2,FALSE)</f>
        <v>73.424000000000007</v>
      </c>
      <c r="I49" s="14">
        <f>IF(VLOOKUP(TRIM(A49),GDP!$A:$B,2,FALSE)=0,R49,VLOOKUP(TRIM(A49),GDP!$A:$B,2,FALSE))</f>
        <v>7304.5557439418399</v>
      </c>
      <c r="J49" s="13">
        <f>ROUND(ABS(I49-R49),0)</f>
        <v>1005</v>
      </c>
      <c r="L49" s="6" t="s">
        <v>263</v>
      </c>
      <c r="M49" s="1">
        <v>1138910</v>
      </c>
      <c r="N49" s="2">
        <v>38.28</v>
      </c>
      <c r="O49" s="3">
        <v>0.28000000000000003</v>
      </c>
      <c r="P49" s="5">
        <v>-0.31</v>
      </c>
      <c r="Q49" s="1">
        <v>20.97</v>
      </c>
      <c r="R49" s="4">
        <v>6300</v>
      </c>
      <c r="S49" s="2">
        <v>92.5</v>
      </c>
      <c r="T49" s="2">
        <v>176.15</v>
      </c>
      <c r="U49" s="1">
        <v>2.42</v>
      </c>
      <c r="V49" s="1">
        <v>1.67</v>
      </c>
      <c r="W49" s="1">
        <v>95.91</v>
      </c>
      <c r="X49" s="1">
        <v>2</v>
      </c>
      <c r="Y49" s="1">
        <v>20.48</v>
      </c>
      <c r="Z49" s="1">
        <v>5.58</v>
      </c>
      <c r="AA49" s="1">
        <v>0.125</v>
      </c>
      <c r="AB49" s="1">
        <v>0.34200000000000003</v>
      </c>
      <c r="AC49" s="1">
        <v>0.53300000000000003</v>
      </c>
    </row>
    <row r="50" spans="1:29" x14ac:dyDescent="0.25">
      <c r="A50" s="1" t="s">
        <v>40</v>
      </c>
      <c r="B50" s="6" t="str">
        <f t="shared" si="1"/>
        <v>AFRICA</v>
      </c>
      <c r="C50" s="1">
        <v>690948</v>
      </c>
      <c r="D50" s="1">
        <f t="shared" si="4"/>
        <v>60.222999999999999</v>
      </c>
      <c r="E50" s="1">
        <f t="shared" si="2"/>
        <v>1052.7704885326</v>
      </c>
      <c r="F50" s="1" t="b">
        <f t="shared" si="3"/>
        <v>1</v>
      </c>
      <c r="H50" s="14">
        <f>VLOOKUP(TRIM(A50),Life!$A:$B,2,FALSE)</f>
        <v>60.222999999999999</v>
      </c>
      <c r="I50" s="14">
        <f>IF(VLOOKUP(TRIM(A50),GDP!$A:$B,2,FALSE)=0,R50,VLOOKUP(TRIM(A50),GDP!$A:$B,2,FALSE))</f>
        <v>1052.7704885326</v>
      </c>
      <c r="J50" s="13">
        <f>ROUND(ABS(I50-R50),0)</f>
        <v>353</v>
      </c>
      <c r="L50" s="6" t="s">
        <v>262</v>
      </c>
      <c r="M50" s="1">
        <v>2170</v>
      </c>
      <c r="N50" s="2">
        <v>318.41000000000003</v>
      </c>
      <c r="O50" s="3">
        <v>15.67</v>
      </c>
      <c r="P50" s="5">
        <v>0</v>
      </c>
      <c r="Q50" s="1">
        <v>74.930000000000007</v>
      </c>
      <c r="R50" s="4">
        <v>700</v>
      </c>
      <c r="S50" s="2">
        <v>56.5</v>
      </c>
      <c r="T50" s="2">
        <v>24.46</v>
      </c>
      <c r="U50" s="1">
        <v>35.869999999999997</v>
      </c>
      <c r="V50" s="1">
        <v>23.32</v>
      </c>
      <c r="W50" s="1">
        <v>40.81</v>
      </c>
      <c r="X50" s="1">
        <v>2</v>
      </c>
      <c r="Y50" s="1">
        <v>36.93</v>
      </c>
      <c r="Z50" s="1">
        <v>8.1999999999999993</v>
      </c>
      <c r="AA50" s="1">
        <v>0.4</v>
      </c>
      <c r="AB50" s="1">
        <v>0.04</v>
      </c>
      <c r="AC50" s="1">
        <v>0.56000000000000005</v>
      </c>
    </row>
    <row r="51" spans="1:29" x14ac:dyDescent="0.25">
      <c r="A51" t="s">
        <v>246</v>
      </c>
      <c r="B51" s="6" t="str">
        <f t="shared" si="1"/>
        <v>AFRICA</v>
      </c>
      <c r="C51" s="1">
        <v>62660551</v>
      </c>
      <c r="D51" s="1">
        <f t="shared" si="4"/>
        <v>49.01</v>
      </c>
      <c r="E51" s="1">
        <f t="shared" si="2"/>
        <v>276.99350800982199</v>
      </c>
      <c r="F51" s="1" t="b">
        <f t="shared" si="3"/>
        <v>1</v>
      </c>
      <c r="H51" s="14">
        <f>VLOOKUP(TRIM(A51),Life!$A:$B,2,FALSE)</f>
        <v>49.01</v>
      </c>
      <c r="I51" s="14">
        <f>IF(VLOOKUP(TRIM(A51),GDP!$A:$B,2,FALSE)=0,R51,VLOOKUP(TRIM(A51),GDP!$A:$B,2,FALSE))</f>
        <v>276.99350800982199</v>
      </c>
      <c r="J51" s="13">
        <f>ROUND(ABS(I51-R51),0)</f>
        <v>423</v>
      </c>
      <c r="L51" s="6" t="s">
        <v>262</v>
      </c>
      <c r="M51" s="1">
        <v>2345410</v>
      </c>
      <c r="N51" s="2">
        <v>26.72</v>
      </c>
      <c r="O51" s="3">
        <v>0</v>
      </c>
      <c r="P51" s="5">
        <v>0</v>
      </c>
      <c r="Q51" s="1">
        <v>94.69</v>
      </c>
      <c r="R51" s="4">
        <v>700</v>
      </c>
      <c r="S51" s="2">
        <v>65.5</v>
      </c>
      <c r="T51" s="2">
        <v>0.17</v>
      </c>
      <c r="U51" s="1">
        <v>2.96</v>
      </c>
      <c r="V51" s="1">
        <v>0.52</v>
      </c>
      <c r="W51" s="1">
        <v>96.52</v>
      </c>
      <c r="X51" s="1">
        <v>2</v>
      </c>
      <c r="Y51" s="1">
        <v>43.69</v>
      </c>
      <c r="Z51" s="1">
        <v>13.27</v>
      </c>
      <c r="AA51" s="1">
        <v>0.55000000000000004</v>
      </c>
      <c r="AB51" s="1">
        <v>0.11</v>
      </c>
      <c r="AC51" s="1">
        <v>0.34</v>
      </c>
    </row>
    <row r="52" spans="1:29" hidden="1" x14ac:dyDescent="0.25">
      <c r="A52" t="s">
        <v>247</v>
      </c>
      <c r="B52" s="6" t="str">
        <f t="shared" si="1"/>
        <v>AFRICA</v>
      </c>
      <c r="C52" s="1">
        <v>3702314</v>
      </c>
      <c r="D52" s="1" t="str">
        <f t="shared" si="4"/>
        <v>SKIP</v>
      </c>
      <c r="E52" s="1" t="str">
        <f t="shared" si="2"/>
        <v>SKIP</v>
      </c>
      <c r="F52" s="1" t="b">
        <f t="shared" si="3"/>
        <v>0</v>
      </c>
      <c r="H52" s="14" t="e">
        <f>VLOOKUP(TRIM(A52),Life!$A:$B,2,FALSE)</f>
        <v>#N/A</v>
      </c>
      <c r="I52" s="14" t="e">
        <f>IF(VLOOKUP(TRIM(A52),GDP!$A:$B,2,FALSE)=0,R52,VLOOKUP(TRIM(A52),GDP!$A:$B,2,FALSE))</f>
        <v>#N/A</v>
      </c>
      <c r="J52" s="13" t="e">
        <f>ROUND(ABS(I52-R52),0)</f>
        <v>#N/A</v>
      </c>
      <c r="L52" s="6" t="s">
        <v>262</v>
      </c>
      <c r="M52" s="1">
        <v>342000</v>
      </c>
      <c r="N52" s="2">
        <v>10.83</v>
      </c>
      <c r="O52" s="3">
        <v>0.05</v>
      </c>
      <c r="P52" s="5">
        <v>-0.17</v>
      </c>
      <c r="Q52" s="1">
        <v>93.86</v>
      </c>
      <c r="R52" s="4">
        <v>700</v>
      </c>
      <c r="S52" s="2">
        <v>83.8</v>
      </c>
      <c r="T52" s="2">
        <v>3.73</v>
      </c>
      <c r="U52" s="1">
        <v>0.51</v>
      </c>
      <c r="V52" s="1">
        <v>0.13</v>
      </c>
      <c r="W52" s="1">
        <v>99.36</v>
      </c>
      <c r="X52" s="1">
        <v>2</v>
      </c>
      <c r="Y52" s="1">
        <v>42.57</v>
      </c>
      <c r="Z52" s="1">
        <v>12.93</v>
      </c>
      <c r="AA52" s="1">
        <v>6.2E-2</v>
      </c>
      <c r="AB52" s="1">
        <v>0.56999999999999995</v>
      </c>
      <c r="AC52" s="1">
        <v>0.36899999999999999</v>
      </c>
    </row>
    <row r="53" spans="1:29" hidden="1" x14ac:dyDescent="0.25">
      <c r="A53" s="1" t="s">
        <v>41</v>
      </c>
      <c r="B53" s="6" t="str">
        <f t="shared" si="1"/>
        <v>OCEANIA</v>
      </c>
      <c r="C53" s="1">
        <v>21388</v>
      </c>
      <c r="D53" s="1">
        <f t="shared" si="4"/>
        <v>0</v>
      </c>
      <c r="E53" s="1">
        <f t="shared" si="2"/>
        <v>5000</v>
      </c>
      <c r="F53" s="1" t="b">
        <f t="shared" si="3"/>
        <v>0</v>
      </c>
      <c r="H53" s="14">
        <f>VLOOKUP(TRIM(A53),Life!$A:$B,2,FALSE)</f>
        <v>0</v>
      </c>
      <c r="I53" s="14">
        <f>IF(VLOOKUP(TRIM(A53),GDP!$A:$B,2,FALSE)=0,R53,VLOOKUP(TRIM(A53),GDP!$A:$B,2,FALSE))</f>
        <v>5000</v>
      </c>
      <c r="J53" s="13">
        <f>ROUND(ABS(I53-R53),0)</f>
        <v>0</v>
      </c>
      <c r="L53" s="6" t="s">
        <v>218</v>
      </c>
      <c r="M53" s="1">
        <v>240</v>
      </c>
      <c r="N53" s="2">
        <v>89.12</v>
      </c>
      <c r="O53" s="3">
        <v>50</v>
      </c>
      <c r="R53" s="4">
        <v>5000</v>
      </c>
      <c r="S53" s="2">
        <v>95</v>
      </c>
      <c r="T53" s="2">
        <v>289.88</v>
      </c>
      <c r="U53" s="1">
        <v>17.39</v>
      </c>
      <c r="V53" s="1">
        <v>13.04</v>
      </c>
      <c r="W53" s="1">
        <v>69.569999999999993</v>
      </c>
      <c r="X53" s="1">
        <v>2</v>
      </c>
      <c r="Y53" s="1">
        <v>21</v>
      </c>
      <c r="AA53" s="1">
        <v>0.151</v>
      </c>
      <c r="AB53" s="1">
        <v>9.6000000000000002E-2</v>
      </c>
      <c r="AC53" s="1">
        <v>0.753</v>
      </c>
    </row>
    <row r="54" spans="1:29" x14ac:dyDescent="0.25">
      <c r="A54" s="1" t="s">
        <v>42</v>
      </c>
      <c r="B54" s="6" t="str">
        <f t="shared" si="1"/>
        <v>LATIN AMERICA</v>
      </c>
      <c r="C54" s="1">
        <v>4075261</v>
      </c>
      <c r="D54" s="1">
        <f t="shared" si="4"/>
        <v>79.28</v>
      </c>
      <c r="E54" s="1">
        <f t="shared" si="2"/>
        <v>9041.5372490295395</v>
      </c>
      <c r="F54" s="1" t="b">
        <f t="shared" si="3"/>
        <v>1</v>
      </c>
      <c r="H54" s="14">
        <f>VLOOKUP(TRIM(A54),Life!$A:$B,2,FALSE)</f>
        <v>79.28</v>
      </c>
      <c r="I54" s="14">
        <f>IF(VLOOKUP(TRIM(A54),GDP!$A:$B,2,FALSE)=0,R54,VLOOKUP(TRIM(A54),GDP!$A:$B,2,FALSE))</f>
        <v>9041.5372490295395</v>
      </c>
      <c r="J54" s="13">
        <f>ROUND(ABS(I54-R54),0)</f>
        <v>58</v>
      </c>
      <c r="L54" s="6" t="s">
        <v>263</v>
      </c>
      <c r="M54" s="1">
        <v>51100</v>
      </c>
      <c r="N54" s="2">
        <v>79.75</v>
      </c>
      <c r="O54" s="3">
        <v>2.52</v>
      </c>
      <c r="P54" s="5">
        <v>0.51</v>
      </c>
      <c r="Q54" s="1">
        <v>9.9499999999999993</v>
      </c>
      <c r="R54" s="4">
        <v>9100</v>
      </c>
      <c r="S54" s="2">
        <v>96</v>
      </c>
      <c r="T54" s="2">
        <v>340.71</v>
      </c>
      <c r="U54" s="1">
        <v>4.41</v>
      </c>
      <c r="V54" s="1">
        <v>5.88</v>
      </c>
      <c r="W54" s="1">
        <v>89.71</v>
      </c>
      <c r="X54" s="1">
        <v>2</v>
      </c>
      <c r="Y54" s="1">
        <v>18.32</v>
      </c>
      <c r="Z54" s="1">
        <v>4.3600000000000003</v>
      </c>
      <c r="AA54" s="1">
        <v>8.7999999999999995E-2</v>
      </c>
      <c r="AB54" s="1">
        <v>0.29899999999999999</v>
      </c>
      <c r="AC54" s="1">
        <v>0.61399999999999999</v>
      </c>
    </row>
    <row r="55" spans="1:29" x14ac:dyDescent="0.25">
      <c r="A55" s="1" t="s">
        <v>43</v>
      </c>
      <c r="B55" s="6" t="str">
        <f t="shared" si="1"/>
        <v>AFRICA</v>
      </c>
      <c r="C55" s="1">
        <v>17654843</v>
      </c>
      <c r="D55" s="1">
        <f t="shared" si="4"/>
        <v>49.642000000000003</v>
      </c>
      <c r="E55" s="1">
        <f t="shared" si="2"/>
        <v>1666.0096059545001</v>
      </c>
      <c r="F55" s="1" t="b">
        <f t="shared" si="3"/>
        <v>1</v>
      </c>
      <c r="H55" s="14">
        <f>VLOOKUP(TRIM(A55),Life!$A:$B,2,FALSE)</f>
        <v>49.642000000000003</v>
      </c>
      <c r="I55" s="14">
        <f>IF(VLOOKUP(TRIM(A55),GDP!$A:$B,2,FALSE)=0,R55,VLOOKUP(TRIM(A55),GDP!$A:$B,2,FALSE))</f>
        <v>1666.0096059545001</v>
      </c>
      <c r="J55" s="13">
        <f>ROUND(ABS(I55-R55),0)</f>
        <v>266</v>
      </c>
      <c r="L55" s="6" t="s">
        <v>262</v>
      </c>
      <c r="M55" s="1">
        <v>322460</v>
      </c>
      <c r="N55" s="2">
        <v>54.75</v>
      </c>
      <c r="O55" s="3">
        <v>0.16</v>
      </c>
      <c r="P55" s="5">
        <v>-7.0000000000000007E-2</v>
      </c>
      <c r="Q55" s="1">
        <v>90.83</v>
      </c>
      <c r="R55" s="4">
        <v>1400</v>
      </c>
      <c r="S55" s="2">
        <v>50.9</v>
      </c>
      <c r="T55" s="2">
        <v>14.61</v>
      </c>
      <c r="U55" s="1">
        <v>9.75</v>
      </c>
      <c r="V55" s="1">
        <v>13.84</v>
      </c>
      <c r="W55" s="1">
        <v>76.41</v>
      </c>
      <c r="X55" s="1">
        <v>2</v>
      </c>
      <c r="Y55" s="1">
        <v>35.11</v>
      </c>
      <c r="Z55" s="1">
        <v>14.84</v>
      </c>
      <c r="AA55" s="1">
        <v>0.27900000000000003</v>
      </c>
      <c r="AB55" s="1">
        <v>0.17100000000000001</v>
      </c>
      <c r="AC55" s="1">
        <v>0.55000000000000004</v>
      </c>
    </row>
    <row r="56" spans="1:29" x14ac:dyDescent="0.25">
      <c r="A56" s="1" t="s">
        <v>44</v>
      </c>
      <c r="B56" s="6" t="str">
        <f t="shared" si="1"/>
        <v>EUROPE</v>
      </c>
      <c r="C56" s="1">
        <v>4494749</v>
      </c>
      <c r="D56" s="1">
        <f t="shared" si="4"/>
        <v>76.540000000000006</v>
      </c>
      <c r="E56" s="1">
        <f t="shared" si="2"/>
        <v>15331.787893344601</v>
      </c>
      <c r="F56" s="1" t="b">
        <f t="shared" si="3"/>
        <v>1</v>
      </c>
      <c r="H56" s="14">
        <f>VLOOKUP(TRIM(A56),Life!$A:$B,2,FALSE)</f>
        <v>76.540000000000006</v>
      </c>
      <c r="I56" s="14">
        <f>IF(VLOOKUP(TRIM(A56),GDP!$A:$B,2,FALSE)=0,R56,VLOOKUP(TRIM(A56),GDP!$A:$B,2,FALSE))</f>
        <v>15331.787893344601</v>
      </c>
      <c r="J56" s="13">
        <f>ROUND(ABS(I56-R56),0)</f>
        <v>4732</v>
      </c>
      <c r="L56" s="6" t="s">
        <v>257</v>
      </c>
      <c r="M56" s="1">
        <v>56542</v>
      </c>
      <c r="N56" s="2">
        <v>79.489999999999995</v>
      </c>
      <c r="O56" s="3">
        <v>10.32</v>
      </c>
      <c r="P56" s="5">
        <v>1.58</v>
      </c>
      <c r="Q56" s="1">
        <v>6.84</v>
      </c>
      <c r="R56" s="4">
        <v>10600</v>
      </c>
      <c r="S56" s="2">
        <v>98.5</v>
      </c>
      <c r="T56" s="2">
        <v>420.38</v>
      </c>
      <c r="U56" s="1">
        <v>26.09</v>
      </c>
      <c r="V56" s="1">
        <v>2.27</v>
      </c>
      <c r="W56" s="1">
        <v>71.650000000000006</v>
      </c>
      <c r="Y56" s="1">
        <v>9.61</v>
      </c>
      <c r="Z56" s="1">
        <v>11.48</v>
      </c>
      <c r="AA56" s="1">
        <v>7.0000000000000007E-2</v>
      </c>
      <c r="AB56" s="1">
        <v>0.308</v>
      </c>
      <c r="AC56" s="1">
        <v>0.622</v>
      </c>
    </row>
    <row r="57" spans="1:29" x14ac:dyDescent="0.25">
      <c r="A57" s="1" t="s">
        <v>45</v>
      </c>
      <c r="B57" s="6" t="str">
        <f t="shared" si="1"/>
        <v>LATIN AMERICA</v>
      </c>
      <c r="C57" s="1">
        <v>11382820</v>
      </c>
      <c r="D57" s="1">
        <f t="shared" si="4"/>
        <v>78.736000000000004</v>
      </c>
      <c r="E57" s="1">
        <f t="shared" si="2"/>
        <v>2900</v>
      </c>
      <c r="F57" s="1" t="b">
        <f t="shared" si="3"/>
        <v>1</v>
      </c>
      <c r="H57" s="14">
        <f>VLOOKUP(TRIM(A57),Life!$A:$B,2,FALSE)</f>
        <v>78.736000000000004</v>
      </c>
      <c r="I57" s="14">
        <f>IF(VLOOKUP(TRIM(A57),GDP!$A:$B,2,FALSE)=0,R57,VLOOKUP(TRIM(A57),GDP!$A:$B,2,FALSE))</f>
        <v>2900</v>
      </c>
      <c r="J57" s="13">
        <f>ROUND(ABS(I57-R57),0)</f>
        <v>0</v>
      </c>
      <c r="L57" s="6" t="s">
        <v>263</v>
      </c>
      <c r="M57" s="1">
        <v>110860</v>
      </c>
      <c r="N57" s="2">
        <v>102.68</v>
      </c>
      <c r="O57" s="3">
        <v>3.37</v>
      </c>
      <c r="P57" s="5">
        <v>-1.58</v>
      </c>
      <c r="Q57" s="1">
        <v>6.33</v>
      </c>
      <c r="R57" s="4">
        <v>2900</v>
      </c>
      <c r="S57" s="2">
        <v>97</v>
      </c>
      <c r="T57" s="2">
        <v>74.67</v>
      </c>
      <c r="U57" s="1">
        <v>33.049999999999997</v>
      </c>
      <c r="V57" s="1">
        <v>7.6</v>
      </c>
      <c r="W57" s="1">
        <v>59.35</v>
      </c>
      <c r="X57" s="1">
        <v>2</v>
      </c>
      <c r="Y57" s="1">
        <v>11.89</v>
      </c>
      <c r="Z57" s="1">
        <v>7.22</v>
      </c>
      <c r="AA57" s="1">
        <v>5.5E-2</v>
      </c>
      <c r="AB57" s="1">
        <v>0.26100000000000001</v>
      </c>
      <c r="AC57" s="1">
        <v>0.68400000000000005</v>
      </c>
    </row>
    <row r="58" spans="1:29" x14ac:dyDescent="0.25">
      <c r="A58" s="1" t="s">
        <v>46</v>
      </c>
      <c r="B58" s="6" t="str">
        <f t="shared" si="1"/>
        <v>ASIA</v>
      </c>
      <c r="C58" s="1">
        <v>784301</v>
      </c>
      <c r="D58" s="1">
        <f t="shared" si="4"/>
        <v>79.347999999999999</v>
      </c>
      <c r="E58" s="1">
        <f t="shared" si="2"/>
        <v>24407.938947647701</v>
      </c>
      <c r="F58" s="1" t="b">
        <f t="shared" si="3"/>
        <v>1</v>
      </c>
      <c r="H58" s="14">
        <f>VLOOKUP(TRIM(A58),Life!$A:$B,2,FALSE)</f>
        <v>79.347999999999999</v>
      </c>
      <c r="I58" s="14">
        <f>IF(VLOOKUP(TRIM(A58),GDP!$A:$B,2,FALSE)=0,R58,VLOOKUP(TRIM(A58),GDP!$A:$B,2,FALSE))</f>
        <v>24407.938947647701</v>
      </c>
      <c r="J58" s="13">
        <f>ROUND(ABS(I58-R58),0)</f>
        <v>5208</v>
      </c>
      <c r="L58" s="6" t="s">
        <v>259</v>
      </c>
      <c r="M58" s="1">
        <v>9250</v>
      </c>
      <c r="N58" s="2">
        <v>84.79</v>
      </c>
      <c r="O58" s="3">
        <v>7.01</v>
      </c>
      <c r="P58" s="5">
        <v>0.43</v>
      </c>
      <c r="Q58" s="1">
        <v>7.18</v>
      </c>
      <c r="R58" s="4">
        <v>19200</v>
      </c>
      <c r="S58" s="2">
        <v>97.6</v>
      </c>
      <c r="U58" s="1">
        <v>7.79</v>
      </c>
      <c r="V58" s="1">
        <v>4.4400000000000004</v>
      </c>
      <c r="W58" s="1">
        <v>87.77</v>
      </c>
      <c r="X58" s="1">
        <v>3</v>
      </c>
      <c r="Y58" s="1">
        <v>12.56</v>
      </c>
      <c r="Z58" s="1">
        <v>7.68</v>
      </c>
      <c r="AA58" s="1">
        <v>3.6999999999999998E-2</v>
      </c>
      <c r="AB58" s="1">
        <v>0.19800000000000001</v>
      </c>
      <c r="AC58" s="1">
        <v>0.76500000000000001</v>
      </c>
    </row>
    <row r="59" spans="1:29" hidden="1" x14ac:dyDescent="0.25">
      <c r="A59" s="1" t="s">
        <v>47</v>
      </c>
      <c r="B59" s="6" t="str">
        <f t="shared" si="1"/>
        <v>EUROPE</v>
      </c>
      <c r="C59" s="1">
        <v>10235455</v>
      </c>
      <c r="D59" s="1" t="str">
        <f t="shared" si="4"/>
        <v>SKIP</v>
      </c>
      <c r="E59" s="1" t="str">
        <f t="shared" si="2"/>
        <v>SKIP</v>
      </c>
      <c r="F59" s="1" t="b">
        <f t="shared" si="3"/>
        <v>0</v>
      </c>
      <c r="H59" s="14" t="e">
        <f>VLOOKUP(TRIM(A59),Life!$A:$B,2,FALSE)</f>
        <v>#N/A</v>
      </c>
      <c r="I59" s="14" t="e">
        <f>IF(VLOOKUP(TRIM(A59),GDP!$A:$B,2,FALSE)=0,R59,VLOOKUP(TRIM(A59),GDP!$A:$B,2,FALSE))</f>
        <v>#N/A</v>
      </c>
      <c r="J59" s="13" t="e">
        <f>ROUND(ABS(I59-R59),0)</f>
        <v>#N/A</v>
      </c>
      <c r="L59" s="6" t="s">
        <v>257</v>
      </c>
      <c r="M59" s="1">
        <v>78866</v>
      </c>
      <c r="N59" s="2">
        <v>129.78</v>
      </c>
      <c r="O59" s="3">
        <v>0</v>
      </c>
      <c r="P59" s="5">
        <v>0.97</v>
      </c>
      <c r="Q59" s="1">
        <v>3.93</v>
      </c>
      <c r="R59" s="4">
        <v>15700</v>
      </c>
      <c r="S59" s="2">
        <v>99.9</v>
      </c>
      <c r="T59" s="2">
        <v>314.33</v>
      </c>
      <c r="U59" s="1">
        <v>39.799999999999997</v>
      </c>
      <c r="V59" s="1">
        <v>3.05</v>
      </c>
      <c r="W59" s="1">
        <v>57.15</v>
      </c>
      <c r="X59" s="1">
        <v>3</v>
      </c>
      <c r="Y59" s="1">
        <v>9.02</v>
      </c>
      <c r="Z59" s="1">
        <v>10.59</v>
      </c>
      <c r="AA59" s="1">
        <v>3.4000000000000002E-2</v>
      </c>
      <c r="AB59" s="1">
        <v>0.39300000000000002</v>
      </c>
      <c r="AC59" s="1">
        <v>0.57299999999999995</v>
      </c>
    </row>
    <row r="60" spans="1:29" x14ac:dyDescent="0.25">
      <c r="A60" s="1" t="s">
        <v>48</v>
      </c>
      <c r="B60" s="6" t="str">
        <f t="shared" si="1"/>
        <v>EUROPE</v>
      </c>
      <c r="C60" s="1">
        <v>5450661</v>
      </c>
      <c r="D60" s="1">
        <f t="shared" si="4"/>
        <v>78.968999999999994</v>
      </c>
      <c r="E60" s="1">
        <f t="shared" si="2"/>
        <v>33193.237289851299</v>
      </c>
      <c r="F60" s="1" t="b">
        <f t="shared" si="3"/>
        <v>1</v>
      </c>
      <c r="H60" s="14">
        <f>VLOOKUP(TRIM(A60),Life!$A:$B,2,FALSE)</f>
        <v>78.968999999999994</v>
      </c>
      <c r="I60" s="14">
        <f>IF(VLOOKUP(TRIM(A60),GDP!$A:$B,2,FALSE)=0,R60,VLOOKUP(TRIM(A60),GDP!$A:$B,2,FALSE))</f>
        <v>33193.237289851299</v>
      </c>
      <c r="J60" s="13">
        <f>ROUND(ABS(I60-R60),0)</f>
        <v>2093</v>
      </c>
      <c r="L60" s="6" t="s">
        <v>257</v>
      </c>
      <c r="M60" s="1">
        <v>43094</v>
      </c>
      <c r="N60" s="2">
        <v>126.48</v>
      </c>
      <c r="O60" s="3">
        <v>16.97</v>
      </c>
      <c r="P60" s="5">
        <v>2.48</v>
      </c>
      <c r="Q60" s="1">
        <v>4.5599999999999996</v>
      </c>
      <c r="R60" s="4">
        <v>31100</v>
      </c>
      <c r="S60" s="2">
        <v>100</v>
      </c>
      <c r="T60" s="2">
        <v>614.6</v>
      </c>
      <c r="U60" s="1">
        <v>54.02</v>
      </c>
      <c r="V60" s="1">
        <v>0.19</v>
      </c>
      <c r="W60" s="1">
        <v>45.79</v>
      </c>
      <c r="X60" s="1">
        <v>3</v>
      </c>
      <c r="Y60" s="1">
        <v>11.13</v>
      </c>
      <c r="Z60" s="1">
        <v>10.36</v>
      </c>
      <c r="AA60" s="1">
        <v>1.7999999999999999E-2</v>
      </c>
      <c r="AB60" s="1">
        <v>0.246</v>
      </c>
      <c r="AC60" s="1">
        <v>0.73499999999999999</v>
      </c>
    </row>
    <row r="61" spans="1:29" x14ac:dyDescent="0.25">
      <c r="A61" s="1" t="s">
        <v>49</v>
      </c>
      <c r="B61" s="6" t="str">
        <f t="shared" si="1"/>
        <v>AFRICA</v>
      </c>
      <c r="C61" s="1">
        <v>486530</v>
      </c>
      <c r="D61" s="1">
        <f t="shared" si="4"/>
        <v>60.307000000000002</v>
      </c>
      <c r="E61" s="1">
        <f t="shared" si="2"/>
        <v>1840.2381768238999</v>
      </c>
      <c r="F61" s="1" t="b">
        <f t="shared" si="3"/>
        <v>1</v>
      </c>
      <c r="H61" s="14">
        <f>VLOOKUP(TRIM(A61),Life!$A:$B,2,FALSE)</f>
        <v>60.307000000000002</v>
      </c>
      <c r="I61" s="14">
        <f>IF(VLOOKUP(TRIM(A61),GDP!$A:$B,2,FALSE)=0,R61,VLOOKUP(TRIM(A61),GDP!$A:$B,2,FALSE))</f>
        <v>1840.2381768238999</v>
      </c>
      <c r="J61" s="13">
        <f>ROUND(ABS(I61-R61),0)</f>
        <v>540</v>
      </c>
      <c r="L61" s="6" t="s">
        <v>262</v>
      </c>
      <c r="M61" s="1">
        <v>23000</v>
      </c>
      <c r="N61" s="2">
        <v>21.15</v>
      </c>
      <c r="O61" s="3">
        <v>1.37</v>
      </c>
      <c r="P61" s="5">
        <v>0</v>
      </c>
      <c r="Q61" s="1">
        <v>104.13</v>
      </c>
      <c r="R61" s="4">
        <v>1300</v>
      </c>
      <c r="S61" s="2">
        <v>67.900000000000006</v>
      </c>
      <c r="T61" s="2">
        <v>22.81</v>
      </c>
      <c r="U61" s="1">
        <v>0.04</v>
      </c>
      <c r="V61" s="1">
        <v>0</v>
      </c>
      <c r="W61" s="1">
        <v>99.96</v>
      </c>
      <c r="X61" s="1">
        <v>1</v>
      </c>
      <c r="Y61" s="1">
        <v>39.53</v>
      </c>
      <c r="Z61" s="1">
        <v>19.309999999999999</v>
      </c>
      <c r="AA61" s="1">
        <v>0.17899999999999999</v>
      </c>
      <c r="AB61" s="1">
        <v>0.22500000000000001</v>
      </c>
      <c r="AC61" s="1">
        <v>0.59599999999999997</v>
      </c>
    </row>
    <row r="62" spans="1:29" hidden="1" x14ac:dyDescent="0.25">
      <c r="A62" s="1" t="s">
        <v>50</v>
      </c>
      <c r="B62" s="6" t="str">
        <f t="shared" si="1"/>
        <v>LATIN AMERICA</v>
      </c>
      <c r="C62" s="1">
        <v>68910</v>
      </c>
      <c r="D62" s="1">
        <f t="shared" si="4"/>
        <v>0</v>
      </c>
      <c r="E62" s="1">
        <f t="shared" si="2"/>
        <v>9259.0859966078806</v>
      </c>
      <c r="F62" s="1" t="b">
        <f t="shared" si="3"/>
        <v>0</v>
      </c>
      <c r="H62" s="14">
        <f>VLOOKUP(TRIM(A62),Life!$A:$B,2,FALSE)</f>
        <v>0</v>
      </c>
      <c r="I62" s="14">
        <f>IF(VLOOKUP(TRIM(A62),GDP!$A:$B,2,FALSE)=0,R62,VLOOKUP(TRIM(A62),GDP!$A:$B,2,FALSE))</f>
        <v>9259.0859966078806</v>
      </c>
      <c r="J62" s="13">
        <f>ROUND(ABS(I62-R62),0)</f>
        <v>3859</v>
      </c>
      <c r="L62" s="6" t="s">
        <v>263</v>
      </c>
      <c r="M62" s="1">
        <v>754</v>
      </c>
      <c r="N62" s="2">
        <v>91.39</v>
      </c>
      <c r="O62" s="3">
        <v>19.63</v>
      </c>
      <c r="P62" s="5">
        <v>-13.87</v>
      </c>
      <c r="Q62" s="1">
        <v>14.15</v>
      </c>
      <c r="R62" s="4">
        <v>5400</v>
      </c>
      <c r="S62" s="2">
        <v>94</v>
      </c>
      <c r="T62" s="2">
        <v>304.75</v>
      </c>
      <c r="U62" s="1">
        <v>6.67</v>
      </c>
      <c r="V62" s="1">
        <v>20</v>
      </c>
      <c r="W62" s="1">
        <v>73.33</v>
      </c>
      <c r="X62" s="1">
        <v>2</v>
      </c>
      <c r="Y62" s="1">
        <v>15.27</v>
      </c>
      <c r="Z62" s="1">
        <v>6.73</v>
      </c>
      <c r="AA62" s="1">
        <v>0.17699999999999999</v>
      </c>
      <c r="AB62" s="1">
        <v>0.32800000000000001</v>
      </c>
      <c r="AC62" s="1">
        <v>0.495</v>
      </c>
    </row>
    <row r="63" spans="1:29" hidden="1" x14ac:dyDescent="0.25">
      <c r="A63" t="s">
        <v>51</v>
      </c>
      <c r="B63" s="6" t="str">
        <f t="shared" si="1"/>
        <v>LATIN AMERICA</v>
      </c>
      <c r="C63" s="1">
        <v>9183984</v>
      </c>
      <c r="D63" s="1" t="str">
        <f t="shared" si="4"/>
        <v>SKIP</v>
      </c>
      <c r="E63" s="1" t="str">
        <f t="shared" si="2"/>
        <v>SKIP</v>
      </c>
      <c r="F63" s="1" t="b">
        <f t="shared" si="3"/>
        <v>0</v>
      </c>
      <c r="H63" s="14" t="e">
        <f>VLOOKUP(TRIM(A63),Life!$A:$B,2,FALSE)</f>
        <v>#N/A</v>
      </c>
      <c r="I63" s="14" t="e">
        <f>IF(VLOOKUP(TRIM(A63),GDP!$A:$B,2,FALSE)=0,R63,VLOOKUP(TRIM(A63),GDP!$A:$B,2,FALSE))</f>
        <v>#N/A</v>
      </c>
      <c r="J63" s="13" t="e">
        <f>ROUND(ABS(I63-R63),0)</f>
        <v>#N/A</v>
      </c>
      <c r="L63" s="6" t="s">
        <v>263</v>
      </c>
      <c r="M63" s="1">
        <v>48730</v>
      </c>
      <c r="N63" s="2">
        <v>188.47</v>
      </c>
      <c r="O63" s="3">
        <v>2.64</v>
      </c>
      <c r="P63" s="5">
        <v>-3.22</v>
      </c>
      <c r="Q63" s="1">
        <v>32.380000000000003</v>
      </c>
      <c r="R63" s="4">
        <v>6000</v>
      </c>
      <c r="S63" s="2">
        <v>84.7</v>
      </c>
      <c r="T63" s="2">
        <v>97.4</v>
      </c>
      <c r="U63" s="1">
        <v>22.65</v>
      </c>
      <c r="V63" s="1">
        <v>10.33</v>
      </c>
      <c r="W63" s="1">
        <v>67.02</v>
      </c>
      <c r="X63" s="1">
        <v>2</v>
      </c>
      <c r="Y63" s="1">
        <v>23.22</v>
      </c>
      <c r="Z63" s="1">
        <v>5.73</v>
      </c>
      <c r="AA63" s="1">
        <v>0.112</v>
      </c>
      <c r="AB63" s="1">
        <v>0.30599999999999999</v>
      </c>
      <c r="AC63" s="1">
        <v>0.58199999999999996</v>
      </c>
    </row>
    <row r="64" spans="1:29" hidden="1" x14ac:dyDescent="0.25">
      <c r="A64" s="1" t="s">
        <v>52</v>
      </c>
      <c r="B64" s="6" t="str">
        <f t="shared" si="1"/>
        <v>ASIA</v>
      </c>
      <c r="C64" s="1">
        <v>1062777</v>
      </c>
      <c r="D64" s="1" t="str">
        <f t="shared" si="4"/>
        <v>SKIP</v>
      </c>
      <c r="E64" s="1" t="str">
        <f t="shared" si="2"/>
        <v>SKIP</v>
      </c>
      <c r="F64" s="1" t="b">
        <f t="shared" si="3"/>
        <v>0</v>
      </c>
      <c r="H64" s="14" t="e">
        <f>VLOOKUP(TRIM(A64),Life!$A:$B,2,FALSE)</f>
        <v>#N/A</v>
      </c>
      <c r="I64" s="14" t="e">
        <f>IF(VLOOKUP(TRIM(A64),GDP!$A:$B,2,FALSE)=0,R64,VLOOKUP(TRIM(A64),GDP!$A:$B,2,FALSE))</f>
        <v>#N/A</v>
      </c>
      <c r="J64" s="13" t="e">
        <f>ROUND(ABS(I64-R64),0)</f>
        <v>#N/A</v>
      </c>
      <c r="L64" s="6" t="s">
        <v>259</v>
      </c>
      <c r="M64" s="1">
        <v>15007</v>
      </c>
      <c r="N64" s="2">
        <v>70.819999999999993</v>
      </c>
      <c r="O64" s="3">
        <v>4.7</v>
      </c>
      <c r="P64" s="5">
        <v>0</v>
      </c>
      <c r="Q64" s="1">
        <v>47.41</v>
      </c>
      <c r="R64" s="4">
        <v>500</v>
      </c>
      <c r="S64" s="2">
        <v>58.6</v>
      </c>
      <c r="U64" s="1">
        <v>4.71</v>
      </c>
      <c r="V64" s="1">
        <v>0.67</v>
      </c>
      <c r="W64" s="1">
        <v>94.62</v>
      </c>
      <c r="X64" s="1">
        <v>2</v>
      </c>
      <c r="Y64" s="1">
        <v>26.99</v>
      </c>
      <c r="Z64" s="1">
        <v>6.24</v>
      </c>
      <c r="AA64" s="1">
        <v>8.5000000000000006E-2</v>
      </c>
      <c r="AB64" s="1">
        <v>0.23100000000000001</v>
      </c>
      <c r="AC64" s="1">
        <v>0.68400000000000005</v>
      </c>
    </row>
    <row r="65" spans="1:29" x14ac:dyDescent="0.25">
      <c r="A65" s="1" t="s">
        <v>53</v>
      </c>
      <c r="B65" s="6" t="str">
        <f t="shared" si="1"/>
        <v>LATIN AMERICA</v>
      </c>
      <c r="C65" s="1">
        <v>13547510</v>
      </c>
      <c r="D65" s="1">
        <f t="shared" si="4"/>
        <v>75.647000000000006</v>
      </c>
      <c r="E65" s="1">
        <f t="shared" si="2"/>
        <v>6510.3944456808103</v>
      </c>
      <c r="F65" s="1" t="b">
        <f t="shared" si="3"/>
        <v>1</v>
      </c>
      <c r="H65" s="14">
        <f>VLOOKUP(TRIM(A65),Life!$A:$B,2,FALSE)</f>
        <v>75.647000000000006</v>
      </c>
      <c r="I65" s="14">
        <f>IF(VLOOKUP(TRIM(A65),GDP!$A:$B,2,FALSE)=0,R65,VLOOKUP(TRIM(A65),GDP!$A:$B,2,FALSE))</f>
        <v>6510.3944456808103</v>
      </c>
      <c r="J65" s="13">
        <f>ROUND(ABS(I65-R65),0)</f>
        <v>3210</v>
      </c>
      <c r="L65" s="6" t="s">
        <v>263</v>
      </c>
      <c r="M65" s="1">
        <v>283560</v>
      </c>
      <c r="N65" s="2">
        <v>47.78</v>
      </c>
      <c r="O65" s="3">
        <v>0.79</v>
      </c>
      <c r="P65" s="5">
        <v>-8.58</v>
      </c>
      <c r="Q65" s="1">
        <v>23.66</v>
      </c>
      <c r="R65" s="4">
        <v>3300</v>
      </c>
      <c r="S65" s="2">
        <v>92.5</v>
      </c>
      <c r="T65" s="2">
        <v>125.6</v>
      </c>
      <c r="U65" s="1">
        <v>5.85</v>
      </c>
      <c r="V65" s="1">
        <v>4.93</v>
      </c>
      <c r="W65" s="1">
        <v>89.22</v>
      </c>
      <c r="X65" s="1">
        <v>2</v>
      </c>
      <c r="Y65" s="1">
        <v>22.29</v>
      </c>
      <c r="Z65" s="1">
        <v>4.2300000000000004</v>
      </c>
      <c r="AA65" s="1">
        <v>7.0000000000000007E-2</v>
      </c>
      <c r="AB65" s="1">
        <v>0.312</v>
      </c>
      <c r="AC65" s="1">
        <v>0.61799999999999999</v>
      </c>
    </row>
    <row r="66" spans="1:29" x14ac:dyDescent="0.25">
      <c r="A66" s="1" t="s">
        <v>54</v>
      </c>
      <c r="B66" s="6" t="str">
        <f t="shared" si="1"/>
        <v>AFRICA</v>
      </c>
      <c r="C66" s="1">
        <v>78887007</v>
      </c>
      <c r="D66" s="1">
        <f t="shared" si="4"/>
        <v>70.477999999999994</v>
      </c>
      <c r="E66" s="1">
        <f t="shared" si="2"/>
        <v>4490.6195974539796</v>
      </c>
      <c r="F66" s="1" t="b">
        <f t="shared" si="3"/>
        <v>1</v>
      </c>
      <c r="H66" s="14">
        <f>VLOOKUP(TRIM(A66),Life!$A:$B,2,FALSE)</f>
        <v>70.477999999999994</v>
      </c>
      <c r="I66" s="14">
        <f>IF(VLOOKUP(TRIM(A66),GDP!$A:$B,2,FALSE)=0,R66,VLOOKUP(TRIM(A66),GDP!$A:$B,2,FALSE))</f>
        <v>4490.6195974539796</v>
      </c>
      <c r="J66" s="13">
        <f>ROUND(ABS(I66-R66),0)</f>
        <v>491</v>
      </c>
      <c r="L66" s="6" t="s">
        <v>260</v>
      </c>
      <c r="M66" s="1">
        <v>1001450</v>
      </c>
      <c r="N66" s="2">
        <v>78.77</v>
      </c>
      <c r="O66" s="3">
        <v>0.24</v>
      </c>
      <c r="P66" s="5">
        <v>-0.22</v>
      </c>
      <c r="Q66" s="1">
        <v>32.590000000000003</v>
      </c>
      <c r="R66" s="4">
        <v>4000</v>
      </c>
      <c r="S66" s="2">
        <v>57.7</v>
      </c>
      <c r="T66" s="2">
        <v>131.78</v>
      </c>
      <c r="U66" s="1">
        <v>2.87</v>
      </c>
      <c r="V66" s="1">
        <v>0.48</v>
      </c>
      <c r="W66" s="1">
        <v>96.65</v>
      </c>
      <c r="X66" s="1">
        <v>1</v>
      </c>
      <c r="Y66" s="1">
        <v>22.94</v>
      </c>
      <c r="Z66" s="1">
        <v>5.23</v>
      </c>
      <c r="AA66" s="1">
        <v>0.14899999999999999</v>
      </c>
      <c r="AB66" s="1">
        <v>0.35699999999999998</v>
      </c>
      <c r="AC66" s="1">
        <v>0.49299999999999999</v>
      </c>
    </row>
    <row r="67" spans="1:29" x14ac:dyDescent="0.25">
      <c r="A67" s="1" t="s">
        <v>55</v>
      </c>
      <c r="B67" s="6" t="str">
        <f t="shared" si="1"/>
        <v>LATIN AMERICA</v>
      </c>
      <c r="C67" s="1">
        <v>6822378</v>
      </c>
      <c r="D67" s="1">
        <f t="shared" si="4"/>
        <v>71.88</v>
      </c>
      <c r="E67" s="1">
        <f t="shared" si="2"/>
        <v>5702.1876237082297</v>
      </c>
      <c r="F67" s="1" t="b">
        <f t="shared" si="3"/>
        <v>1</v>
      </c>
      <c r="H67" s="14">
        <f>VLOOKUP(TRIM(A67),Life!$A:$B,2,FALSE)</f>
        <v>71.88</v>
      </c>
      <c r="I67" s="14">
        <f>IF(VLOOKUP(TRIM(A67),GDP!$A:$B,2,FALSE)=0,R67,VLOOKUP(TRIM(A67),GDP!$A:$B,2,FALSE))</f>
        <v>5702.1876237082297</v>
      </c>
      <c r="J67" s="13">
        <f>ROUND(ABS(I67-R67),0)</f>
        <v>902</v>
      </c>
      <c r="L67" s="6" t="s">
        <v>263</v>
      </c>
      <c r="M67" s="1">
        <v>21040</v>
      </c>
      <c r="N67" s="2">
        <v>324.26</v>
      </c>
      <c r="O67" s="3">
        <v>1.46</v>
      </c>
      <c r="P67" s="5">
        <v>-3.74</v>
      </c>
      <c r="Q67" s="1">
        <v>25.1</v>
      </c>
      <c r="R67" s="4">
        <v>4800</v>
      </c>
      <c r="S67" s="2">
        <v>80.2</v>
      </c>
      <c r="T67" s="2">
        <v>142.4</v>
      </c>
      <c r="U67" s="1">
        <v>31.85</v>
      </c>
      <c r="V67" s="1">
        <v>12.07</v>
      </c>
      <c r="W67" s="1">
        <v>56.08</v>
      </c>
      <c r="X67" s="1">
        <v>2</v>
      </c>
      <c r="Y67" s="1">
        <v>26.61</v>
      </c>
      <c r="Z67" s="1">
        <v>5.78</v>
      </c>
      <c r="AA67" s="1">
        <v>9.9000000000000005E-2</v>
      </c>
      <c r="AB67" s="1">
        <v>0.30199999999999999</v>
      </c>
      <c r="AC67" s="1">
        <v>0.59899999999999998</v>
      </c>
    </row>
    <row r="68" spans="1:29" x14ac:dyDescent="0.25">
      <c r="A68" s="1" t="s">
        <v>56</v>
      </c>
      <c r="B68" s="6" t="str">
        <f t="shared" si="1"/>
        <v>AFRICA</v>
      </c>
      <c r="C68" s="1">
        <v>540109</v>
      </c>
      <c r="D68" s="1">
        <f t="shared" si="4"/>
        <v>51.482999999999997</v>
      </c>
      <c r="E68" s="1">
        <f t="shared" si="2"/>
        <v>24813.4065490086</v>
      </c>
      <c r="F68" s="1" t="b">
        <f t="shared" si="3"/>
        <v>1</v>
      </c>
      <c r="H68" s="14">
        <f>VLOOKUP(TRIM(A68),Life!$A:$B,2,FALSE)</f>
        <v>51.482999999999997</v>
      </c>
      <c r="I68" s="14">
        <f>IF(VLOOKUP(TRIM(A68),GDP!$A:$B,2,FALSE)=0,R68,VLOOKUP(TRIM(A68),GDP!$A:$B,2,FALSE))</f>
        <v>24813.4065490086</v>
      </c>
      <c r="J68" s="13">
        <f>ROUND(ABS(I68-R68),0)</f>
        <v>22113</v>
      </c>
      <c r="L68" s="6" t="s">
        <v>262</v>
      </c>
      <c r="M68" s="1">
        <v>28051</v>
      </c>
      <c r="N68" s="2">
        <v>19.25</v>
      </c>
      <c r="O68" s="3">
        <v>1.06</v>
      </c>
      <c r="P68" s="5">
        <v>0</v>
      </c>
      <c r="Q68" s="1">
        <v>85.13</v>
      </c>
      <c r="R68" s="4">
        <v>2700</v>
      </c>
      <c r="S68" s="2">
        <v>85.7</v>
      </c>
      <c r="T68" s="2">
        <v>18.510000000000002</v>
      </c>
      <c r="U68" s="1">
        <v>4.63</v>
      </c>
      <c r="V68" s="1">
        <v>3.57</v>
      </c>
      <c r="W68" s="1">
        <v>91.8</v>
      </c>
      <c r="X68" s="1">
        <v>2</v>
      </c>
      <c r="Y68" s="1">
        <v>35.590000000000003</v>
      </c>
      <c r="Z68" s="1">
        <v>15.06</v>
      </c>
      <c r="AA68" s="1">
        <v>0.03</v>
      </c>
      <c r="AB68" s="1">
        <v>0.90600000000000003</v>
      </c>
      <c r="AC68" s="1">
        <v>6.2E-2</v>
      </c>
    </row>
    <row r="69" spans="1:29" x14ac:dyDescent="0.25">
      <c r="A69" s="1" t="s">
        <v>57</v>
      </c>
      <c r="B69" s="6" t="str">
        <f t="shared" si="1"/>
        <v>AFRICA</v>
      </c>
      <c r="C69" s="1">
        <v>4786994</v>
      </c>
      <c r="D69" s="1">
        <f t="shared" si="4"/>
        <v>61.274999999999999</v>
      </c>
      <c r="E69" s="1">
        <f t="shared" si="2"/>
        <v>596.118908387788</v>
      </c>
      <c r="F69" s="1" t="b">
        <f t="shared" si="3"/>
        <v>1</v>
      </c>
      <c r="H69" s="14">
        <f>VLOOKUP(TRIM(A69),Life!$A:$B,2,FALSE)</f>
        <v>61.274999999999999</v>
      </c>
      <c r="I69" s="14">
        <f>IF(VLOOKUP(TRIM(A69),GDP!$A:$B,2,FALSE)=0,R69,VLOOKUP(TRIM(A69),GDP!$A:$B,2,FALSE))</f>
        <v>596.118908387788</v>
      </c>
      <c r="J69" s="13">
        <f>ROUND(ABS(I69-R69),0)</f>
        <v>104</v>
      </c>
      <c r="L69" s="6" t="s">
        <v>262</v>
      </c>
      <c r="M69" s="1">
        <v>121320</v>
      </c>
      <c r="N69" s="2">
        <v>39.46</v>
      </c>
      <c r="O69" s="3">
        <v>1.84</v>
      </c>
      <c r="P69" s="5">
        <v>0</v>
      </c>
      <c r="Q69" s="1">
        <v>74.87</v>
      </c>
      <c r="R69" s="4">
        <v>700</v>
      </c>
      <c r="S69" s="2">
        <v>58.6</v>
      </c>
      <c r="T69" s="2">
        <v>7.88</v>
      </c>
      <c r="U69" s="1">
        <v>4.95</v>
      </c>
      <c r="V69" s="1">
        <v>0.03</v>
      </c>
      <c r="W69" s="1">
        <v>95.02</v>
      </c>
      <c r="X69" s="1">
        <v>1.5</v>
      </c>
      <c r="Y69" s="1">
        <v>34.33</v>
      </c>
      <c r="Z69" s="1">
        <v>9.6</v>
      </c>
      <c r="AA69" s="1">
        <v>0.10199999999999999</v>
      </c>
      <c r="AB69" s="1">
        <v>0.254</v>
      </c>
      <c r="AC69" s="1">
        <v>0.64300000000000002</v>
      </c>
    </row>
    <row r="70" spans="1:29" x14ac:dyDescent="0.25">
      <c r="A70" s="1" t="s">
        <v>58</v>
      </c>
      <c r="B70" s="6" t="str">
        <f t="shared" si="1"/>
        <v>BALTICS</v>
      </c>
      <c r="C70" s="1">
        <v>1324333</v>
      </c>
      <c r="D70" s="1">
        <f t="shared" si="4"/>
        <v>74.093999999999994</v>
      </c>
      <c r="E70" s="1">
        <f t="shared" si="2"/>
        <v>16547.9606363005</v>
      </c>
      <c r="F70" s="1" t="b">
        <f t="shared" si="3"/>
        <v>1</v>
      </c>
      <c r="H70" s="14">
        <f>VLOOKUP(TRIM(A70),Life!$A:$B,2,FALSE)</f>
        <v>74.093999999999994</v>
      </c>
      <c r="I70" s="14">
        <f>IF(VLOOKUP(TRIM(A70),GDP!$A:$B,2,FALSE)=0,R70,VLOOKUP(TRIM(A70),GDP!$A:$B,2,FALSE))</f>
        <v>16547.9606363005</v>
      </c>
      <c r="J70" s="13">
        <f>ROUND(ABS(I70-R70),0)</f>
        <v>4248</v>
      </c>
      <c r="L70" s="6" t="s">
        <v>219</v>
      </c>
      <c r="M70" s="1">
        <v>45226</v>
      </c>
      <c r="N70" s="2">
        <v>29.28</v>
      </c>
      <c r="O70" s="3">
        <v>8.39</v>
      </c>
      <c r="P70" s="5">
        <v>-3.16</v>
      </c>
      <c r="Q70" s="1">
        <v>7.87</v>
      </c>
      <c r="R70" s="4">
        <v>12300</v>
      </c>
      <c r="S70" s="2">
        <v>99.8</v>
      </c>
      <c r="T70" s="2">
        <v>333.75</v>
      </c>
      <c r="U70" s="1">
        <v>16.04</v>
      </c>
      <c r="V70" s="1">
        <v>0.45</v>
      </c>
      <c r="W70" s="1">
        <v>83.51</v>
      </c>
      <c r="X70" s="1">
        <v>3</v>
      </c>
      <c r="Y70" s="1">
        <v>10.039999999999999</v>
      </c>
      <c r="Z70" s="1">
        <v>13.25</v>
      </c>
      <c r="AA70" s="1">
        <v>0.04</v>
      </c>
      <c r="AB70" s="1">
        <v>0.29399999999999998</v>
      </c>
      <c r="AC70" s="1">
        <v>0.66600000000000004</v>
      </c>
    </row>
    <row r="71" spans="1:29" x14ac:dyDescent="0.25">
      <c r="A71" s="1" t="s">
        <v>59</v>
      </c>
      <c r="B71" s="6" t="str">
        <f t="shared" ref="B71:B134" si="5">TRIM(L71)</f>
        <v>AFRICA</v>
      </c>
      <c r="C71" s="1">
        <v>74777981</v>
      </c>
      <c r="D71" s="1">
        <f t="shared" ref="D71:D134" si="6">IF(OR(ISNA(H71),ISNA(I71)), "SKIP",H71)</f>
        <v>61.485999999999997</v>
      </c>
      <c r="E71" s="1">
        <f t="shared" ref="E71:E134" si="7">IF(OR(ISNA(H71),ISNA(I71)), "SKIP",I71)</f>
        <v>636.06870433764198</v>
      </c>
      <c r="F71" s="1" t="b">
        <f t="shared" ref="F71:F134" si="8">AND(D71&lt;&gt;0,E71&lt;&gt;0,E71&lt;&gt;"SKIP")</f>
        <v>1</v>
      </c>
      <c r="H71" s="14">
        <f>VLOOKUP(TRIM(A71),Life!$A:$B,2,FALSE)</f>
        <v>61.485999999999997</v>
      </c>
      <c r="I71" s="14">
        <f>IF(VLOOKUP(TRIM(A71),GDP!$A:$B,2,FALSE)=0,R71,VLOOKUP(TRIM(A71),GDP!$A:$B,2,FALSE))</f>
        <v>636.06870433764198</v>
      </c>
      <c r="J71" s="13">
        <f>ROUND(ABS(I71-R71),0)</f>
        <v>64</v>
      </c>
      <c r="L71" s="6" t="s">
        <v>262</v>
      </c>
      <c r="M71" s="1">
        <v>1127127</v>
      </c>
      <c r="N71" s="2">
        <v>66.34</v>
      </c>
      <c r="O71" s="3">
        <v>0</v>
      </c>
      <c r="P71" s="5">
        <v>0</v>
      </c>
      <c r="Q71" s="1">
        <v>95.32</v>
      </c>
      <c r="R71" s="4">
        <v>700</v>
      </c>
      <c r="S71" s="2">
        <v>42.7</v>
      </c>
      <c r="T71" s="2">
        <v>8.16</v>
      </c>
      <c r="U71" s="1">
        <v>10.71</v>
      </c>
      <c r="V71" s="1">
        <v>0.75</v>
      </c>
      <c r="W71" s="1">
        <v>88.54</v>
      </c>
      <c r="X71" s="1">
        <v>2</v>
      </c>
      <c r="Y71" s="1">
        <v>37.979999999999997</v>
      </c>
      <c r="Z71" s="1">
        <v>14.86</v>
      </c>
      <c r="AA71" s="1">
        <v>0.47499999999999998</v>
      </c>
      <c r="AB71" s="1">
        <v>9.9000000000000005E-2</v>
      </c>
      <c r="AC71" s="1">
        <v>0.42599999999999999</v>
      </c>
    </row>
    <row r="72" spans="1:29" hidden="1" x14ac:dyDescent="0.25">
      <c r="A72" s="1" t="s">
        <v>60</v>
      </c>
      <c r="B72" s="6" t="str">
        <f t="shared" si="5"/>
        <v>EUROPE</v>
      </c>
      <c r="C72" s="1">
        <v>47246</v>
      </c>
      <c r="D72" s="1" t="str">
        <f t="shared" si="6"/>
        <v>SKIP</v>
      </c>
      <c r="E72" s="1" t="str">
        <f t="shared" si="7"/>
        <v>SKIP</v>
      </c>
      <c r="F72" s="1" t="b">
        <f t="shared" si="8"/>
        <v>0</v>
      </c>
      <c r="H72" s="14" t="e">
        <f>VLOOKUP(TRIM(A72),Life!$A:$B,2,FALSE)</f>
        <v>#N/A</v>
      </c>
      <c r="I72" s="14" t="e">
        <f>IF(VLOOKUP(TRIM(A72),GDP!$A:$B,2,FALSE)=0,R72,VLOOKUP(TRIM(A72),GDP!$A:$B,2,FALSE))</f>
        <v>#N/A</v>
      </c>
      <c r="J72" s="13" t="e">
        <f>ROUND(ABS(I72-R72),0)</f>
        <v>#N/A</v>
      </c>
      <c r="L72" s="6" t="s">
        <v>257</v>
      </c>
      <c r="M72" s="1">
        <v>1399</v>
      </c>
      <c r="N72" s="2">
        <v>33.770000000000003</v>
      </c>
      <c r="O72" s="3">
        <v>79.84</v>
      </c>
      <c r="P72" s="5">
        <v>1.41</v>
      </c>
      <c r="Q72" s="1">
        <v>6.24</v>
      </c>
      <c r="R72" s="4">
        <v>22000</v>
      </c>
      <c r="T72" s="2">
        <v>503.75</v>
      </c>
      <c r="U72" s="1">
        <v>2.14</v>
      </c>
      <c r="V72" s="1">
        <v>0</v>
      </c>
      <c r="W72" s="1">
        <v>97.86</v>
      </c>
      <c r="Y72" s="1">
        <v>14.05</v>
      </c>
      <c r="Z72" s="1">
        <v>8.6999999999999993</v>
      </c>
      <c r="AA72" s="1">
        <v>0.27</v>
      </c>
      <c r="AB72" s="1">
        <v>0.11</v>
      </c>
      <c r="AC72" s="1">
        <v>0.62</v>
      </c>
    </row>
    <row r="73" spans="1:29" x14ac:dyDescent="0.25">
      <c r="A73" s="1" t="s">
        <v>61</v>
      </c>
      <c r="B73" s="6" t="str">
        <f t="shared" si="5"/>
        <v>OCEANIA</v>
      </c>
      <c r="C73" s="1">
        <v>905949</v>
      </c>
      <c r="D73" s="1">
        <f t="shared" si="6"/>
        <v>69.257999999999996</v>
      </c>
      <c r="E73" s="1">
        <f t="shared" si="7"/>
        <v>4323.3007888925504</v>
      </c>
      <c r="F73" s="1" t="b">
        <f t="shared" si="8"/>
        <v>1</v>
      </c>
      <c r="H73" s="14">
        <f>VLOOKUP(TRIM(A73),Life!$A:$B,2,FALSE)</f>
        <v>69.257999999999996</v>
      </c>
      <c r="I73" s="14">
        <f>IF(VLOOKUP(TRIM(A73),GDP!$A:$B,2,FALSE)=0,R73,VLOOKUP(TRIM(A73),GDP!$A:$B,2,FALSE))</f>
        <v>4323.3007888925504</v>
      </c>
      <c r="J73" s="13">
        <f>ROUND(ABS(I73-R73),0)</f>
        <v>1477</v>
      </c>
      <c r="L73" s="6" t="s">
        <v>218</v>
      </c>
      <c r="M73" s="1">
        <v>18270</v>
      </c>
      <c r="N73" s="2">
        <v>49.59</v>
      </c>
      <c r="O73" s="3">
        <v>6.18</v>
      </c>
      <c r="P73" s="5">
        <v>-3.14</v>
      </c>
      <c r="Q73" s="1">
        <v>12.62</v>
      </c>
      <c r="R73" s="4">
        <v>5800</v>
      </c>
      <c r="S73" s="2">
        <v>93.7</v>
      </c>
      <c r="T73" s="2">
        <v>112.59</v>
      </c>
      <c r="U73" s="1">
        <v>10.95</v>
      </c>
      <c r="V73" s="1">
        <v>4.6500000000000004</v>
      </c>
      <c r="W73" s="1">
        <v>84.4</v>
      </c>
      <c r="X73" s="1">
        <v>2</v>
      </c>
      <c r="Y73" s="1">
        <v>22.55</v>
      </c>
      <c r="Z73" s="1">
        <v>5.65</v>
      </c>
      <c r="AA73" s="1">
        <v>8.8999999999999996E-2</v>
      </c>
      <c r="AB73" s="1">
        <v>0.13500000000000001</v>
      </c>
      <c r="AC73" s="1">
        <v>0.77600000000000002</v>
      </c>
    </row>
    <row r="74" spans="1:29" x14ac:dyDescent="0.25">
      <c r="A74" s="1" t="s">
        <v>62</v>
      </c>
      <c r="B74" s="6" t="str">
        <f t="shared" si="5"/>
        <v>EUROPE</v>
      </c>
      <c r="C74" s="1">
        <v>5231372</v>
      </c>
      <c r="D74" s="1">
        <f t="shared" si="6"/>
        <v>79.986999999999995</v>
      </c>
      <c r="E74" s="1">
        <f t="shared" si="7"/>
        <v>30707.9458804719</v>
      </c>
      <c r="F74" s="1" t="b">
        <f t="shared" si="8"/>
        <v>1</v>
      </c>
      <c r="H74" s="14">
        <f>VLOOKUP(TRIM(A74),Life!$A:$B,2,FALSE)</f>
        <v>79.986999999999995</v>
      </c>
      <c r="I74" s="14">
        <f>IF(VLOOKUP(TRIM(A74),GDP!$A:$B,2,FALSE)=0,R74,VLOOKUP(TRIM(A74),GDP!$A:$B,2,FALSE))</f>
        <v>30707.9458804719</v>
      </c>
      <c r="J74" s="13">
        <f>ROUND(ABS(I74-R74),0)</f>
        <v>3308</v>
      </c>
      <c r="L74" s="6" t="s">
        <v>257</v>
      </c>
      <c r="M74" s="1">
        <v>338145</v>
      </c>
      <c r="N74" s="2">
        <v>15.47</v>
      </c>
      <c r="O74" s="3">
        <v>0.37</v>
      </c>
      <c r="P74" s="5">
        <v>0.95</v>
      </c>
      <c r="Q74" s="1">
        <v>3.57</v>
      </c>
      <c r="R74" s="4">
        <v>27400</v>
      </c>
      <c r="S74" s="2">
        <v>100</v>
      </c>
      <c r="T74" s="2">
        <v>405.25</v>
      </c>
      <c r="U74" s="1">
        <v>7.19</v>
      </c>
      <c r="V74" s="1">
        <v>0.03</v>
      </c>
      <c r="W74" s="1">
        <v>92.78</v>
      </c>
      <c r="X74" s="1">
        <v>3</v>
      </c>
      <c r="Y74" s="1">
        <v>10.45</v>
      </c>
      <c r="Z74" s="1">
        <v>9.86</v>
      </c>
      <c r="AA74" s="1">
        <v>2.8000000000000001E-2</v>
      </c>
      <c r="AB74" s="1">
        <v>0.29499999999999998</v>
      </c>
      <c r="AC74" s="1">
        <v>0.67600000000000005</v>
      </c>
    </row>
    <row r="75" spans="1:29" x14ac:dyDescent="0.25">
      <c r="A75" s="1" t="s">
        <v>63</v>
      </c>
      <c r="B75" s="6" t="str">
        <f t="shared" si="5"/>
        <v>EUROPE</v>
      </c>
      <c r="C75" s="1">
        <v>60876136</v>
      </c>
      <c r="D75" s="1">
        <f t="shared" si="6"/>
        <v>81.349999999999994</v>
      </c>
      <c r="E75" s="1">
        <f t="shared" si="7"/>
        <v>29452.6677785588</v>
      </c>
      <c r="F75" s="1" t="b">
        <f t="shared" si="8"/>
        <v>1</v>
      </c>
      <c r="H75" s="14">
        <f>VLOOKUP(TRIM(A75),Life!$A:$B,2,FALSE)</f>
        <v>81.349999999999994</v>
      </c>
      <c r="I75" s="14">
        <f>IF(VLOOKUP(TRIM(A75),GDP!$A:$B,2,FALSE)=0,R75,VLOOKUP(TRIM(A75),GDP!$A:$B,2,FALSE))</f>
        <v>29452.6677785588</v>
      </c>
      <c r="J75" s="13">
        <f>ROUND(ABS(I75-R75),0)</f>
        <v>1853</v>
      </c>
      <c r="L75" s="6" t="s">
        <v>257</v>
      </c>
      <c r="M75" s="1">
        <v>547030</v>
      </c>
      <c r="N75" s="2">
        <v>111.28</v>
      </c>
      <c r="O75" s="3">
        <v>0.63</v>
      </c>
      <c r="P75" s="5">
        <v>0.66</v>
      </c>
      <c r="Q75" s="1">
        <v>4.26</v>
      </c>
      <c r="R75" s="4">
        <v>27600</v>
      </c>
      <c r="S75" s="2">
        <v>99</v>
      </c>
      <c r="T75" s="2">
        <v>586.44000000000005</v>
      </c>
      <c r="U75" s="1">
        <v>33.53</v>
      </c>
      <c r="V75" s="1">
        <v>2.0699999999999998</v>
      </c>
      <c r="W75" s="1">
        <v>64.400000000000006</v>
      </c>
      <c r="X75" s="1">
        <v>4</v>
      </c>
      <c r="Y75" s="1">
        <v>11.99</v>
      </c>
      <c r="Z75" s="1">
        <v>9.14</v>
      </c>
      <c r="AA75" s="1">
        <v>2.1999999999999999E-2</v>
      </c>
      <c r="AB75" s="1">
        <v>0.214</v>
      </c>
      <c r="AC75" s="1">
        <v>0.76400000000000001</v>
      </c>
    </row>
    <row r="76" spans="1:29" x14ac:dyDescent="0.25">
      <c r="A76" s="1" t="s">
        <v>64</v>
      </c>
      <c r="B76" s="6" t="str">
        <f t="shared" si="5"/>
        <v>LATIN AMERICA</v>
      </c>
      <c r="C76" s="1">
        <v>199509</v>
      </c>
      <c r="D76" s="1">
        <f t="shared" si="6"/>
        <v>76.426000000000002</v>
      </c>
      <c r="E76" s="1">
        <f t="shared" si="7"/>
        <v>8300</v>
      </c>
      <c r="F76" s="1" t="b">
        <f t="shared" si="8"/>
        <v>1</v>
      </c>
      <c r="H76" s="14">
        <f>VLOOKUP(TRIM(A76),Life!$A:$B,2,FALSE)</f>
        <v>76.426000000000002</v>
      </c>
      <c r="I76" s="14">
        <f>IF(VLOOKUP(TRIM(A76),GDP!$A:$B,2,FALSE)=0,R76,VLOOKUP(TRIM(A76),GDP!$A:$B,2,FALSE))</f>
        <v>8300</v>
      </c>
      <c r="J76" s="13">
        <f>ROUND(ABS(I76-R76),0)</f>
        <v>0</v>
      </c>
      <c r="L76" s="6" t="s">
        <v>263</v>
      </c>
      <c r="M76" s="1">
        <v>91000</v>
      </c>
      <c r="N76" s="2">
        <v>2.19</v>
      </c>
      <c r="O76" s="3">
        <v>0.42</v>
      </c>
      <c r="P76" s="5">
        <v>6.27</v>
      </c>
      <c r="Q76" s="1">
        <v>12.07</v>
      </c>
      <c r="R76" s="4">
        <v>8300</v>
      </c>
      <c r="S76" s="2">
        <v>83</v>
      </c>
      <c r="T76" s="2">
        <v>255.63</v>
      </c>
      <c r="U76" s="1">
        <v>0.14000000000000001</v>
      </c>
      <c r="V76" s="1">
        <v>0.05</v>
      </c>
      <c r="W76" s="1">
        <v>99.81</v>
      </c>
      <c r="X76" s="1">
        <v>2</v>
      </c>
      <c r="Y76" s="1">
        <v>20.46</v>
      </c>
      <c r="Z76" s="1">
        <v>4.88</v>
      </c>
      <c r="AA76" s="1">
        <v>6.6000000000000003E-2</v>
      </c>
      <c r="AB76" s="1">
        <v>0.156</v>
      </c>
      <c r="AC76" s="1">
        <v>0.77800000000000002</v>
      </c>
    </row>
    <row r="77" spans="1:29" x14ac:dyDescent="0.25">
      <c r="A77" s="1" t="s">
        <v>65</v>
      </c>
      <c r="B77" s="6" t="str">
        <f t="shared" si="5"/>
        <v>OCEANIA</v>
      </c>
      <c r="C77" s="1">
        <v>274578</v>
      </c>
      <c r="D77" s="1">
        <f t="shared" si="6"/>
        <v>75.617999999999995</v>
      </c>
      <c r="E77" s="1">
        <f t="shared" si="7"/>
        <v>17500</v>
      </c>
      <c r="F77" s="1" t="b">
        <f t="shared" si="8"/>
        <v>1</v>
      </c>
      <c r="H77" s="14">
        <f>VLOOKUP(TRIM(A77),Life!$A:$B,2,FALSE)</f>
        <v>75.617999999999995</v>
      </c>
      <c r="I77" s="14">
        <f>IF(VLOOKUP(TRIM(A77),GDP!$A:$B,2,FALSE)=0,R77,VLOOKUP(TRIM(A77),GDP!$A:$B,2,FALSE))</f>
        <v>17500</v>
      </c>
      <c r="J77" s="13">
        <f>ROUND(ABS(I77-R77),0)</f>
        <v>0</v>
      </c>
      <c r="L77" s="6" t="s">
        <v>218</v>
      </c>
      <c r="M77" s="1">
        <v>4167</v>
      </c>
      <c r="N77" s="2">
        <v>65.89</v>
      </c>
      <c r="O77" s="3">
        <v>60.6</v>
      </c>
      <c r="P77" s="5">
        <v>2.94</v>
      </c>
      <c r="Q77" s="1">
        <v>8.44</v>
      </c>
      <c r="R77" s="4">
        <v>17500</v>
      </c>
      <c r="S77" s="2">
        <v>98</v>
      </c>
      <c r="T77" s="2">
        <v>194.48</v>
      </c>
      <c r="U77" s="1">
        <v>0.82</v>
      </c>
      <c r="V77" s="1">
        <v>5.46</v>
      </c>
      <c r="W77" s="1">
        <v>93.72</v>
      </c>
      <c r="X77" s="1">
        <v>2</v>
      </c>
      <c r="Y77" s="1">
        <v>16.68</v>
      </c>
      <c r="Z77" s="1">
        <v>4.6900000000000004</v>
      </c>
      <c r="AA77" s="1">
        <v>3.1E-2</v>
      </c>
      <c r="AB77" s="1">
        <v>0.19</v>
      </c>
      <c r="AC77" s="1">
        <v>0.76900000000000002</v>
      </c>
    </row>
    <row r="78" spans="1:29" x14ac:dyDescent="0.25">
      <c r="A78" s="1" t="s">
        <v>66</v>
      </c>
      <c r="B78" s="6" t="str">
        <f t="shared" si="5"/>
        <v>AFRICA</v>
      </c>
      <c r="C78" s="1">
        <v>1424906</v>
      </c>
      <c r="D78" s="1">
        <f t="shared" si="6"/>
        <v>62.332999999999998</v>
      </c>
      <c r="E78" s="1">
        <f t="shared" si="7"/>
        <v>13014.264136904199</v>
      </c>
      <c r="F78" s="1" t="b">
        <f t="shared" si="8"/>
        <v>1</v>
      </c>
      <c r="H78" s="14">
        <f>VLOOKUP(TRIM(A78),Life!$A:$B,2,FALSE)</f>
        <v>62.332999999999998</v>
      </c>
      <c r="I78" s="14">
        <f>IF(VLOOKUP(TRIM(A78),GDP!$A:$B,2,FALSE)=0,R78,VLOOKUP(TRIM(A78),GDP!$A:$B,2,FALSE))</f>
        <v>13014.264136904199</v>
      </c>
      <c r="J78" s="13">
        <f>ROUND(ABS(I78-R78),0)</f>
        <v>7514</v>
      </c>
      <c r="L78" s="6" t="s">
        <v>262</v>
      </c>
      <c r="M78" s="1">
        <v>267667</v>
      </c>
      <c r="N78" s="2">
        <v>5.32</v>
      </c>
      <c r="O78" s="3">
        <v>0.33</v>
      </c>
      <c r="P78" s="5">
        <v>0</v>
      </c>
      <c r="Q78" s="1">
        <v>53.64</v>
      </c>
      <c r="R78" s="4">
        <v>5500</v>
      </c>
      <c r="S78" s="2">
        <v>63.2</v>
      </c>
      <c r="T78" s="2">
        <v>27.44</v>
      </c>
      <c r="U78" s="1">
        <v>1.26</v>
      </c>
      <c r="V78" s="1">
        <v>0.66</v>
      </c>
      <c r="W78" s="1">
        <v>98.08</v>
      </c>
      <c r="X78" s="1">
        <v>2</v>
      </c>
      <c r="Y78" s="1">
        <v>36.159999999999997</v>
      </c>
      <c r="Z78" s="1">
        <v>12.25</v>
      </c>
      <c r="AA78" s="1">
        <v>6.0999999999999999E-2</v>
      </c>
      <c r="AB78" s="1">
        <v>0.59199999999999997</v>
      </c>
      <c r="AC78" s="1">
        <v>0.34799999999999998</v>
      </c>
    </row>
    <row r="79" spans="1:29" hidden="1" x14ac:dyDescent="0.25">
      <c r="A79" s="1" t="s">
        <v>67</v>
      </c>
      <c r="B79" s="6" t="str">
        <f t="shared" si="5"/>
        <v>AFRICA</v>
      </c>
      <c r="C79" s="1">
        <v>1641564</v>
      </c>
      <c r="D79" s="1" t="str">
        <f t="shared" si="6"/>
        <v>SKIP</v>
      </c>
      <c r="E79" s="1" t="str">
        <f t="shared" si="7"/>
        <v>SKIP</v>
      </c>
      <c r="F79" s="1" t="b">
        <f t="shared" si="8"/>
        <v>0</v>
      </c>
      <c r="H79" s="14" t="e">
        <f>VLOOKUP(TRIM(A79),Life!$A:$B,2,FALSE)</f>
        <v>#N/A</v>
      </c>
      <c r="I79" s="14" t="e">
        <f>IF(VLOOKUP(TRIM(A79),GDP!$A:$B,2,FALSE)=0,R79,VLOOKUP(TRIM(A79),GDP!$A:$B,2,FALSE))</f>
        <v>#N/A</v>
      </c>
      <c r="J79" s="13" t="e">
        <f>ROUND(ABS(I79-R79),0)</f>
        <v>#N/A</v>
      </c>
      <c r="L79" s="6" t="s">
        <v>262</v>
      </c>
      <c r="M79" s="1">
        <v>11300</v>
      </c>
      <c r="N79" s="2">
        <v>145.27000000000001</v>
      </c>
      <c r="O79" s="3">
        <v>0.71</v>
      </c>
      <c r="P79" s="5">
        <v>1.57</v>
      </c>
      <c r="Q79" s="1">
        <v>72.02</v>
      </c>
      <c r="R79" s="4">
        <v>1700</v>
      </c>
      <c r="S79" s="2">
        <v>40.1</v>
      </c>
      <c r="T79" s="2">
        <v>26.8</v>
      </c>
      <c r="U79" s="1">
        <v>25</v>
      </c>
      <c r="V79" s="1">
        <v>0.5</v>
      </c>
      <c r="W79" s="1">
        <v>74.5</v>
      </c>
      <c r="X79" s="1">
        <v>2</v>
      </c>
      <c r="Y79" s="1">
        <v>39.369999999999997</v>
      </c>
      <c r="Z79" s="1">
        <v>12.25</v>
      </c>
      <c r="AA79" s="1">
        <v>0.308</v>
      </c>
      <c r="AB79" s="1">
        <v>0.14199999999999999</v>
      </c>
      <c r="AC79" s="1">
        <v>0.54900000000000004</v>
      </c>
    </row>
    <row r="80" spans="1:29" hidden="1" x14ac:dyDescent="0.25">
      <c r="A80" s="1" t="s">
        <v>68</v>
      </c>
      <c r="B80" s="6" t="str">
        <f t="shared" si="5"/>
        <v>ASIA</v>
      </c>
      <c r="C80" s="1">
        <v>1428757</v>
      </c>
      <c r="D80" s="1" t="str">
        <f t="shared" si="6"/>
        <v>SKIP</v>
      </c>
      <c r="E80" s="1" t="str">
        <f t="shared" si="7"/>
        <v>SKIP</v>
      </c>
      <c r="F80" s="1" t="b">
        <f t="shared" si="8"/>
        <v>0</v>
      </c>
      <c r="H80" s="14" t="e">
        <f>VLOOKUP(TRIM(A80),Life!$A:$B,2,FALSE)</f>
        <v>#N/A</v>
      </c>
      <c r="I80" s="14" t="e">
        <f>IF(VLOOKUP(TRIM(A80),GDP!$A:$B,2,FALSE)=0,R80,VLOOKUP(TRIM(A80),GDP!$A:$B,2,FALSE))</f>
        <v>#N/A</v>
      </c>
      <c r="J80" s="13" t="e">
        <f>ROUND(ABS(I80-R80),0)</f>
        <v>#N/A</v>
      </c>
      <c r="L80" s="6" t="s">
        <v>259</v>
      </c>
      <c r="M80" s="1">
        <v>360</v>
      </c>
      <c r="N80" s="2">
        <v>3968.77</v>
      </c>
      <c r="O80" s="3">
        <v>11.11</v>
      </c>
      <c r="P80" s="5">
        <v>1.6</v>
      </c>
      <c r="Q80" s="1">
        <v>22.93</v>
      </c>
      <c r="R80" s="4">
        <v>600</v>
      </c>
      <c r="T80" s="2">
        <v>244.27</v>
      </c>
      <c r="U80" s="1">
        <v>28.95</v>
      </c>
      <c r="V80" s="1">
        <v>21.05</v>
      </c>
      <c r="W80" s="1">
        <v>50</v>
      </c>
      <c r="X80" s="1">
        <v>3</v>
      </c>
      <c r="Y80" s="1">
        <v>39.450000000000003</v>
      </c>
      <c r="Z80" s="1">
        <v>3.8</v>
      </c>
      <c r="AA80" s="1">
        <v>0.03</v>
      </c>
      <c r="AB80" s="1">
        <v>0.28299999999999997</v>
      </c>
      <c r="AC80" s="1">
        <v>0.68700000000000006</v>
      </c>
    </row>
    <row r="81" spans="1:29" x14ac:dyDescent="0.25">
      <c r="A81" s="1" t="s">
        <v>69</v>
      </c>
      <c r="B81" s="6" t="str">
        <f t="shared" si="5"/>
        <v>C.W. OF IND. STATES</v>
      </c>
      <c r="C81" s="1">
        <v>4661473</v>
      </c>
      <c r="D81" s="1">
        <f t="shared" si="6"/>
        <v>73.882999999999996</v>
      </c>
      <c r="E81" s="1">
        <f t="shared" si="7"/>
        <v>3610.6484334684901</v>
      </c>
      <c r="F81" s="1" t="b">
        <f t="shared" si="8"/>
        <v>1</v>
      </c>
      <c r="H81" s="14">
        <f>VLOOKUP(TRIM(A81),Life!$A:$B,2,FALSE)</f>
        <v>73.882999999999996</v>
      </c>
      <c r="I81" s="14">
        <f>IF(VLOOKUP(TRIM(A81),GDP!$A:$B,2,FALSE)=0,R81,VLOOKUP(TRIM(A81),GDP!$A:$B,2,FALSE))</f>
        <v>3610.6484334684901</v>
      </c>
      <c r="J81" s="13">
        <f>ROUND(ABS(I81-R81),0)</f>
        <v>1111</v>
      </c>
      <c r="L81" s="6" t="s">
        <v>241</v>
      </c>
      <c r="M81" s="1">
        <v>69700</v>
      </c>
      <c r="N81" s="2">
        <v>66.88</v>
      </c>
      <c r="O81" s="3">
        <v>0.44</v>
      </c>
      <c r="P81" s="5">
        <v>-4.7</v>
      </c>
      <c r="Q81" s="1">
        <v>18.59</v>
      </c>
      <c r="R81" s="4">
        <v>2500</v>
      </c>
      <c r="S81" s="2">
        <v>99</v>
      </c>
      <c r="T81" s="2">
        <v>146.56</v>
      </c>
      <c r="U81" s="1">
        <v>11.44</v>
      </c>
      <c r="V81" s="1">
        <v>3.86</v>
      </c>
      <c r="W81" s="1">
        <v>84.7</v>
      </c>
      <c r="X81" s="1">
        <v>3</v>
      </c>
      <c r="Y81" s="1">
        <v>10.41</v>
      </c>
      <c r="Z81" s="1">
        <v>9.23</v>
      </c>
      <c r="AA81" s="1">
        <v>0.17199999999999999</v>
      </c>
      <c r="AB81" s="1">
        <v>0.27500000000000002</v>
      </c>
      <c r="AC81" s="1">
        <v>0.55300000000000005</v>
      </c>
    </row>
    <row r="82" spans="1:29" x14ac:dyDescent="0.25">
      <c r="A82" s="1" t="s">
        <v>70</v>
      </c>
      <c r="B82" s="6" t="str">
        <f t="shared" si="5"/>
        <v>EUROPE</v>
      </c>
      <c r="C82" s="1">
        <v>82422299</v>
      </c>
      <c r="D82" s="1">
        <f t="shared" si="6"/>
        <v>80.239721887180494</v>
      </c>
      <c r="E82" s="1">
        <f t="shared" si="7"/>
        <v>31114.530586824101</v>
      </c>
      <c r="F82" s="1" t="b">
        <f t="shared" si="8"/>
        <v>1</v>
      </c>
      <c r="H82" s="14">
        <f>VLOOKUP(TRIM(A82),Life!$A:$B,2,FALSE)</f>
        <v>80.239721887180494</v>
      </c>
      <c r="I82" s="14">
        <f>IF(VLOOKUP(TRIM(A82),GDP!$A:$B,2,FALSE)=0,R82,VLOOKUP(TRIM(A82),GDP!$A:$B,2,FALSE))</f>
        <v>31114.530586824101</v>
      </c>
      <c r="J82" s="13">
        <f>ROUND(ABS(I82-R82),0)</f>
        <v>3515</v>
      </c>
      <c r="L82" s="6" t="s">
        <v>257</v>
      </c>
      <c r="M82" s="1">
        <v>357021</v>
      </c>
      <c r="N82" s="2">
        <v>230.86</v>
      </c>
      <c r="O82" s="3">
        <v>0.67</v>
      </c>
      <c r="P82" s="5">
        <v>2.1800000000000002</v>
      </c>
      <c r="Q82" s="1">
        <v>4.16</v>
      </c>
      <c r="R82" s="4">
        <v>27600</v>
      </c>
      <c r="S82" s="2">
        <v>99</v>
      </c>
      <c r="T82" s="2">
        <v>667.85</v>
      </c>
      <c r="U82" s="1">
        <v>33.85</v>
      </c>
      <c r="V82" s="1">
        <v>0.59</v>
      </c>
      <c r="W82" s="1">
        <v>65.56</v>
      </c>
      <c r="X82" s="1">
        <v>3</v>
      </c>
      <c r="Y82" s="1">
        <v>8.25</v>
      </c>
      <c r="Z82" s="1">
        <v>10.62</v>
      </c>
      <c r="AA82" s="1">
        <v>8.9999999999999993E-3</v>
      </c>
      <c r="AB82" s="1">
        <v>0.29599999999999999</v>
      </c>
      <c r="AC82" s="1">
        <v>0.69499999999999995</v>
      </c>
    </row>
    <row r="83" spans="1:29" x14ac:dyDescent="0.25">
      <c r="A83" s="1" t="s">
        <v>71</v>
      </c>
      <c r="B83" s="6" t="str">
        <f t="shared" si="5"/>
        <v>AFRICA</v>
      </c>
      <c r="C83" s="1">
        <v>22409572</v>
      </c>
      <c r="D83" s="1">
        <f t="shared" si="6"/>
        <v>60.625999999999998</v>
      </c>
      <c r="E83" s="1">
        <f t="shared" si="7"/>
        <v>1208.0143879954201</v>
      </c>
      <c r="F83" s="1" t="b">
        <f t="shared" si="8"/>
        <v>1</v>
      </c>
      <c r="H83" s="14">
        <f>VLOOKUP(TRIM(A83),Life!$A:$B,2,FALSE)</f>
        <v>60.625999999999998</v>
      </c>
      <c r="I83" s="14">
        <f>IF(VLOOKUP(TRIM(A83),GDP!$A:$B,2,FALSE)=0,R83,VLOOKUP(TRIM(A83),GDP!$A:$B,2,FALSE))</f>
        <v>1208.0143879954201</v>
      </c>
      <c r="J83" s="13">
        <f>ROUND(ABS(I83-R83),0)</f>
        <v>992</v>
      </c>
      <c r="L83" s="6" t="s">
        <v>262</v>
      </c>
      <c r="M83" s="1">
        <v>239460</v>
      </c>
      <c r="N83" s="2">
        <v>93.58</v>
      </c>
      <c r="O83" s="3">
        <v>0.23</v>
      </c>
      <c r="P83" s="5">
        <v>-0.64</v>
      </c>
      <c r="Q83" s="1">
        <v>51.43</v>
      </c>
      <c r="R83" s="4">
        <v>2200</v>
      </c>
      <c r="S83" s="2">
        <v>74.8</v>
      </c>
      <c r="T83" s="2">
        <v>14.35</v>
      </c>
      <c r="U83" s="1">
        <v>16.260000000000002</v>
      </c>
      <c r="V83" s="1">
        <v>9.67</v>
      </c>
      <c r="W83" s="1">
        <v>74.069999999999993</v>
      </c>
      <c r="X83" s="1">
        <v>2</v>
      </c>
      <c r="Y83" s="1">
        <v>30.52</v>
      </c>
      <c r="Z83" s="1">
        <v>9.7200000000000006</v>
      </c>
      <c r="AA83" s="1">
        <v>0.36599999999999999</v>
      </c>
      <c r="AB83" s="1">
        <v>0.246</v>
      </c>
      <c r="AC83" s="1">
        <v>0.38700000000000001</v>
      </c>
    </row>
    <row r="84" spans="1:29" hidden="1" x14ac:dyDescent="0.25">
      <c r="A84" s="1" t="s">
        <v>72</v>
      </c>
      <c r="B84" s="6" t="str">
        <f t="shared" si="5"/>
        <v>EUROPE</v>
      </c>
      <c r="C84" s="1">
        <v>27928</v>
      </c>
      <c r="D84" s="1">
        <f t="shared" si="6"/>
        <v>0</v>
      </c>
      <c r="E84" s="1">
        <f t="shared" si="7"/>
        <v>17500</v>
      </c>
      <c r="F84" s="1" t="b">
        <f t="shared" si="8"/>
        <v>0</v>
      </c>
      <c r="H84" s="14">
        <f>VLOOKUP(TRIM(A84),Life!$A:$B,2,FALSE)</f>
        <v>0</v>
      </c>
      <c r="I84" s="14">
        <f>IF(VLOOKUP(TRIM(A84),GDP!$A:$B,2,FALSE)=0,R84,VLOOKUP(TRIM(A84),GDP!$A:$B,2,FALSE))</f>
        <v>17500</v>
      </c>
      <c r="J84" s="13">
        <f>ROUND(ABS(I84-R84),0)</f>
        <v>0</v>
      </c>
      <c r="L84" s="6" t="s">
        <v>257</v>
      </c>
      <c r="M84" s="1">
        <v>7</v>
      </c>
      <c r="N84" s="2">
        <v>3989.71</v>
      </c>
      <c r="O84" s="3">
        <v>171.43</v>
      </c>
      <c r="P84" s="5">
        <v>0</v>
      </c>
      <c r="Q84" s="1">
        <v>5.13</v>
      </c>
      <c r="R84" s="4">
        <v>17500</v>
      </c>
      <c r="T84" s="2">
        <v>877.69</v>
      </c>
      <c r="U84" s="1">
        <v>0</v>
      </c>
      <c r="V84" s="1">
        <v>0</v>
      </c>
      <c r="W84" s="1">
        <v>100</v>
      </c>
      <c r="Y84" s="1">
        <v>10.74</v>
      </c>
      <c r="Z84" s="1">
        <v>9.31</v>
      </c>
    </row>
    <row r="85" spans="1:29" x14ac:dyDescent="0.25">
      <c r="A85" s="1" t="s">
        <v>73</v>
      </c>
      <c r="B85" s="6" t="str">
        <f t="shared" si="5"/>
        <v>EUROPE</v>
      </c>
      <c r="C85" s="1">
        <v>10688058</v>
      </c>
      <c r="D85" s="1">
        <f t="shared" si="6"/>
        <v>80.23</v>
      </c>
      <c r="E85" s="1">
        <f t="shared" si="7"/>
        <v>24348.402243361601</v>
      </c>
      <c r="F85" s="1" t="b">
        <f t="shared" si="8"/>
        <v>1</v>
      </c>
      <c r="H85" s="14">
        <f>VLOOKUP(TRIM(A85),Life!$A:$B,2,FALSE)</f>
        <v>80.23</v>
      </c>
      <c r="I85" s="14">
        <f>IF(VLOOKUP(TRIM(A85),GDP!$A:$B,2,FALSE)=0,R85,VLOOKUP(TRIM(A85),GDP!$A:$B,2,FALSE))</f>
        <v>24348.402243361601</v>
      </c>
      <c r="J85" s="13">
        <f>ROUND(ABS(I85-R85),0)</f>
        <v>4348</v>
      </c>
      <c r="L85" s="6" t="s">
        <v>257</v>
      </c>
      <c r="M85" s="1">
        <v>131940</v>
      </c>
      <c r="N85" s="2">
        <v>81.010000000000005</v>
      </c>
      <c r="O85" s="3">
        <v>10.37</v>
      </c>
      <c r="P85" s="5">
        <v>2.35</v>
      </c>
      <c r="Q85" s="1">
        <v>5.53</v>
      </c>
      <c r="R85" s="4">
        <v>20000</v>
      </c>
      <c r="S85" s="2">
        <v>97.5</v>
      </c>
      <c r="T85" s="2">
        <v>589.72</v>
      </c>
      <c r="U85" s="1">
        <v>21.1</v>
      </c>
      <c r="V85" s="1">
        <v>8.7799999999999994</v>
      </c>
      <c r="W85" s="1">
        <v>70.12</v>
      </c>
      <c r="X85" s="1">
        <v>3</v>
      </c>
      <c r="Y85" s="1">
        <v>9.68</v>
      </c>
      <c r="Z85" s="1">
        <v>10.24</v>
      </c>
      <c r="AA85" s="1">
        <v>5.3999999999999999E-2</v>
      </c>
      <c r="AB85" s="1">
        <v>0.21299999999999999</v>
      </c>
      <c r="AC85" s="1">
        <v>0.73299999999999998</v>
      </c>
    </row>
    <row r="86" spans="1:29" x14ac:dyDescent="0.25">
      <c r="A86" s="1" t="s">
        <v>74</v>
      </c>
      <c r="B86" s="6" t="str">
        <f t="shared" si="5"/>
        <v>AMERICA</v>
      </c>
      <c r="C86" s="1">
        <v>56361</v>
      </c>
      <c r="D86" s="1">
        <f t="shared" si="6"/>
        <v>70.775000000000006</v>
      </c>
      <c r="E86" s="1">
        <f t="shared" si="7"/>
        <v>20000</v>
      </c>
      <c r="F86" s="1" t="b">
        <f t="shared" si="8"/>
        <v>1</v>
      </c>
      <c r="H86" s="14">
        <f>VLOOKUP(TRIM(A86),Life!$A:$B,2,FALSE)</f>
        <v>70.775000000000006</v>
      </c>
      <c r="I86" s="14">
        <f>IF(VLOOKUP(TRIM(A86),GDP!$A:$B,2,FALSE)=0,R86,VLOOKUP(TRIM(A86),GDP!$A:$B,2,FALSE))</f>
        <v>20000</v>
      </c>
      <c r="J86" s="13">
        <f>ROUND(ABS(I86-R86),0)</f>
        <v>0</v>
      </c>
      <c r="L86" s="6" t="s">
        <v>261</v>
      </c>
      <c r="M86" s="1">
        <v>2166086</v>
      </c>
      <c r="N86" s="2">
        <v>0.03</v>
      </c>
      <c r="O86" s="3">
        <v>2.04</v>
      </c>
      <c r="P86" s="5">
        <v>-8.3699999999999992</v>
      </c>
      <c r="Q86" s="1">
        <v>15.82</v>
      </c>
      <c r="R86" s="4">
        <v>20000</v>
      </c>
      <c r="T86" s="2">
        <v>448.89</v>
      </c>
      <c r="U86" s="1">
        <v>0</v>
      </c>
      <c r="V86" s="1">
        <v>0</v>
      </c>
      <c r="W86" s="1">
        <v>100</v>
      </c>
      <c r="X86" s="1">
        <v>1</v>
      </c>
      <c r="Y86" s="1">
        <v>15.93</v>
      </c>
      <c r="Z86" s="1">
        <v>7.84</v>
      </c>
    </row>
    <row r="87" spans="1:29" x14ac:dyDescent="0.25">
      <c r="A87" s="1" t="s">
        <v>75</v>
      </c>
      <c r="B87" s="6" t="str">
        <f t="shared" si="5"/>
        <v>LATIN AMERICA</v>
      </c>
      <c r="C87" s="1">
        <v>89703</v>
      </c>
      <c r="D87" s="1">
        <f t="shared" si="6"/>
        <v>72.375</v>
      </c>
      <c r="E87" s="1">
        <f t="shared" si="7"/>
        <v>10031.494190904499</v>
      </c>
      <c r="F87" s="1" t="b">
        <f t="shared" si="8"/>
        <v>1</v>
      </c>
      <c r="H87" s="14">
        <f>VLOOKUP(TRIM(A87),Life!$A:$B,2,FALSE)</f>
        <v>72.375</v>
      </c>
      <c r="I87" s="14">
        <f>IF(VLOOKUP(TRIM(A87),GDP!$A:$B,2,FALSE)=0,R87,VLOOKUP(TRIM(A87),GDP!$A:$B,2,FALSE))</f>
        <v>10031.494190904499</v>
      </c>
      <c r="J87" s="13">
        <f>ROUND(ABS(I87-R87),0)</f>
        <v>5031</v>
      </c>
      <c r="L87" s="6" t="s">
        <v>263</v>
      </c>
      <c r="M87" s="1">
        <v>344</v>
      </c>
      <c r="N87" s="2">
        <v>260.76</v>
      </c>
      <c r="O87" s="3">
        <v>35.17</v>
      </c>
      <c r="P87" s="5">
        <v>-13.92</v>
      </c>
      <c r="Q87" s="1">
        <v>14.62</v>
      </c>
      <c r="R87" s="4">
        <v>5000</v>
      </c>
      <c r="S87" s="2">
        <v>98</v>
      </c>
      <c r="T87" s="2">
        <v>364.54</v>
      </c>
      <c r="U87" s="1">
        <v>5.88</v>
      </c>
      <c r="V87" s="1">
        <v>29.41</v>
      </c>
      <c r="W87" s="1">
        <v>64.709999999999994</v>
      </c>
      <c r="X87" s="1">
        <v>2</v>
      </c>
      <c r="Y87" s="1">
        <v>22.08</v>
      </c>
      <c r="Z87" s="1">
        <v>6.88</v>
      </c>
      <c r="AA87" s="1">
        <v>5.3999999999999999E-2</v>
      </c>
      <c r="AB87" s="1">
        <v>0.18</v>
      </c>
      <c r="AC87" s="1">
        <v>0.76600000000000001</v>
      </c>
    </row>
    <row r="88" spans="1:29" x14ac:dyDescent="0.25">
      <c r="A88" s="1" t="s">
        <v>76</v>
      </c>
      <c r="B88" s="6" t="str">
        <f t="shared" si="5"/>
        <v>LATIN AMERICA</v>
      </c>
      <c r="C88" s="1">
        <v>452776</v>
      </c>
      <c r="D88" s="1">
        <f t="shared" si="6"/>
        <v>80.141000000000005</v>
      </c>
      <c r="E88" s="1">
        <f t="shared" si="7"/>
        <v>8000</v>
      </c>
      <c r="F88" s="1" t="b">
        <f t="shared" si="8"/>
        <v>1</v>
      </c>
      <c r="H88" s="14">
        <f>VLOOKUP(TRIM(A88),Life!$A:$B,2,FALSE)</f>
        <v>80.141000000000005</v>
      </c>
      <c r="I88" s="14">
        <f>IF(VLOOKUP(TRIM(A88),GDP!$A:$B,2,FALSE)=0,R88,VLOOKUP(TRIM(A88),GDP!$A:$B,2,FALSE))</f>
        <v>8000</v>
      </c>
      <c r="J88" s="13">
        <f>ROUND(ABS(I88-R88),0)</f>
        <v>0</v>
      </c>
      <c r="L88" s="6" t="s">
        <v>263</v>
      </c>
      <c r="M88" s="1">
        <v>1780</v>
      </c>
      <c r="N88" s="2">
        <v>254.37</v>
      </c>
      <c r="O88" s="3">
        <v>17.190000000000001</v>
      </c>
      <c r="P88" s="5">
        <v>-0.15</v>
      </c>
      <c r="Q88" s="1">
        <v>8.6</v>
      </c>
      <c r="R88" s="4">
        <v>8000</v>
      </c>
      <c r="S88" s="2">
        <v>90</v>
      </c>
      <c r="T88" s="2">
        <v>463.81</v>
      </c>
      <c r="U88" s="1">
        <v>11.24</v>
      </c>
      <c r="V88" s="1">
        <v>3.55</v>
      </c>
      <c r="W88" s="1">
        <v>85.21</v>
      </c>
      <c r="X88" s="1">
        <v>2</v>
      </c>
      <c r="Y88" s="1">
        <v>15.05</v>
      </c>
      <c r="Z88" s="1">
        <v>6.09</v>
      </c>
      <c r="AA88" s="1">
        <v>0.15</v>
      </c>
      <c r="AB88" s="1">
        <v>0.17</v>
      </c>
      <c r="AC88" s="1">
        <v>0.68</v>
      </c>
    </row>
    <row r="89" spans="1:29" x14ac:dyDescent="0.25">
      <c r="A89" s="1" t="s">
        <v>77</v>
      </c>
      <c r="B89" s="6" t="str">
        <f t="shared" si="5"/>
        <v>OCEANIA</v>
      </c>
      <c r="C89" s="1">
        <v>171019</v>
      </c>
      <c r="D89" s="1">
        <f t="shared" si="6"/>
        <v>78.046000000000006</v>
      </c>
      <c r="E89" s="1">
        <f t="shared" si="7"/>
        <v>21000</v>
      </c>
      <c r="F89" s="1" t="b">
        <f t="shared" si="8"/>
        <v>1</v>
      </c>
      <c r="H89" s="14">
        <f>VLOOKUP(TRIM(A89),Life!$A:$B,2,FALSE)</f>
        <v>78.046000000000006</v>
      </c>
      <c r="I89" s="14">
        <f>IF(VLOOKUP(TRIM(A89),GDP!$A:$B,2,FALSE)=0,R89,VLOOKUP(TRIM(A89),GDP!$A:$B,2,FALSE))</f>
        <v>21000</v>
      </c>
      <c r="J89" s="13">
        <f>ROUND(ABS(I89-R89),0)</f>
        <v>0</v>
      </c>
      <c r="L89" s="6" t="s">
        <v>218</v>
      </c>
      <c r="M89" s="1">
        <v>541</v>
      </c>
      <c r="N89" s="2">
        <v>316.12</v>
      </c>
      <c r="O89" s="3">
        <v>23.2</v>
      </c>
      <c r="P89" s="5">
        <v>0</v>
      </c>
      <c r="Q89" s="1">
        <v>6.94</v>
      </c>
      <c r="R89" s="4">
        <v>21000</v>
      </c>
      <c r="S89" s="2">
        <v>99</v>
      </c>
      <c r="T89" s="2">
        <v>491.96</v>
      </c>
      <c r="U89" s="1">
        <v>9.09</v>
      </c>
      <c r="V89" s="1">
        <v>16.36</v>
      </c>
      <c r="W89" s="1">
        <v>74.55</v>
      </c>
      <c r="X89" s="1">
        <v>2</v>
      </c>
      <c r="Y89" s="1">
        <v>18.79</v>
      </c>
      <c r="Z89" s="1">
        <v>4.4800000000000004</v>
      </c>
    </row>
    <row r="90" spans="1:29" x14ac:dyDescent="0.25">
      <c r="A90" s="1" t="s">
        <v>78</v>
      </c>
      <c r="B90" s="6" t="str">
        <f t="shared" si="5"/>
        <v>LATIN AMERICA</v>
      </c>
      <c r="C90" s="1">
        <v>12293545</v>
      </c>
      <c r="D90" s="1">
        <f t="shared" si="6"/>
        <v>71.099999999999994</v>
      </c>
      <c r="E90" s="1">
        <f t="shared" si="7"/>
        <v>4061.5864352347498</v>
      </c>
      <c r="F90" s="1" t="b">
        <f t="shared" si="8"/>
        <v>1</v>
      </c>
      <c r="H90" s="14">
        <f>VLOOKUP(TRIM(A90),Life!$A:$B,2,FALSE)</f>
        <v>71.099999999999994</v>
      </c>
      <c r="I90" s="14">
        <f>IF(VLOOKUP(TRIM(A90),GDP!$A:$B,2,FALSE)=0,R90,VLOOKUP(TRIM(A90),GDP!$A:$B,2,FALSE))</f>
        <v>4061.5864352347498</v>
      </c>
      <c r="J90" s="13">
        <f>ROUND(ABS(I90-R90),0)</f>
        <v>38</v>
      </c>
      <c r="L90" s="6" t="s">
        <v>263</v>
      </c>
      <c r="M90" s="1">
        <v>108890</v>
      </c>
      <c r="N90" s="2">
        <v>112.9</v>
      </c>
      <c r="O90" s="3">
        <v>0.37</v>
      </c>
      <c r="P90" s="5">
        <v>-1.67</v>
      </c>
      <c r="Q90" s="1">
        <v>35.93</v>
      </c>
      <c r="R90" s="4">
        <v>4100</v>
      </c>
      <c r="S90" s="2">
        <v>70.599999999999994</v>
      </c>
      <c r="T90" s="2">
        <v>92.09</v>
      </c>
      <c r="U90" s="1">
        <v>12.54</v>
      </c>
      <c r="V90" s="1">
        <v>5.03</v>
      </c>
      <c r="W90" s="1">
        <v>82.43</v>
      </c>
      <c r="X90" s="1">
        <v>2</v>
      </c>
      <c r="Y90" s="1">
        <v>29.88</v>
      </c>
      <c r="Z90" s="1">
        <v>5.2</v>
      </c>
      <c r="AA90" s="1">
        <v>0.22700000000000001</v>
      </c>
      <c r="AB90" s="1">
        <v>0.188</v>
      </c>
      <c r="AC90" s="1">
        <v>0.58499999999999996</v>
      </c>
    </row>
    <row r="91" spans="1:29" hidden="1" x14ac:dyDescent="0.25">
      <c r="A91" s="1" t="s">
        <v>79</v>
      </c>
      <c r="B91" s="6" t="str">
        <f t="shared" si="5"/>
        <v>EUROPE</v>
      </c>
      <c r="C91" s="1">
        <v>65409</v>
      </c>
      <c r="D91" s="1">
        <f t="shared" si="6"/>
        <v>0</v>
      </c>
      <c r="E91" s="1">
        <f t="shared" si="7"/>
        <v>20000</v>
      </c>
      <c r="F91" s="1" t="b">
        <f t="shared" si="8"/>
        <v>0</v>
      </c>
      <c r="H91" s="14">
        <f>VLOOKUP(TRIM(A91),Life!$A:$B,2,FALSE)</f>
        <v>0</v>
      </c>
      <c r="I91" s="14">
        <f>IF(VLOOKUP(TRIM(A91),GDP!$A:$B,2,FALSE)=0,R91,VLOOKUP(TRIM(A91),GDP!$A:$B,2,FALSE))</f>
        <v>20000</v>
      </c>
      <c r="J91" s="13">
        <f>ROUND(ABS(I91-R91),0)</f>
        <v>0</v>
      </c>
      <c r="L91" s="6" t="s">
        <v>257</v>
      </c>
      <c r="M91" s="1">
        <v>78</v>
      </c>
      <c r="N91" s="2">
        <v>838.58</v>
      </c>
      <c r="O91" s="3">
        <v>64.099999999999994</v>
      </c>
      <c r="P91" s="5">
        <v>3.84</v>
      </c>
      <c r="Q91" s="1">
        <v>4.71</v>
      </c>
      <c r="R91" s="4">
        <v>20000</v>
      </c>
      <c r="T91" s="2">
        <v>842.39</v>
      </c>
      <c r="X91" s="1">
        <v>3</v>
      </c>
      <c r="Y91" s="1">
        <v>8.81</v>
      </c>
      <c r="Z91" s="1">
        <v>10.01</v>
      </c>
      <c r="AA91" s="1">
        <v>0.03</v>
      </c>
      <c r="AB91" s="1">
        <v>0.1</v>
      </c>
      <c r="AC91" s="1">
        <v>0.87</v>
      </c>
    </row>
    <row r="92" spans="1:29" x14ac:dyDescent="0.25">
      <c r="A92" s="1" t="s">
        <v>80</v>
      </c>
      <c r="B92" s="6" t="str">
        <f t="shared" si="5"/>
        <v>AFRICA</v>
      </c>
      <c r="C92" s="1">
        <v>9690222</v>
      </c>
      <c r="D92" s="1">
        <f t="shared" si="6"/>
        <v>55.317</v>
      </c>
      <c r="E92" s="1">
        <f t="shared" si="7"/>
        <v>970.88302739640801</v>
      </c>
      <c r="F92" s="1" t="b">
        <f t="shared" si="8"/>
        <v>1</v>
      </c>
      <c r="H92" s="14">
        <f>VLOOKUP(TRIM(A92),Life!$A:$B,2,FALSE)</f>
        <v>55.317</v>
      </c>
      <c r="I92" s="14">
        <f>IF(VLOOKUP(TRIM(A92),GDP!$A:$B,2,FALSE)=0,R92,VLOOKUP(TRIM(A92),GDP!$A:$B,2,FALSE))</f>
        <v>970.88302739640801</v>
      </c>
      <c r="J92" s="13">
        <f>ROUND(ABS(I92-R92),0)</f>
        <v>1129</v>
      </c>
      <c r="L92" s="6" t="s">
        <v>262</v>
      </c>
      <c r="M92" s="1">
        <v>245857</v>
      </c>
      <c r="N92" s="2">
        <v>39.409999999999997</v>
      </c>
      <c r="O92" s="3">
        <v>0.13</v>
      </c>
      <c r="P92" s="5">
        <v>-3.06</v>
      </c>
      <c r="Q92" s="1">
        <v>90.37</v>
      </c>
      <c r="R92" s="4">
        <v>2100</v>
      </c>
      <c r="S92" s="2">
        <v>35.9</v>
      </c>
      <c r="T92" s="2">
        <v>2.7</v>
      </c>
      <c r="U92" s="1">
        <v>3.63</v>
      </c>
      <c r="V92" s="1">
        <v>2.58</v>
      </c>
      <c r="W92" s="1">
        <v>93.79</v>
      </c>
      <c r="X92" s="1">
        <v>2</v>
      </c>
      <c r="Y92" s="1">
        <v>41.76</v>
      </c>
      <c r="Z92" s="1">
        <v>15.48</v>
      </c>
      <c r="AA92" s="1">
        <v>0.23699999999999999</v>
      </c>
      <c r="AB92" s="1">
        <v>0.36199999999999999</v>
      </c>
      <c r="AC92" s="1">
        <v>0.40100000000000002</v>
      </c>
    </row>
    <row r="93" spans="1:29" x14ac:dyDescent="0.25">
      <c r="A93" s="1" t="s">
        <v>81</v>
      </c>
      <c r="B93" s="6" t="str">
        <f t="shared" si="5"/>
        <v>AFRICA</v>
      </c>
      <c r="C93" s="1">
        <v>1442029</v>
      </c>
      <c r="D93" s="1">
        <f t="shared" si="6"/>
        <v>53.578000000000003</v>
      </c>
      <c r="E93" s="1">
        <f t="shared" si="7"/>
        <v>1016.69378143739</v>
      </c>
      <c r="F93" s="1" t="b">
        <f t="shared" si="8"/>
        <v>1</v>
      </c>
      <c r="H93" s="14">
        <f>VLOOKUP(TRIM(A93),Life!$A:$B,2,FALSE)</f>
        <v>53.578000000000003</v>
      </c>
      <c r="I93" s="14">
        <f>IF(VLOOKUP(TRIM(A93),GDP!$A:$B,2,FALSE)=0,R93,VLOOKUP(TRIM(A93),GDP!$A:$B,2,FALSE))</f>
        <v>1016.69378143739</v>
      </c>
      <c r="J93" s="13">
        <f>ROUND(ABS(I93-R93),0)</f>
        <v>217</v>
      </c>
      <c r="L93" s="6" t="s">
        <v>262</v>
      </c>
      <c r="M93" s="1">
        <v>36120</v>
      </c>
      <c r="N93" s="2">
        <v>39.92</v>
      </c>
      <c r="O93" s="3">
        <v>0.97</v>
      </c>
      <c r="P93" s="5">
        <v>-1.57</v>
      </c>
      <c r="Q93" s="1">
        <v>107.17</v>
      </c>
      <c r="R93" s="4">
        <v>800</v>
      </c>
      <c r="S93" s="2">
        <v>42.4</v>
      </c>
      <c r="T93" s="2">
        <v>7.35</v>
      </c>
      <c r="U93" s="1">
        <v>10.67</v>
      </c>
      <c r="V93" s="1">
        <v>8.82</v>
      </c>
      <c r="W93" s="1">
        <v>80.510000000000005</v>
      </c>
      <c r="X93" s="1">
        <v>2</v>
      </c>
      <c r="Y93" s="1">
        <v>37.22</v>
      </c>
      <c r="Z93" s="1">
        <v>16.53</v>
      </c>
      <c r="AA93" s="1">
        <v>0.62</v>
      </c>
      <c r="AB93" s="1">
        <v>0.12</v>
      </c>
      <c r="AC93" s="1">
        <v>0.26</v>
      </c>
    </row>
    <row r="94" spans="1:29" x14ac:dyDescent="0.25">
      <c r="A94" s="1" t="s">
        <v>82</v>
      </c>
      <c r="B94" s="6" t="str">
        <f t="shared" si="5"/>
        <v>LATIN AMERICA</v>
      </c>
      <c r="C94" s="1">
        <v>767245</v>
      </c>
      <c r="D94" s="1">
        <f t="shared" si="6"/>
        <v>65.775000000000006</v>
      </c>
      <c r="E94" s="1">
        <f t="shared" si="7"/>
        <v>2536.3809776094299</v>
      </c>
      <c r="F94" s="1" t="b">
        <f t="shared" si="8"/>
        <v>1</v>
      </c>
      <c r="H94" s="14">
        <f>VLOOKUP(TRIM(A94),Life!$A:$B,2,FALSE)</f>
        <v>65.775000000000006</v>
      </c>
      <c r="I94" s="14">
        <f>IF(VLOOKUP(TRIM(A94),GDP!$A:$B,2,FALSE)=0,R94,VLOOKUP(TRIM(A94),GDP!$A:$B,2,FALSE))</f>
        <v>2536.3809776094299</v>
      </c>
      <c r="J94" s="13">
        <f>ROUND(ABS(I94-R94),0)</f>
        <v>1464</v>
      </c>
      <c r="L94" s="6" t="s">
        <v>263</v>
      </c>
      <c r="M94" s="1">
        <v>214970</v>
      </c>
      <c r="N94" s="2">
        <v>3.57</v>
      </c>
      <c r="O94" s="3">
        <v>0.21</v>
      </c>
      <c r="P94" s="5">
        <v>-2.0699999999999998</v>
      </c>
      <c r="Q94" s="1">
        <v>33.26</v>
      </c>
      <c r="R94" s="4">
        <v>4000</v>
      </c>
      <c r="S94" s="2">
        <v>98.8</v>
      </c>
      <c r="T94" s="2">
        <v>143.5</v>
      </c>
      <c r="U94" s="1">
        <v>2.44</v>
      </c>
      <c r="V94" s="1">
        <v>0.15</v>
      </c>
      <c r="W94" s="1">
        <v>97.41</v>
      </c>
      <c r="X94" s="1">
        <v>2</v>
      </c>
      <c r="Y94" s="1">
        <v>18.28</v>
      </c>
      <c r="Z94" s="1">
        <v>8.2799999999999994</v>
      </c>
      <c r="AA94" s="1">
        <v>0.37</v>
      </c>
      <c r="AB94" s="1">
        <v>0.20300000000000001</v>
      </c>
      <c r="AC94" s="1">
        <v>0.42699999999999999</v>
      </c>
    </row>
    <row r="95" spans="1:29" x14ac:dyDescent="0.25">
      <c r="A95" s="1" t="s">
        <v>83</v>
      </c>
      <c r="B95" s="6" t="str">
        <f t="shared" si="5"/>
        <v>LATIN AMERICA</v>
      </c>
      <c r="C95" s="1">
        <v>8308504</v>
      </c>
      <c r="D95" s="1">
        <f t="shared" si="6"/>
        <v>45</v>
      </c>
      <c r="E95" s="1">
        <f t="shared" si="7"/>
        <v>1023.23226067342</v>
      </c>
      <c r="F95" s="1" t="b">
        <f t="shared" si="8"/>
        <v>1</v>
      </c>
      <c r="H95" s="14">
        <f>VLOOKUP(TRIM(A95),Life!$A:$B,2,FALSE)</f>
        <v>45</v>
      </c>
      <c r="I95" s="14">
        <f>IF(VLOOKUP(TRIM(A95),GDP!$A:$B,2,FALSE)=0,R95,VLOOKUP(TRIM(A95),GDP!$A:$B,2,FALSE))</f>
        <v>1023.23226067342</v>
      </c>
      <c r="J95" s="13">
        <f>ROUND(ABS(I95-R95),0)</f>
        <v>577</v>
      </c>
      <c r="L95" s="6" t="s">
        <v>263</v>
      </c>
      <c r="M95" s="1">
        <v>27750</v>
      </c>
      <c r="N95" s="2">
        <v>299.41000000000003</v>
      </c>
      <c r="O95" s="3">
        <v>6.38</v>
      </c>
      <c r="P95" s="5">
        <v>-3.4</v>
      </c>
      <c r="Q95" s="1">
        <v>73.45</v>
      </c>
      <c r="R95" s="4">
        <v>1600</v>
      </c>
      <c r="S95" s="2">
        <v>52.9</v>
      </c>
      <c r="T95" s="2">
        <v>16.850000000000001</v>
      </c>
      <c r="U95" s="1">
        <v>28.3</v>
      </c>
      <c r="V95" s="1">
        <v>11.61</v>
      </c>
      <c r="W95" s="1">
        <v>60.09</v>
      </c>
      <c r="X95" s="1">
        <v>2</v>
      </c>
      <c r="Y95" s="1">
        <v>36.44</v>
      </c>
      <c r="Z95" s="1">
        <v>12.17</v>
      </c>
      <c r="AA95" s="1">
        <v>0.28000000000000003</v>
      </c>
      <c r="AB95" s="1">
        <v>0.2</v>
      </c>
      <c r="AC95" s="1">
        <v>0.52</v>
      </c>
    </row>
    <row r="96" spans="1:29" x14ac:dyDescent="0.25">
      <c r="A96" s="1" t="s">
        <v>84</v>
      </c>
      <c r="B96" s="6" t="str">
        <f t="shared" si="5"/>
        <v>LATIN AMERICA</v>
      </c>
      <c r="C96" s="1">
        <v>7326496</v>
      </c>
      <c r="D96" s="1">
        <f t="shared" si="6"/>
        <v>72.853999999999999</v>
      </c>
      <c r="E96" s="1">
        <f t="shared" si="7"/>
        <v>3276.8582117914498</v>
      </c>
      <c r="F96" s="1" t="b">
        <f t="shared" si="8"/>
        <v>1</v>
      </c>
      <c r="H96" s="14">
        <f>VLOOKUP(TRIM(A96),Life!$A:$B,2,FALSE)</f>
        <v>72.853999999999999</v>
      </c>
      <c r="I96" s="14">
        <f>IF(VLOOKUP(TRIM(A96),GDP!$A:$B,2,FALSE)=0,R96,VLOOKUP(TRIM(A96),GDP!$A:$B,2,FALSE))</f>
        <v>3276.8582117914498</v>
      </c>
      <c r="J96" s="13">
        <f>ROUND(ABS(I96-R96),0)</f>
        <v>677</v>
      </c>
      <c r="L96" s="6" t="s">
        <v>263</v>
      </c>
      <c r="M96" s="1">
        <v>112090</v>
      </c>
      <c r="N96" s="2">
        <v>65.36</v>
      </c>
      <c r="O96" s="3">
        <v>0.73</v>
      </c>
      <c r="P96" s="5">
        <v>-1.99</v>
      </c>
      <c r="Q96" s="1">
        <v>29.32</v>
      </c>
      <c r="R96" s="4">
        <v>2600</v>
      </c>
      <c r="S96" s="2">
        <v>76.2</v>
      </c>
      <c r="T96" s="2">
        <v>67.48</v>
      </c>
      <c r="U96" s="1">
        <v>9.5500000000000007</v>
      </c>
      <c r="V96" s="1">
        <v>3.22</v>
      </c>
      <c r="W96" s="1">
        <v>87.23</v>
      </c>
      <c r="X96" s="1">
        <v>2</v>
      </c>
      <c r="Y96" s="1">
        <v>28.24</v>
      </c>
      <c r="Z96" s="1">
        <v>5.28</v>
      </c>
      <c r="AA96" s="1">
        <v>0.13900000000000001</v>
      </c>
      <c r="AB96" s="1">
        <v>0.312</v>
      </c>
      <c r="AC96" s="1">
        <v>0.54900000000000004</v>
      </c>
    </row>
    <row r="97" spans="1:29" hidden="1" x14ac:dyDescent="0.25">
      <c r="A97" s="1" t="s">
        <v>85</v>
      </c>
      <c r="B97" s="6" t="str">
        <f t="shared" si="5"/>
        <v>ASIA</v>
      </c>
      <c r="C97" s="1">
        <v>6940432</v>
      </c>
      <c r="D97" s="1" t="str">
        <f t="shared" si="6"/>
        <v>SKIP</v>
      </c>
      <c r="E97" s="1" t="str">
        <f t="shared" si="7"/>
        <v>SKIP</v>
      </c>
      <c r="F97" s="1" t="b">
        <f t="shared" si="8"/>
        <v>0</v>
      </c>
      <c r="H97" s="14" t="e">
        <f>VLOOKUP(TRIM(A97),Life!$A:$B,2,FALSE)</f>
        <v>#N/A</v>
      </c>
      <c r="I97" s="14" t="e">
        <f>IF(VLOOKUP(TRIM(A97),GDP!$A:$B,2,FALSE)=0,R97,VLOOKUP(TRIM(A97),GDP!$A:$B,2,FALSE))</f>
        <v>#N/A</v>
      </c>
      <c r="J97" s="13" t="e">
        <f>ROUND(ABS(I97-R97),0)</f>
        <v>#N/A</v>
      </c>
      <c r="L97" s="6" t="s">
        <v>259</v>
      </c>
      <c r="M97" s="1">
        <v>1092</v>
      </c>
      <c r="N97" s="2">
        <v>6355.71</v>
      </c>
      <c r="O97" s="3">
        <v>67.12</v>
      </c>
      <c r="P97" s="5">
        <v>5.24</v>
      </c>
      <c r="Q97" s="1">
        <v>2.97</v>
      </c>
      <c r="R97" s="4">
        <v>28800</v>
      </c>
      <c r="S97" s="2">
        <v>93.5</v>
      </c>
      <c r="T97" s="2">
        <v>546.74</v>
      </c>
      <c r="U97" s="1">
        <v>5.05</v>
      </c>
      <c r="V97" s="1">
        <v>1.01</v>
      </c>
      <c r="W97" s="1">
        <v>93.94</v>
      </c>
      <c r="X97" s="1">
        <v>2</v>
      </c>
      <c r="Y97" s="1">
        <v>7.29</v>
      </c>
      <c r="Z97" s="1">
        <v>6.29</v>
      </c>
      <c r="AA97" s="1">
        <v>1E-3</v>
      </c>
      <c r="AB97" s="1">
        <v>9.1999999999999998E-2</v>
      </c>
      <c r="AC97" s="1">
        <v>0.90600000000000003</v>
      </c>
    </row>
    <row r="98" spans="1:29" x14ac:dyDescent="0.25">
      <c r="A98" s="1" t="s">
        <v>86</v>
      </c>
      <c r="B98" s="6" t="str">
        <f t="shared" si="5"/>
        <v>EUROPE</v>
      </c>
      <c r="C98" s="1">
        <v>9981334</v>
      </c>
      <c r="D98" s="1">
        <f t="shared" si="6"/>
        <v>74.227000000000004</v>
      </c>
      <c r="E98" s="1">
        <f t="shared" si="7"/>
        <v>16974.559812255098</v>
      </c>
      <c r="F98" s="1" t="b">
        <f t="shared" si="8"/>
        <v>1</v>
      </c>
      <c r="H98" s="14">
        <f>VLOOKUP(TRIM(A98),Life!$A:$B,2,FALSE)</f>
        <v>74.227000000000004</v>
      </c>
      <c r="I98" s="14">
        <f>IF(VLOOKUP(TRIM(A98),GDP!$A:$B,2,FALSE)=0,R98,VLOOKUP(TRIM(A98),GDP!$A:$B,2,FALSE))</f>
        <v>16974.559812255098</v>
      </c>
      <c r="J98" s="13">
        <f>ROUND(ABS(I98-R98),0)</f>
        <v>3075</v>
      </c>
      <c r="L98" s="6" t="s">
        <v>257</v>
      </c>
      <c r="M98" s="1">
        <v>93030</v>
      </c>
      <c r="N98" s="2">
        <v>107.29</v>
      </c>
      <c r="O98" s="3">
        <v>0</v>
      </c>
      <c r="P98" s="5">
        <v>0.86</v>
      </c>
      <c r="Q98" s="1">
        <v>8.57</v>
      </c>
      <c r="R98" s="4">
        <v>13900</v>
      </c>
      <c r="S98" s="2">
        <v>99.4</v>
      </c>
      <c r="T98" s="2">
        <v>336.23</v>
      </c>
      <c r="U98" s="1">
        <v>50.09</v>
      </c>
      <c r="V98" s="1">
        <v>2.06</v>
      </c>
      <c r="W98" s="1">
        <v>47.85</v>
      </c>
      <c r="X98" s="1">
        <v>3</v>
      </c>
      <c r="Y98" s="1">
        <v>9.7200000000000006</v>
      </c>
      <c r="Z98" s="1">
        <v>13.11</v>
      </c>
      <c r="AA98" s="1">
        <v>3.6999999999999998E-2</v>
      </c>
      <c r="AB98" s="1">
        <v>0.312</v>
      </c>
      <c r="AC98" s="1">
        <v>0.65100000000000002</v>
      </c>
    </row>
    <row r="99" spans="1:29" x14ac:dyDescent="0.25">
      <c r="A99" s="1" t="s">
        <v>87</v>
      </c>
      <c r="B99" s="6" t="str">
        <f t="shared" si="5"/>
        <v>EUROPE</v>
      </c>
      <c r="C99" s="1">
        <v>299388</v>
      </c>
      <c r="D99" s="1">
        <f t="shared" si="6"/>
        <v>81.706999999999994</v>
      </c>
      <c r="E99" s="1">
        <f t="shared" si="7"/>
        <v>34889.1875401664</v>
      </c>
      <c r="F99" s="1" t="b">
        <f t="shared" si="8"/>
        <v>1</v>
      </c>
      <c r="H99" s="14">
        <f>VLOOKUP(TRIM(A99),Life!$A:$B,2,FALSE)</f>
        <v>81.706999999999994</v>
      </c>
      <c r="I99" s="14">
        <f>IF(VLOOKUP(TRIM(A99),GDP!$A:$B,2,FALSE)=0,R99,VLOOKUP(TRIM(A99),GDP!$A:$B,2,FALSE))</f>
        <v>34889.1875401664</v>
      </c>
      <c r="J99" s="13">
        <f>ROUND(ABS(I99-R99),0)</f>
        <v>3989</v>
      </c>
      <c r="L99" s="6" t="s">
        <v>257</v>
      </c>
      <c r="M99" s="1">
        <v>103000</v>
      </c>
      <c r="N99" s="2">
        <v>2.91</v>
      </c>
      <c r="O99" s="3">
        <v>4.83</v>
      </c>
      <c r="P99" s="5">
        <v>2.38</v>
      </c>
      <c r="Q99" s="1">
        <v>3.31</v>
      </c>
      <c r="R99" s="4">
        <v>30900</v>
      </c>
      <c r="S99" s="2">
        <v>99.9</v>
      </c>
      <c r="T99" s="2">
        <v>647.65</v>
      </c>
      <c r="U99" s="1">
        <v>7.0000000000000007E-2</v>
      </c>
      <c r="V99" s="1">
        <v>0</v>
      </c>
      <c r="W99" s="1">
        <v>99.93</v>
      </c>
      <c r="X99" s="1">
        <v>3</v>
      </c>
      <c r="Y99" s="1">
        <v>13.64</v>
      </c>
      <c r="Z99" s="1">
        <v>6.72</v>
      </c>
      <c r="AA99" s="1">
        <v>8.5999999999999993E-2</v>
      </c>
      <c r="AB99" s="1">
        <v>0.15</v>
      </c>
      <c r="AC99" s="1">
        <v>0.76500000000000001</v>
      </c>
    </row>
    <row r="100" spans="1:29" x14ac:dyDescent="0.25">
      <c r="A100" s="1" t="s">
        <v>88</v>
      </c>
      <c r="B100" s="6" t="str">
        <f t="shared" si="5"/>
        <v>ASIA</v>
      </c>
      <c r="C100" s="1">
        <v>1095351995</v>
      </c>
      <c r="D100" s="1">
        <f t="shared" si="6"/>
        <v>65.650000000000006</v>
      </c>
      <c r="E100" s="1">
        <f t="shared" si="7"/>
        <v>2208.5873499991399</v>
      </c>
      <c r="F100" s="1" t="b">
        <f t="shared" si="8"/>
        <v>1</v>
      </c>
      <c r="H100" s="14">
        <f>VLOOKUP(TRIM(A100),Life!$A:$B,2,FALSE)</f>
        <v>65.650000000000006</v>
      </c>
      <c r="I100" s="14">
        <f>IF(VLOOKUP(TRIM(A100),GDP!$A:$B,2,FALSE)=0,R100,VLOOKUP(TRIM(A100),GDP!$A:$B,2,FALSE))</f>
        <v>2208.5873499991399</v>
      </c>
      <c r="J100" s="13">
        <f>ROUND(ABS(I100-R100),0)</f>
        <v>691</v>
      </c>
      <c r="L100" s="6" t="s">
        <v>259</v>
      </c>
      <c r="M100" s="1">
        <v>3287590</v>
      </c>
      <c r="N100" s="2">
        <v>333.18</v>
      </c>
      <c r="O100" s="3">
        <v>0.21</v>
      </c>
      <c r="P100" s="5">
        <v>-7.0000000000000007E-2</v>
      </c>
      <c r="Q100" s="1">
        <v>56.29</v>
      </c>
      <c r="R100" s="4">
        <v>2900</v>
      </c>
      <c r="S100" s="2">
        <v>59.5</v>
      </c>
      <c r="T100" s="2">
        <v>45.42</v>
      </c>
      <c r="U100" s="1">
        <v>54.4</v>
      </c>
      <c r="V100" s="1">
        <v>2.74</v>
      </c>
      <c r="W100" s="1">
        <v>42.86</v>
      </c>
      <c r="X100" s="1">
        <v>2.5</v>
      </c>
      <c r="Y100" s="1">
        <v>22.01</v>
      </c>
      <c r="Z100" s="1">
        <v>8.18</v>
      </c>
      <c r="AA100" s="1">
        <v>0.186</v>
      </c>
      <c r="AB100" s="1">
        <v>0.27600000000000002</v>
      </c>
      <c r="AC100" s="1">
        <v>0.53800000000000003</v>
      </c>
    </row>
    <row r="101" spans="1:29" x14ac:dyDescent="0.25">
      <c r="A101" s="1" t="s">
        <v>89</v>
      </c>
      <c r="B101" s="6" t="str">
        <f t="shared" si="5"/>
        <v>ASIA</v>
      </c>
      <c r="C101" s="1">
        <v>245452739</v>
      </c>
      <c r="D101" s="1">
        <f t="shared" si="6"/>
        <v>70.185000000000002</v>
      </c>
      <c r="E101" s="1">
        <f t="shared" si="7"/>
        <v>3102.2837700252899</v>
      </c>
      <c r="F101" s="1" t="b">
        <f t="shared" si="8"/>
        <v>1</v>
      </c>
      <c r="H101" s="14">
        <f>VLOOKUP(TRIM(A101),Life!$A:$B,2,FALSE)</f>
        <v>70.185000000000002</v>
      </c>
      <c r="I101" s="14">
        <f>IF(VLOOKUP(TRIM(A101),GDP!$A:$B,2,FALSE)=0,R101,VLOOKUP(TRIM(A101),GDP!$A:$B,2,FALSE))</f>
        <v>3102.2837700252899</v>
      </c>
      <c r="J101" s="13">
        <f>ROUND(ABS(I101-R101),0)</f>
        <v>98</v>
      </c>
      <c r="L101" s="6" t="s">
        <v>259</v>
      </c>
      <c r="M101" s="1">
        <v>1919440</v>
      </c>
      <c r="N101" s="2">
        <v>127.88</v>
      </c>
      <c r="O101" s="3">
        <v>2.85</v>
      </c>
      <c r="P101" s="5">
        <v>0</v>
      </c>
      <c r="Q101" s="1">
        <v>35.6</v>
      </c>
      <c r="R101" s="4">
        <v>3200</v>
      </c>
      <c r="S101" s="2">
        <v>87.9</v>
      </c>
      <c r="T101" s="2">
        <v>52.03</v>
      </c>
      <c r="U101" s="1">
        <v>11.32</v>
      </c>
      <c r="V101" s="1">
        <v>7.23</v>
      </c>
      <c r="W101" s="1">
        <v>81.45</v>
      </c>
      <c r="X101" s="1">
        <v>2</v>
      </c>
      <c r="Y101" s="1">
        <v>20.34</v>
      </c>
      <c r="Z101" s="1">
        <v>6.25</v>
      </c>
      <c r="AA101" s="1">
        <v>0.13400000000000001</v>
      </c>
      <c r="AB101" s="1">
        <v>0.45800000000000002</v>
      </c>
      <c r="AC101" s="1">
        <v>0.40799999999999997</v>
      </c>
    </row>
    <row r="102" spans="1:29" x14ac:dyDescent="0.25">
      <c r="A102" s="1" t="s">
        <v>90</v>
      </c>
      <c r="B102" s="6" t="str">
        <f t="shared" si="5"/>
        <v>ASIA</v>
      </c>
      <c r="C102" s="1">
        <v>68688433</v>
      </c>
      <c r="D102" s="1">
        <f t="shared" si="6"/>
        <v>73.093999999999994</v>
      </c>
      <c r="E102" s="1">
        <f t="shared" si="7"/>
        <v>9228.2360948828209</v>
      </c>
      <c r="F102" s="1" t="b">
        <f t="shared" si="8"/>
        <v>1</v>
      </c>
      <c r="H102" s="14">
        <f>VLOOKUP(TRIM(A102),Life!$A:$B,2,FALSE)</f>
        <v>73.093999999999994</v>
      </c>
      <c r="I102" s="14">
        <f>IF(VLOOKUP(TRIM(A102),GDP!$A:$B,2,FALSE)=0,R102,VLOOKUP(TRIM(A102),GDP!$A:$B,2,FALSE))</f>
        <v>9228.2360948828209</v>
      </c>
      <c r="J102" s="13">
        <f>ROUND(ABS(I102-R102),0)</f>
        <v>2228</v>
      </c>
      <c r="L102" s="6" t="s">
        <v>259</v>
      </c>
      <c r="M102" s="1">
        <v>1648000</v>
      </c>
      <c r="N102" s="2">
        <v>41.68</v>
      </c>
      <c r="O102" s="3">
        <v>0.15</v>
      </c>
      <c r="P102" s="5">
        <v>-0.84</v>
      </c>
      <c r="Q102" s="1">
        <v>41.58</v>
      </c>
      <c r="R102" s="4">
        <v>7000</v>
      </c>
      <c r="S102" s="2">
        <v>79.400000000000006</v>
      </c>
      <c r="T102" s="2">
        <v>276.41000000000003</v>
      </c>
      <c r="U102" s="1">
        <v>8.7200000000000006</v>
      </c>
      <c r="V102" s="1">
        <v>1.39</v>
      </c>
      <c r="W102" s="1">
        <v>89.89</v>
      </c>
      <c r="X102" s="1">
        <v>1</v>
      </c>
      <c r="Y102" s="1">
        <v>17</v>
      </c>
      <c r="Z102" s="1">
        <v>5.55</v>
      </c>
      <c r="AA102" s="1">
        <v>0.11600000000000001</v>
      </c>
      <c r="AB102" s="1">
        <v>0.42399999999999999</v>
      </c>
      <c r="AC102" s="1">
        <v>0.46</v>
      </c>
    </row>
    <row r="103" spans="1:29" x14ac:dyDescent="0.25">
      <c r="A103" s="1" t="s">
        <v>91</v>
      </c>
      <c r="B103" s="6" t="str">
        <f t="shared" si="5"/>
        <v>ASIA</v>
      </c>
      <c r="C103" s="1">
        <v>26783383</v>
      </c>
      <c r="D103" s="1">
        <f t="shared" si="6"/>
        <v>68.753</v>
      </c>
      <c r="E103" s="1">
        <f t="shared" si="7"/>
        <v>2989.6733507703202</v>
      </c>
      <c r="F103" s="1" t="b">
        <f t="shared" si="8"/>
        <v>1</v>
      </c>
      <c r="H103" s="14">
        <f>VLOOKUP(TRIM(A103),Life!$A:$B,2,FALSE)</f>
        <v>68.753</v>
      </c>
      <c r="I103" s="14">
        <f>IF(VLOOKUP(TRIM(A103),GDP!$A:$B,2,FALSE)=0,R103,VLOOKUP(TRIM(A103),GDP!$A:$B,2,FALSE))</f>
        <v>2989.6733507703202</v>
      </c>
      <c r="J103" s="13">
        <f>ROUND(ABS(I103-R103),0)</f>
        <v>1490</v>
      </c>
      <c r="L103" s="6" t="s">
        <v>259</v>
      </c>
      <c r="M103" s="1">
        <v>437072</v>
      </c>
      <c r="N103" s="2">
        <v>61.28</v>
      </c>
      <c r="O103" s="3">
        <v>0.01</v>
      </c>
      <c r="P103" s="5">
        <v>0</v>
      </c>
      <c r="Q103" s="1">
        <v>50.25</v>
      </c>
      <c r="R103" s="4">
        <v>1500</v>
      </c>
      <c r="S103" s="2">
        <v>40.4</v>
      </c>
      <c r="T103" s="2">
        <v>38.61</v>
      </c>
      <c r="U103" s="1">
        <v>13.15</v>
      </c>
      <c r="V103" s="1">
        <v>0.78</v>
      </c>
      <c r="W103" s="1">
        <v>86.07</v>
      </c>
      <c r="X103" s="1">
        <v>1</v>
      </c>
      <c r="Y103" s="1">
        <v>31.98</v>
      </c>
      <c r="Z103" s="1">
        <v>5.37</v>
      </c>
      <c r="AA103" s="1">
        <v>7.2999999999999995E-2</v>
      </c>
      <c r="AB103" s="1">
        <v>0.66600000000000004</v>
      </c>
      <c r="AC103" s="1">
        <v>0.26100000000000001</v>
      </c>
    </row>
    <row r="104" spans="1:29" x14ac:dyDescent="0.25">
      <c r="A104" s="1" t="s">
        <v>92</v>
      </c>
      <c r="B104" s="6" t="str">
        <f t="shared" si="5"/>
        <v>EUROPE</v>
      </c>
      <c r="C104" s="1">
        <v>4062235</v>
      </c>
      <c r="D104" s="1">
        <f t="shared" si="6"/>
        <v>80.150999999999996</v>
      </c>
      <c r="E104" s="1">
        <f t="shared" si="7"/>
        <v>38896.386611897397</v>
      </c>
      <c r="F104" s="1" t="b">
        <f t="shared" si="8"/>
        <v>1</v>
      </c>
      <c r="H104" s="14">
        <f>VLOOKUP(TRIM(A104),Life!$A:$B,2,FALSE)</f>
        <v>80.150999999999996</v>
      </c>
      <c r="I104" s="14">
        <f>IF(VLOOKUP(TRIM(A104),GDP!$A:$B,2,FALSE)=0,R104,VLOOKUP(TRIM(A104),GDP!$A:$B,2,FALSE))</f>
        <v>38896.386611897397</v>
      </c>
      <c r="J104" s="13">
        <f>ROUND(ABS(I104-R104),0)</f>
        <v>9296</v>
      </c>
      <c r="L104" s="6" t="s">
        <v>257</v>
      </c>
      <c r="M104" s="1">
        <v>70280</v>
      </c>
      <c r="N104" s="2">
        <v>57.8</v>
      </c>
      <c r="O104" s="3">
        <v>2.06</v>
      </c>
      <c r="P104" s="5">
        <v>4.99</v>
      </c>
      <c r="Q104" s="1">
        <v>5.39</v>
      </c>
      <c r="R104" s="4">
        <v>29600</v>
      </c>
      <c r="S104" s="2">
        <v>98</v>
      </c>
      <c r="T104" s="2">
        <v>500.46</v>
      </c>
      <c r="U104" s="1">
        <v>15.2</v>
      </c>
      <c r="V104" s="1">
        <v>0.03</v>
      </c>
      <c r="W104" s="1">
        <v>84.77</v>
      </c>
      <c r="X104" s="1">
        <v>3</v>
      </c>
      <c r="Y104" s="1">
        <v>14.45</v>
      </c>
      <c r="Z104" s="1">
        <v>7.82</v>
      </c>
      <c r="AA104" s="1">
        <v>0.05</v>
      </c>
      <c r="AB104" s="1">
        <v>0.46</v>
      </c>
      <c r="AC104" s="1">
        <v>0.49</v>
      </c>
    </row>
    <row r="105" spans="1:29" hidden="1" x14ac:dyDescent="0.25">
      <c r="A105" s="1" t="s">
        <v>93</v>
      </c>
      <c r="B105" s="6" t="str">
        <f t="shared" si="5"/>
        <v>EUROPE</v>
      </c>
      <c r="C105" s="1">
        <v>75441</v>
      </c>
      <c r="D105" s="1">
        <f t="shared" si="6"/>
        <v>0</v>
      </c>
      <c r="E105" s="1">
        <f t="shared" si="7"/>
        <v>21000</v>
      </c>
      <c r="F105" s="1" t="b">
        <f t="shared" si="8"/>
        <v>0</v>
      </c>
      <c r="H105" s="14">
        <f>VLOOKUP(TRIM(A105),Life!$A:$B,2,FALSE)</f>
        <v>0</v>
      </c>
      <c r="I105" s="14">
        <f>IF(VLOOKUP(TRIM(A105),GDP!$A:$B,2,FALSE)=0,R105,VLOOKUP(TRIM(A105),GDP!$A:$B,2,FALSE))</f>
        <v>21000</v>
      </c>
      <c r="J105" s="13">
        <f>ROUND(ABS(I105-R105),0)</f>
        <v>0</v>
      </c>
      <c r="L105" s="6" t="s">
        <v>257</v>
      </c>
      <c r="M105" s="1">
        <v>572</v>
      </c>
      <c r="N105" s="2">
        <v>131.88999999999999</v>
      </c>
      <c r="O105" s="3">
        <v>27.97</v>
      </c>
      <c r="P105" s="5">
        <v>5.36</v>
      </c>
      <c r="Q105" s="1">
        <v>5.93</v>
      </c>
      <c r="R105" s="4">
        <v>21000</v>
      </c>
      <c r="T105" s="2">
        <v>676.02</v>
      </c>
      <c r="U105" s="1">
        <v>9</v>
      </c>
      <c r="V105" s="1">
        <v>0</v>
      </c>
      <c r="W105" s="1">
        <v>91</v>
      </c>
      <c r="X105" s="1">
        <v>3</v>
      </c>
      <c r="Y105" s="1">
        <v>11.05</v>
      </c>
      <c r="Z105" s="1">
        <v>11.19</v>
      </c>
      <c r="AA105" s="1">
        <v>0.01</v>
      </c>
      <c r="AB105" s="1">
        <v>0.13</v>
      </c>
      <c r="AC105" s="1">
        <v>0.86</v>
      </c>
    </row>
    <row r="106" spans="1:29" x14ac:dyDescent="0.25">
      <c r="A106" s="1" t="s">
        <v>94</v>
      </c>
      <c r="B106" s="6" t="str">
        <f t="shared" si="5"/>
        <v>ASIA</v>
      </c>
      <c r="C106" s="1">
        <v>6352117</v>
      </c>
      <c r="D106" s="1">
        <f t="shared" si="6"/>
        <v>81.295000000000002</v>
      </c>
      <c r="E106" s="1">
        <f t="shared" si="7"/>
        <v>23339.954073002998</v>
      </c>
      <c r="F106" s="1" t="b">
        <f t="shared" si="8"/>
        <v>1</v>
      </c>
      <c r="H106" s="14">
        <f>VLOOKUP(TRIM(A106),Life!$A:$B,2,FALSE)</f>
        <v>81.295000000000002</v>
      </c>
      <c r="I106" s="14">
        <f>IF(VLOOKUP(TRIM(A106),GDP!$A:$B,2,FALSE)=0,R106,VLOOKUP(TRIM(A106),GDP!$A:$B,2,FALSE))</f>
        <v>23339.954073002998</v>
      </c>
      <c r="J106" s="13">
        <f>ROUND(ABS(I106-R106),0)</f>
        <v>3540</v>
      </c>
      <c r="L106" s="6" t="s">
        <v>259</v>
      </c>
      <c r="M106" s="1">
        <v>20770</v>
      </c>
      <c r="N106" s="2">
        <v>305.83</v>
      </c>
      <c r="O106" s="3">
        <v>1.31</v>
      </c>
      <c r="P106" s="5">
        <v>0.68</v>
      </c>
      <c r="Q106" s="1">
        <v>7.03</v>
      </c>
      <c r="R106" s="4">
        <v>19800</v>
      </c>
      <c r="S106" s="2">
        <v>95.4</v>
      </c>
      <c r="T106" s="2">
        <v>462.26</v>
      </c>
      <c r="U106" s="1">
        <v>16.39</v>
      </c>
      <c r="V106" s="1">
        <v>4.17</v>
      </c>
      <c r="W106" s="1">
        <v>79.44</v>
      </c>
      <c r="X106" s="1">
        <v>3</v>
      </c>
      <c r="Y106" s="1">
        <v>17.97</v>
      </c>
      <c r="Z106" s="1">
        <v>6.18</v>
      </c>
      <c r="AA106" s="1">
        <v>2.5999999999999999E-2</v>
      </c>
      <c r="AB106" s="1">
        <v>0.317</v>
      </c>
      <c r="AC106" s="1">
        <v>0.65700000000000003</v>
      </c>
    </row>
    <row r="107" spans="1:29" x14ac:dyDescent="0.25">
      <c r="A107" s="1" t="s">
        <v>95</v>
      </c>
      <c r="B107" s="6" t="str">
        <f t="shared" si="5"/>
        <v>EUROPE</v>
      </c>
      <c r="C107" s="1">
        <v>58133509</v>
      </c>
      <c r="D107" s="1">
        <f t="shared" si="6"/>
        <v>81.923000000000002</v>
      </c>
      <c r="E107" s="1">
        <f t="shared" si="7"/>
        <v>28279.8705280748</v>
      </c>
      <c r="F107" s="1" t="b">
        <f t="shared" si="8"/>
        <v>1</v>
      </c>
      <c r="H107" s="14">
        <f>VLOOKUP(TRIM(A107),Life!$A:$B,2,FALSE)</f>
        <v>81.923000000000002</v>
      </c>
      <c r="I107" s="14">
        <f>IF(VLOOKUP(TRIM(A107),GDP!$A:$B,2,FALSE)=0,R107,VLOOKUP(TRIM(A107),GDP!$A:$B,2,FALSE))</f>
        <v>28279.8705280748</v>
      </c>
      <c r="J107" s="13">
        <f>ROUND(ABS(I107-R107),0)</f>
        <v>1580</v>
      </c>
      <c r="L107" s="6" t="s">
        <v>257</v>
      </c>
      <c r="M107" s="1">
        <v>301230</v>
      </c>
      <c r="N107" s="2">
        <v>192.99</v>
      </c>
      <c r="O107" s="3">
        <v>2.52</v>
      </c>
      <c r="P107" s="5">
        <v>2.0699999999999998</v>
      </c>
      <c r="Q107" s="1">
        <v>5.94</v>
      </c>
      <c r="R107" s="4">
        <v>26700</v>
      </c>
      <c r="S107" s="2">
        <v>98.6</v>
      </c>
      <c r="T107" s="2">
        <v>430.89</v>
      </c>
      <c r="U107" s="1">
        <v>27.79</v>
      </c>
      <c r="V107" s="1">
        <v>9.5299999999999994</v>
      </c>
      <c r="W107" s="1">
        <v>62.68</v>
      </c>
      <c r="Y107" s="1">
        <v>8.7200000000000006</v>
      </c>
      <c r="Z107" s="1">
        <v>10.4</v>
      </c>
      <c r="AA107" s="1">
        <v>2.1000000000000001E-2</v>
      </c>
      <c r="AB107" s="1">
        <v>0.29099999999999998</v>
      </c>
      <c r="AC107" s="1">
        <v>0.68799999999999994</v>
      </c>
    </row>
    <row r="108" spans="1:29" x14ac:dyDescent="0.25">
      <c r="A108" s="1" t="s">
        <v>96</v>
      </c>
      <c r="B108" s="6" t="str">
        <f t="shared" si="5"/>
        <v>LATIN AMERICA</v>
      </c>
      <c r="C108" s="1">
        <v>2758124</v>
      </c>
      <c r="D108" s="1">
        <f t="shared" si="6"/>
        <v>72.897000000000006</v>
      </c>
      <c r="E108" s="1">
        <f t="shared" si="7"/>
        <v>7224.3702553602297</v>
      </c>
      <c r="F108" s="1" t="b">
        <f t="shared" si="8"/>
        <v>1</v>
      </c>
      <c r="H108" s="14">
        <f>VLOOKUP(TRIM(A108),Life!$A:$B,2,FALSE)</f>
        <v>72.897000000000006</v>
      </c>
      <c r="I108" s="14">
        <f>IF(VLOOKUP(TRIM(A108),GDP!$A:$B,2,FALSE)=0,R108,VLOOKUP(TRIM(A108),GDP!$A:$B,2,FALSE))</f>
        <v>7224.3702553602297</v>
      </c>
      <c r="J108" s="13">
        <f>ROUND(ABS(I108-R108),0)</f>
        <v>3324</v>
      </c>
      <c r="L108" s="6" t="s">
        <v>263</v>
      </c>
      <c r="M108" s="1">
        <v>10991</v>
      </c>
      <c r="N108" s="2">
        <v>250.94</v>
      </c>
      <c r="O108" s="3">
        <v>9.3000000000000007</v>
      </c>
      <c r="P108" s="5">
        <v>-4.92</v>
      </c>
      <c r="Q108" s="1">
        <v>12.36</v>
      </c>
      <c r="R108" s="4">
        <v>3900</v>
      </c>
      <c r="S108" s="2">
        <v>87.9</v>
      </c>
      <c r="T108" s="2">
        <v>124</v>
      </c>
      <c r="U108" s="1">
        <v>16.07</v>
      </c>
      <c r="V108" s="1">
        <v>10.16</v>
      </c>
      <c r="W108" s="1">
        <v>73.77</v>
      </c>
      <c r="X108" s="1">
        <v>2</v>
      </c>
      <c r="Y108" s="1">
        <v>20.82</v>
      </c>
      <c r="Z108" s="1">
        <v>6.52</v>
      </c>
      <c r="AA108" s="1">
        <v>4.9000000000000002E-2</v>
      </c>
      <c r="AB108" s="1">
        <v>0.33700000000000002</v>
      </c>
      <c r="AC108" s="1">
        <v>0.61499999999999999</v>
      </c>
    </row>
    <row r="109" spans="1:29" x14ac:dyDescent="0.25">
      <c r="A109" s="1" t="s">
        <v>97</v>
      </c>
      <c r="B109" s="6" t="str">
        <f t="shared" si="5"/>
        <v>ASIA</v>
      </c>
      <c r="C109" s="1">
        <v>127463611</v>
      </c>
      <c r="D109" s="1">
        <f t="shared" si="6"/>
        <v>83.091999999999999</v>
      </c>
      <c r="E109" s="1">
        <f t="shared" si="7"/>
        <v>30441.3481307894</v>
      </c>
      <c r="F109" s="1" t="b">
        <f t="shared" si="8"/>
        <v>1</v>
      </c>
      <c r="H109" s="14">
        <f>VLOOKUP(TRIM(A109),Life!$A:$B,2,FALSE)</f>
        <v>83.091999999999999</v>
      </c>
      <c r="I109" s="14">
        <f>IF(VLOOKUP(TRIM(A109),GDP!$A:$B,2,FALSE)=0,R109,VLOOKUP(TRIM(A109),GDP!$A:$B,2,FALSE))</f>
        <v>30441.3481307894</v>
      </c>
      <c r="J109" s="13">
        <f>ROUND(ABS(I109-R109),0)</f>
        <v>2241</v>
      </c>
      <c r="L109" s="6" t="s">
        <v>259</v>
      </c>
      <c r="M109" s="1">
        <v>377835</v>
      </c>
      <c r="N109" s="2">
        <v>337.35</v>
      </c>
      <c r="O109" s="3">
        <v>7.87</v>
      </c>
      <c r="P109" s="5">
        <v>0</v>
      </c>
      <c r="Q109" s="1">
        <v>3.26</v>
      </c>
      <c r="R109" s="4">
        <v>28200</v>
      </c>
      <c r="S109" s="2">
        <v>99</v>
      </c>
      <c r="T109" s="2">
        <v>461.15</v>
      </c>
      <c r="U109" s="1">
        <v>12.19</v>
      </c>
      <c r="V109" s="1">
        <v>0.96</v>
      </c>
      <c r="W109" s="1">
        <v>86.85</v>
      </c>
      <c r="X109" s="1">
        <v>3</v>
      </c>
      <c r="Y109" s="1">
        <v>9.3699999999999992</v>
      </c>
      <c r="Z109" s="1">
        <v>9.16</v>
      </c>
      <c r="AA109" s="1">
        <v>1.7000000000000001E-2</v>
      </c>
      <c r="AB109" s="1">
        <v>0.25800000000000001</v>
      </c>
      <c r="AC109" s="1">
        <v>0.72499999999999998</v>
      </c>
    </row>
    <row r="110" spans="1:29" hidden="1" x14ac:dyDescent="0.25">
      <c r="A110" s="1" t="s">
        <v>98</v>
      </c>
      <c r="B110" s="6" t="str">
        <f t="shared" si="5"/>
        <v>EUROPE</v>
      </c>
      <c r="C110" s="1">
        <v>91084</v>
      </c>
      <c r="D110" s="1">
        <f t="shared" si="6"/>
        <v>0</v>
      </c>
      <c r="E110" s="1">
        <f t="shared" si="7"/>
        <v>24800</v>
      </c>
      <c r="F110" s="1" t="b">
        <f t="shared" si="8"/>
        <v>0</v>
      </c>
      <c r="H110" s="14">
        <f>VLOOKUP(TRIM(A110),Life!$A:$B,2,FALSE)</f>
        <v>0</v>
      </c>
      <c r="I110" s="14">
        <f>IF(VLOOKUP(TRIM(A110),GDP!$A:$B,2,FALSE)=0,R110,VLOOKUP(TRIM(A110),GDP!$A:$B,2,FALSE))</f>
        <v>24800</v>
      </c>
      <c r="J110" s="13">
        <f>ROUND(ABS(I110-R110),0)</f>
        <v>0</v>
      </c>
      <c r="L110" s="6" t="s">
        <v>257</v>
      </c>
      <c r="M110" s="1">
        <v>116</v>
      </c>
      <c r="N110" s="2">
        <v>785.21</v>
      </c>
      <c r="O110" s="3">
        <v>60.34</v>
      </c>
      <c r="P110" s="5">
        <v>2.76</v>
      </c>
      <c r="Q110" s="1">
        <v>5.24</v>
      </c>
      <c r="R110" s="4">
        <v>24800</v>
      </c>
      <c r="T110" s="2">
        <v>811.34</v>
      </c>
      <c r="U110" s="1">
        <v>0</v>
      </c>
      <c r="V110" s="1">
        <v>0</v>
      </c>
      <c r="W110" s="1">
        <v>100</v>
      </c>
      <c r="X110" s="1">
        <v>3</v>
      </c>
      <c r="Y110" s="1">
        <v>9.3000000000000007</v>
      </c>
      <c r="Z110" s="1">
        <v>9.2799999999999994</v>
      </c>
      <c r="AA110" s="1">
        <v>0.05</v>
      </c>
      <c r="AB110" s="1">
        <v>0.02</v>
      </c>
      <c r="AC110" s="1">
        <v>0.93</v>
      </c>
    </row>
    <row r="111" spans="1:29" x14ac:dyDescent="0.25">
      <c r="A111" s="1" t="s">
        <v>99</v>
      </c>
      <c r="B111" s="6" t="str">
        <f t="shared" si="5"/>
        <v>ASIA</v>
      </c>
      <c r="C111" s="1">
        <v>5906760</v>
      </c>
      <c r="D111" s="1">
        <f t="shared" si="6"/>
        <v>73.39</v>
      </c>
      <c r="E111" s="1">
        <f t="shared" si="7"/>
        <v>4334.4774449259503</v>
      </c>
      <c r="F111" s="1" t="b">
        <f t="shared" si="8"/>
        <v>1</v>
      </c>
      <c r="H111" s="14">
        <f>VLOOKUP(TRIM(A111),Life!$A:$B,2,FALSE)</f>
        <v>73.39</v>
      </c>
      <c r="I111" s="14">
        <f>IF(VLOOKUP(TRIM(A111),GDP!$A:$B,2,FALSE)=0,R111,VLOOKUP(TRIM(A111),GDP!$A:$B,2,FALSE))</f>
        <v>4334.4774449259503</v>
      </c>
      <c r="J111" s="13">
        <f>ROUND(ABS(I111-R111),0)</f>
        <v>34</v>
      </c>
      <c r="L111" s="6" t="s">
        <v>259</v>
      </c>
      <c r="M111" s="1">
        <v>92300</v>
      </c>
      <c r="N111" s="2">
        <v>64</v>
      </c>
      <c r="O111" s="3">
        <v>0.03</v>
      </c>
      <c r="P111" s="5">
        <v>6.59</v>
      </c>
      <c r="Q111" s="1">
        <v>17.350000000000001</v>
      </c>
      <c r="R111" s="4">
        <v>4300</v>
      </c>
      <c r="S111" s="2">
        <v>91.3</v>
      </c>
      <c r="T111" s="2">
        <v>104.51</v>
      </c>
      <c r="U111" s="1">
        <v>2.67</v>
      </c>
      <c r="V111" s="1">
        <v>1.83</v>
      </c>
      <c r="W111" s="1">
        <v>95.5</v>
      </c>
      <c r="X111" s="1">
        <v>1</v>
      </c>
      <c r="Y111" s="1">
        <v>21.25</v>
      </c>
      <c r="Z111" s="1">
        <v>2.65</v>
      </c>
      <c r="AA111" s="1">
        <v>3.3000000000000002E-2</v>
      </c>
      <c r="AB111" s="1">
        <v>0.28699999999999998</v>
      </c>
      <c r="AC111" s="1">
        <v>0.68</v>
      </c>
    </row>
    <row r="112" spans="1:29" x14ac:dyDescent="0.25">
      <c r="A112" s="1" t="s">
        <v>100</v>
      </c>
      <c r="B112" s="6" t="str">
        <f t="shared" si="5"/>
        <v>ASIA</v>
      </c>
      <c r="C112" s="1">
        <v>15233244</v>
      </c>
      <c r="D112" s="1">
        <f t="shared" si="6"/>
        <v>66.108000000000004</v>
      </c>
      <c r="E112" s="1">
        <f t="shared" si="7"/>
        <v>8699.0980807597098</v>
      </c>
      <c r="F112" s="1" t="b">
        <f t="shared" si="8"/>
        <v>1</v>
      </c>
      <c r="H112" s="14">
        <f>VLOOKUP(TRIM(A112),Life!$A:$B,2,FALSE)</f>
        <v>66.108000000000004</v>
      </c>
      <c r="I112" s="14">
        <f>IF(VLOOKUP(TRIM(A112),GDP!$A:$B,2,FALSE)=0,R112,VLOOKUP(TRIM(A112),GDP!$A:$B,2,FALSE))</f>
        <v>8699.0980807597098</v>
      </c>
      <c r="J112" s="13">
        <f>ROUND(ABS(I112-R112),0)</f>
        <v>2399</v>
      </c>
      <c r="L112" s="6" t="s">
        <v>259</v>
      </c>
      <c r="M112" s="1">
        <v>2717300</v>
      </c>
      <c r="N112" s="2">
        <v>5.61</v>
      </c>
      <c r="O112" s="3">
        <v>0</v>
      </c>
      <c r="P112" s="5">
        <v>-3.35</v>
      </c>
      <c r="Q112" s="1">
        <v>29.21</v>
      </c>
      <c r="R112" s="4">
        <v>6300</v>
      </c>
      <c r="S112" s="2">
        <v>98.4</v>
      </c>
      <c r="T112" s="2">
        <v>164.11</v>
      </c>
      <c r="U112" s="1">
        <v>7.98</v>
      </c>
      <c r="V112" s="1">
        <v>0.05</v>
      </c>
      <c r="W112" s="1">
        <v>91.97</v>
      </c>
      <c r="X112" s="1">
        <v>4</v>
      </c>
      <c r="Y112" s="1">
        <v>16</v>
      </c>
      <c r="Z112" s="1">
        <v>9.42</v>
      </c>
      <c r="AA112" s="1">
        <v>6.7000000000000004E-2</v>
      </c>
      <c r="AB112" s="1">
        <v>0.38600000000000001</v>
      </c>
      <c r="AC112" s="1">
        <v>0.54700000000000004</v>
      </c>
    </row>
    <row r="113" spans="1:29" x14ac:dyDescent="0.25">
      <c r="A113" s="1" t="s">
        <v>101</v>
      </c>
      <c r="B113" s="6" t="str">
        <f t="shared" si="5"/>
        <v>AFRICA</v>
      </c>
      <c r="C113" s="1">
        <v>34707817</v>
      </c>
      <c r="D113" s="1">
        <f t="shared" si="6"/>
        <v>59.58</v>
      </c>
      <c r="E113" s="1">
        <f t="shared" si="7"/>
        <v>1346.3975187837</v>
      </c>
      <c r="F113" s="1" t="b">
        <f t="shared" si="8"/>
        <v>1</v>
      </c>
      <c r="H113" s="14">
        <f>VLOOKUP(TRIM(A113),Life!$A:$B,2,FALSE)</f>
        <v>59.58</v>
      </c>
      <c r="I113" s="14">
        <f>IF(VLOOKUP(TRIM(A113),GDP!$A:$B,2,FALSE)=0,R113,VLOOKUP(TRIM(A113),GDP!$A:$B,2,FALSE))</f>
        <v>1346.3975187837</v>
      </c>
      <c r="J113" s="13">
        <f>ROUND(ABS(I113-R113),0)</f>
        <v>346</v>
      </c>
      <c r="L113" s="6" t="s">
        <v>262</v>
      </c>
      <c r="M113" s="1">
        <v>582650</v>
      </c>
      <c r="N113" s="2">
        <v>59.57</v>
      </c>
      <c r="O113" s="3">
        <v>0.09</v>
      </c>
      <c r="P113" s="5">
        <v>-0.1</v>
      </c>
      <c r="Q113" s="1">
        <v>61.47</v>
      </c>
      <c r="R113" s="4">
        <v>1000</v>
      </c>
      <c r="S113" s="2">
        <v>85.1</v>
      </c>
      <c r="T113" s="2">
        <v>8.1199999999999992</v>
      </c>
      <c r="U113" s="1">
        <v>8.08</v>
      </c>
      <c r="V113" s="1">
        <v>0.98</v>
      </c>
      <c r="W113" s="1">
        <v>90.94</v>
      </c>
      <c r="X113" s="1">
        <v>1.5</v>
      </c>
      <c r="Y113" s="1">
        <v>39.72</v>
      </c>
      <c r="Z113" s="1">
        <v>14.02</v>
      </c>
      <c r="AA113" s="1">
        <v>0.16300000000000001</v>
      </c>
      <c r="AB113" s="1">
        <v>0.188</v>
      </c>
      <c r="AC113" s="1">
        <v>0.65100000000000002</v>
      </c>
    </row>
    <row r="114" spans="1:29" x14ac:dyDescent="0.25">
      <c r="A114" s="1" t="s">
        <v>102</v>
      </c>
      <c r="B114" s="6" t="str">
        <f t="shared" si="5"/>
        <v>OCEANIA</v>
      </c>
      <c r="C114" s="1">
        <v>105432</v>
      </c>
      <c r="D114" s="1">
        <f t="shared" si="6"/>
        <v>67.944999999999993</v>
      </c>
      <c r="E114" s="1">
        <f t="shared" si="7"/>
        <v>2341.6334151872502</v>
      </c>
      <c r="F114" s="1" t="b">
        <f t="shared" si="8"/>
        <v>1</v>
      </c>
      <c r="H114" s="14">
        <f>VLOOKUP(TRIM(A114),Life!$A:$B,2,FALSE)</f>
        <v>67.944999999999993</v>
      </c>
      <c r="I114" s="14">
        <f>IF(VLOOKUP(TRIM(A114),GDP!$A:$B,2,FALSE)=0,R114,VLOOKUP(TRIM(A114),GDP!$A:$B,2,FALSE))</f>
        <v>2341.6334151872502</v>
      </c>
      <c r="J114" s="13">
        <f>ROUND(ABS(I114-R114),0)</f>
        <v>1542</v>
      </c>
      <c r="L114" s="6" t="s">
        <v>218</v>
      </c>
      <c r="M114" s="1">
        <v>811</v>
      </c>
      <c r="N114" s="2">
        <v>130</v>
      </c>
      <c r="O114" s="3">
        <v>140.94</v>
      </c>
      <c r="P114" s="5">
        <v>0</v>
      </c>
      <c r="Q114" s="1">
        <v>48.52</v>
      </c>
      <c r="R114" s="4">
        <v>800</v>
      </c>
      <c r="T114" s="2">
        <v>42.68</v>
      </c>
      <c r="U114" s="1">
        <v>2.74</v>
      </c>
      <c r="V114" s="1">
        <v>50.68</v>
      </c>
      <c r="W114" s="1">
        <v>46.58</v>
      </c>
      <c r="X114" s="1">
        <v>2</v>
      </c>
      <c r="Y114" s="1">
        <v>30.65</v>
      </c>
      <c r="Z114" s="1">
        <v>8.26</v>
      </c>
      <c r="AA114" s="1">
        <v>8.8999999999999996E-2</v>
      </c>
      <c r="AB114" s="1">
        <v>0.24199999999999999</v>
      </c>
      <c r="AC114" s="1">
        <v>0.66800000000000004</v>
      </c>
    </row>
    <row r="115" spans="1:29" hidden="1" x14ac:dyDescent="0.25">
      <c r="A115" s="1" t="s">
        <v>103</v>
      </c>
      <c r="B115" s="6" t="str">
        <f t="shared" si="5"/>
        <v>ASIA</v>
      </c>
      <c r="C115" s="1">
        <v>23113019</v>
      </c>
      <c r="D115" s="1" t="str">
        <f t="shared" si="6"/>
        <v>SKIP</v>
      </c>
      <c r="E115" s="1" t="str">
        <f t="shared" si="7"/>
        <v>SKIP</v>
      </c>
      <c r="F115" s="1" t="b">
        <f t="shared" si="8"/>
        <v>0</v>
      </c>
      <c r="H115" s="14" t="e">
        <f>VLOOKUP(TRIM(A115),Life!$A:$B,2,FALSE)</f>
        <v>#N/A</v>
      </c>
      <c r="I115" s="14" t="e">
        <f>IF(VLOOKUP(TRIM(A115),GDP!$A:$B,2,FALSE)=0,R115,VLOOKUP(TRIM(A115),GDP!$A:$B,2,FALSE))</f>
        <v>#N/A</v>
      </c>
      <c r="J115" s="13" t="e">
        <f>ROUND(ABS(I115-R115),0)</f>
        <v>#N/A</v>
      </c>
      <c r="L115" s="6" t="s">
        <v>259</v>
      </c>
      <c r="M115" s="1">
        <v>120540</v>
      </c>
      <c r="N115" s="2">
        <v>191.75</v>
      </c>
      <c r="O115" s="3">
        <v>2.0699999999999998</v>
      </c>
      <c r="P115" s="5">
        <v>0</v>
      </c>
      <c r="Q115" s="1">
        <v>24.04</v>
      </c>
      <c r="R115" s="4">
        <v>1300</v>
      </c>
      <c r="S115" s="2">
        <v>99</v>
      </c>
      <c r="T115" s="2">
        <v>42.4</v>
      </c>
      <c r="U115" s="1">
        <v>20.76</v>
      </c>
      <c r="V115" s="1">
        <v>2.4900000000000002</v>
      </c>
      <c r="W115" s="1">
        <v>76.75</v>
      </c>
      <c r="X115" s="1">
        <v>3</v>
      </c>
      <c r="Y115" s="1">
        <v>15.54</v>
      </c>
      <c r="Z115" s="1">
        <v>7.13</v>
      </c>
      <c r="AA115" s="1">
        <v>0.3</v>
      </c>
      <c r="AB115" s="1">
        <v>0.34</v>
      </c>
      <c r="AC115" s="1">
        <v>0.36</v>
      </c>
    </row>
    <row r="116" spans="1:29" hidden="1" x14ac:dyDescent="0.25">
      <c r="A116" s="1" t="s">
        <v>104</v>
      </c>
      <c r="B116" s="6" t="str">
        <f t="shared" si="5"/>
        <v>ASIA</v>
      </c>
      <c r="C116" s="1">
        <v>48846823</v>
      </c>
      <c r="D116" s="1" t="str">
        <f t="shared" si="6"/>
        <v>SKIP</v>
      </c>
      <c r="E116" s="1" t="str">
        <f t="shared" si="7"/>
        <v>SKIP</v>
      </c>
      <c r="F116" s="1" t="b">
        <f t="shared" si="8"/>
        <v>0</v>
      </c>
      <c r="H116" s="14" t="e">
        <f>VLOOKUP(TRIM(A116),Life!$A:$B,2,FALSE)</f>
        <v>#N/A</v>
      </c>
      <c r="I116" s="14" t="e">
        <f>IF(VLOOKUP(TRIM(A116),GDP!$A:$B,2,FALSE)=0,R116,VLOOKUP(TRIM(A116),GDP!$A:$B,2,FALSE))</f>
        <v>#N/A</v>
      </c>
      <c r="J116" s="13" t="e">
        <f>ROUND(ABS(I116-R116),0)</f>
        <v>#N/A</v>
      </c>
      <c r="L116" s="6" t="s">
        <v>259</v>
      </c>
      <c r="M116" s="1">
        <v>98480</v>
      </c>
      <c r="N116" s="2">
        <v>496.01</v>
      </c>
      <c r="O116" s="3">
        <v>2.4500000000000002</v>
      </c>
      <c r="P116" s="5">
        <v>0</v>
      </c>
      <c r="Q116" s="1">
        <v>7.05</v>
      </c>
      <c r="R116" s="4">
        <v>17800</v>
      </c>
      <c r="S116" s="2">
        <v>97.9</v>
      </c>
      <c r="T116" s="2">
        <v>486.11</v>
      </c>
      <c r="U116" s="1">
        <v>17.18</v>
      </c>
      <c r="V116" s="1">
        <v>1.95</v>
      </c>
      <c r="W116" s="1">
        <v>80.87</v>
      </c>
      <c r="X116" s="1">
        <v>3</v>
      </c>
      <c r="Y116" s="1">
        <v>10</v>
      </c>
      <c r="Z116" s="1">
        <v>5.85</v>
      </c>
      <c r="AA116" s="1">
        <v>3.3000000000000002E-2</v>
      </c>
      <c r="AB116" s="1">
        <v>0.40300000000000002</v>
      </c>
      <c r="AC116" s="1">
        <v>0.56299999999999994</v>
      </c>
    </row>
    <row r="117" spans="1:29" x14ac:dyDescent="0.25">
      <c r="A117" s="1" t="s">
        <v>105</v>
      </c>
      <c r="B117" s="6" t="str">
        <f t="shared" si="5"/>
        <v>ASIA</v>
      </c>
      <c r="C117" s="1">
        <v>2418393</v>
      </c>
      <c r="D117" s="1">
        <f t="shared" si="6"/>
        <v>73.992000000000004</v>
      </c>
      <c r="E117" s="1">
        <f t="shared" si="7"/>
        <v>48782.645494284399</v>
      </c>
      <c r="F117" s="1" t="b">
        <f t="shared" si="8"/>
        <v>1</v>
      </c>
      <c r="H117" s="14">
        <f>VLOOKUP(TRIM(A117),Life!$A:$B,2,FALSE)</f>
        <v>73.992000000000004</v>
      </c>
      <c r="I117" s="14">
        <f>IF(VLOOKUP(TRIM(A117),GDP!$A:$B,2,FALSE)=0,R117,VLOOKUP(TRIM(A117),GDP!$A:$B,2,FALSE))</f>
        <v>48782.645494284399</v>
      </c>
      <c r="J117" s="13">
        <f>ROUND(ABS(I117-R117),0)</f>
        <v>29783</v>
      </c>
      <c r="L117" s="6" t="s">
        <v>259</v>
      </c>
      <c r="M117" s="1">
        <v>17820</v>
      </c>
      <c r="N117" s="2">
        <v>135.71</v>
      </c>
      <c r="O117" s="3">
        <v>2.8</v>
      </c>
      <c r="P117" s="5">
        <v>14.18</v>
      </c>
      <c r="Q117" s="1">
        <v>9.9499999999999993</v>
      </c>
      <c r="R117" s="4">
        <v>19000</v>
      </c>
      <c r="S117" s="2">
        <v>83.5</v>
      </c>
      <c r="T117" s="2">
        <v>211.01</v>
      </c>
      <c r="U117" s="1">
        <v>0.73</v>
      </c>
      <c r="V117" s="1">
        <v>0.11</v>
      </c>
      <c r="W117" s="1">
        <v>99.16</v>
      </c>
      <c r="X117" s="1">
        <v>1</v>
      </c>
      <c r="Y117" s="1">
        <v>21.94</v>
      </c>
      <c r="Z117" s="1">
        <v>2.41</v>
      </c>
      <c r="AA117" s="1">
        <v>4.0000000000000001E-3</v>
      </c>
      <c r="AB117" s="1">
        <v>0.47899999999999998</v>
      </c>
      <c r="AC117" s="1">
        <v>0.51600000000000001</v>
      </c>
    </row>
    <row r="118" spans="1:29" x14ac:dyDescent="0.25">
      <c r="A118" s="1" t="s">
        <v>106</v>
      </c>
      <c r="B118" s="6" t="str">
        <f t="shared" si="5"/>
        <v>ASIA</v>
      </c>
      <c r="C118" s="1">
        <v>5213898</v>
      </c>
      <c r="D118" s="1">
        <f t="shared" si="6"/>
        <v>67.054000000000002</v>
      </c>
      <c r="E118" s="1">
        <f t="shared" si="7"/>
        <v>1721.34092499088</v>
      </c>
      <c r="F118" s="1" t="b">
        <f t="shared" si="8"/>
        <v>1</v>
      </c>
      <c r="H118" s="14">
        <f>VLOOKUP(TRIM(A118),Life!$A:$B,2,FALSE)</f>
        <v>67.054000000000002</v>
      </c>
      <c r="I118" s="14">
        <f>IF(VLOOKUP(TRIM(A118),GDP!$A:$B,2,FALSE)=0,R118,VLOOKUP(TRIM(A118),GDP!$A:$B,2,FALSE))</f>
        <v>1721.34092499088</v>
      </c>
      <c r="J118" s="13">
        <f>ROUND(ABS(I118-R118),0)</f>
        <v>121</v>
      </c>
      <c r="L118" s="6" t="s">
        <v>259</v>
      </c>
      <c r="M118" s="1">
        <v>198500</v>
      </c>
      <c r="N118" s="2">
        <v>26.27</v>
      </c>
      <c r="O118" s="3">
        <v>0</v>
      </c>
      <c r="P118" s="5">
        <v>-2.4500000000000002</v>
      </c>
      <c r="Q118" s="1">
        <v>35.64</v>
      </c>
      <c r="R118" s="4">
        <v>1600</v>
      </c>
      <c r="S118" s="2">
        <v>97</v>
      </c>
      <c r="T118" s="2">
        <v>84.04</v>
      </c>
      <c r="U118" s="1">
        <v>7.3</v>
      </c>
      <c r="V118" s="1">
        <v>0.35</v>
      </c>
      <c r="W118" s="1">
        <v>92.35</v>
      </c>
      <c r="X118" s="1">
        <v>2.5</v>
      </c>
      <c r="Y118" s="1">
        <v>22.8</v>
      </c>
      <c r="Z118" s="1">
        <v>7.08</v>
      </c>
      <c r="AA118" s="1">
        <v>0.35299999999999998</v>
      </c>
      <c r="AB118" s="1">
        <v>0.20799999999999999</v>
      </c>
      <c r="AC118" s="1">
        <v>0.439</v>
      </c>
    </row>
    <row r="119" spans="1:29" x14ac:dyDescent="0.25">
      <c r="A119" s="1" t="s">
        <v>107</v>
      </c>
      <c r="B119" s="6" t="str">
        <f t="shared" si="5"/>
        <v>ASIA</v>
      </c>
      <c r="C119" s="1">
        <v>6368481</v>
      </c>
      <c r="D119" s="1">
        <f t="shared" si="6"/>
        <v>66.956999999999994</v>
      </c>
      <c r="E119" s="1">
        <f t="shared" si="7"/>
        <v>1695.3119740347699</v>
      </c>
      <c r="F119" s="1" t="b">
        <f t="shared" si="8"/>
        <v>1</v>
      </c>
      <c r="H119" s="14">
        <f>VLOOKUP(TRIM(A119),Life!$A:$B,2,FALSE)</f>
        <v>66.956999999999994</v>
      </c>
      <c r="I119" s="14">
        <f>IF(VLOOKUP(TRIM(A119),GDP!$A:$B,2,FALSE)=0,R119,VLOOKUP(TRIM(A119),GDP!$A:$B,2,FALSE))</f>
        <v>1695.3119740347699</v>
      </c>
      <c r="J119" s="13">
        <f>ROUND(ABS(I119-R119),0)</f>
        <v>5</v>
      </c>
      <c r="L119" s="6" t="s">
        <v>259</v>
      </c>
      <c r="M119" s="1">
        <v>236800</v>
      </c>
      <c r="N119" s="2">
        <v>26.89</v>
      </c>
      <c r="O119" s="3">
        <v>0</v>
      </c>
      <c r="P119" s="5">
        <v>0</v>
      </c>
      <c r="Q119" s="1">
        <v>85.22</v>
      </c>
      <c r="R119" s="4">
        <v>1700</v>
      </c>
      <c r="S119" s="2">
        <v>66.400000000000006</v>
      </c>
      <c r="T119" s="2">
        <v>14.14</v>
      </c>
      <c r="U119" s="1">
        <v>3.8</v>
      </c>
      <c r="V119" s="1">
        <v>0.35</v>
      </c>
      <c r="W119" s="1">
        <v>95.85</v>
      </c>
      <c r="X119" s="1">
        <v>2</v>
      </c>
      <c r="Y119" s="1">
        <v>35.49</v>
      </c>
      <c r="Z119" s="1">
        <v>11.55</v>
      </c>
      <c r="AA119" s="1">
        <v>0.45500000000000002</v>
      </c>
      <c r="AB119" s="1">
        <v>0.28699999999999998</v>
      </c>
      <c r="AC119" s="1">
        <v>0.25800000000000001</v>
      </c>
    </row>
    <row r="120" spans="1:29" x14ac:dyDescent="0.25">
      <c r="A120" s="1" t="s">
        <v>108</v>
      </c>
      <c r="B120" s="6" t="str">
        <f t="shared" si="5"/>
        <v>BALTICS</v>
      </c>
      <c r="C120" s="1">
        <v>2274735</v>
      </c>
      <c r="D120" s="1">
        <f t="shared" si="6"/>
        <v>71.835999999999999</v>
      </c>
      <c r="E120" s="1">
        <f t="shared" si="7"/>
        <v>13040.3715038888</v>
      </c>
      <c r="F120" s="1" t="b">
        <f t="shared" si="8"/>
        <v>1</v>
      </c>
      <c r="H120" s="14">
        <f>VLOOKUP(TRIM(A120),Life!$A:$B,2,FALSE)</f>
        <v>71.835999999999999</v>
      </c>
      <c r="I120" s="14">
        <f>IF(VLOOKUP(TRIM(A120),GDP!$A:$B,2,FALSE)=0,R120,VLOOKUP(TRIM(A120),GDP!$A:$B,2,FALSE))</f>
        <v>13040.3715038888</v>
      </c>
      <c r="J120" s="13">
        <f>ROUND(ABS(I120-R120),0)</f>
        <v>2840</v>
      </c>
      <c r="L120" s="6" t="s">
        <v>219</v>
      </c>
      <c r="M120" s="1">
        <v>64589</v>
      </c>
      <c r="N120" s="2">
        <v>35.22</v>
      </c>
      <c r="O120" s="3">
        <v>0.82</v>
      </c>
      <c r="P120" s="5">
        <v>-2.23</v>
      </c>
      <c r="Q120" s="1">
        <v>9.5500000000000007</v>
      </c>
      <c r="R120" s="4">
        <v>10200</v>
      </c>
      <c r="S120" s="2">
        <v>99.8</v>
      </c>
      <c r="T120" s="2">
        <v>321.36</v>
      </c>
      <c r="U120" s="1">
        <v>29.67</v>
      </c>
      <c r="V120" s="1">
        <v>0.47</v>
      </c>
      <c r="W120" s="1">
        <v>69.86</v>
      </c>
      <c r="X120" s="1">
        <v>3</v>
      </c>
      <c r="Y120" s="1">
        <v>9.24</v>
      </c>
      <c r="Z120" s="1">
        <v>13.66</v>
      </c>
      <c r="AA120" s="1">
        <v>0.04</v>
      </c>
      <c r="AB120" s="1">
        <v>0.26100000000000001</v>
      </c>
      <c r="AC120" s="1">
        <v>0.69899999999999995</v>
      </c>
    </row>
    <row r="121" spans="1:29" x14ac:dyDescent="0.25">
      <c r="A121" s="1" t="s">
        <v>109</v>
      </c>
      <c r="B121" s="6" t="str">
        <f t="shared" si="5"/>
        <v>ASIA</v>
      </c>
      <c r="C121" s="1">
        <v>3874050</v>
      </c>
      <c r="D121" s="1">
        <f t="shared" si="6"/>
        <v>79.11</v>
      </c>
      <c r="E121" s="1">
        <f t="shared" si="7"/>
        <v>9595.2909452059394</v>
      </c>
      <c r="F121" s="1" t="b">
        <f t="shared" si="8"/>
        <v>1</v>
      </c>
      <c r="H121" s="14">
        <f>VLOOKUP(TRIM(A121),Life!$A:$B,2,FALSE)</f>
        <v>79.11</v>
      </c>
      <c r="I121" s="14">
        <f>IF(VLOOKUP(TRIM(A121),GDP!$A:$B,2,FALSE)=0,R121,VLOOKUP(TRIM(A121),GDP!$A:$B,2,FALSE))</f>
        <v>9595.2909452059394</v>
      </c>
      <c r="J121" s="13">
        <f>ROUND(ABS(I121-R121),0)</f>
        <v>4795</v>
      </c>
      <c r="L121" s="6" t="s">
        <v>259</v>
      </c>
      <c r="M121" s="1">
        <v>10400</v>
      </c>
      <c r="N121" s="2">
        <v>372.5</v>
      </c>
      <c r="O121" s="3">
        <v>2.16</v>
      </c>
      <c r="P121" s="5">
        <v>0</v>
      </c>
      <c r="Q121" s="1">
        <v>24.52</v>
      </c>
      <c r="R121" s="4">
        <v>4800</v>
      </c>
      <c r="S121" s="2">
        <v>87.4</v>
      </c>
      <c r="T121" s="2">
        <v>255.55</v>
      </c>
      <c r="U121" s="1">
        <v>16.62</v>
      </c>
      <c r="V121" s="1">
        <v>13.98</v>
      </c>
      <c r="W121" s="1">
        <v>69.400000000000006</v>
      </c>
      <c r="Y121" s="1">
        <v>18.52</v>
      </c>
      <c r="Z121" s="1">
        <v>6.21</v>
      </c>
      <c r="AA121" s="1">
        <v>0.12</v>
      </c>
      <c r="AB121" s="1">
        <v>0.21</v>
      </c>
      <c r="AC121" s="1">
        <v>0.67</v>
      </c>
    </row>
    <row r="122" spans="1:29" x14ac:dyDescent="0.25">
      <c r="A122" s="1" t="s">
        <v>110</v>
      </c>
      <c r="B122" s="6" t="str">
        <f t="shared" si="5"/>
        <v>AFRICA</v>
      </c>
      <c r="C122" s="1">
        <v>2022331</v>
      </c>
      <c r="D122" s="1">
        <f t="shared" si="6"/>
        <v>47.584000000000003</v>
      </c>
      <c r="E122" s="1">
        <f t="shared" si="7"/>
        <v>1207.00889859319</v>
      </c>
      <c r="F122" s="1" t="b">
        <f t="shared" si="8"/>
        <v>1</v>
      </c>
      <c r="H122" s="14">
        <f>VLOOKUP(TRIM(A122),Life!$A:$B,2,FALSE)</f>
        <v>47.584000000000003</v>
      </c>
      <c r="I122" s="14">
        <f>IF(VLOOKUP(TRIM(A122),GDP!$A:$B,2,FALSE)=0,R122,VLOOKUP(TRIM(A122),GDP!$A:$B,2,FALSE))</f>
        <v>1207.00889859319</v>
      </c>
      <c r="J122" s="13">
        <f>ROUND(ABS(I122-R122),0)</f>
        <v>1793</v>
      </c>
      <c r="L122" s="6" t="s">
        <v>262</v>
      </c>
      <c r="M122" s="1">
        <v>30355</v>
      </c>
      <c r="N122" s="2">
        <v>66.62</v>
      </c>
      <c r="O122" s="3">
        <v>0</v>
      </c>
      <c r="P122" s="5">
        <v>-0.74</v>
      </c>
      <c r="Q122" s="1">
        <v>84.23</v>
      </c>
      <c r="R122" s="4">
        <v>3000</v>
      </c>
      <c r="S122" s="2">
        <v>84.8</v>
      </c>
      <c r="T122" s="2">
        <v>23.73</v>
      </c>
      <c r="U122" s="1">
        <v>10.87</v>
      </c>
      <c r="V122" s="1">
        <v>0.13</v>
      </c>
      <c r="W122" s="1">
        <v>89</v>
      </c>
      <c r="X122" s="1">
        <v>3</v>
      </c>
      <c r="Y122" s="1">
        <v>24.75</v>
      </c>
      <c r="Z122" s="1">
        <v>28.71</v>
      </c>
      <c r="AA122" s="1">
        <v>0.16300000000000001</v>
      </c>
      <c r="AB122" s="1">
        <v>0.443</v>
      </c>
      <c r="AC122" s="1">
        <v>0.39400000000000002</v>
      </c>
    </row>
    <row r="123" spans="1:29" x14ac:dyDescent="0.25">
      <c r="A123" s="1" t="s">
        <v>111</v>
      </c>
      <c r="B123" s="6" t="str">
        <f t="shared" si="5"/>
        <v>AFRICA</v>
      </c>
      <c r="C123" s="1">
        <v>3042004</v>
      </c>
      <c r="D123" s="1">
        <f t="shared" si="6"/>
        <v>59.459000000000003</v>
      </c>
      <c r="E123" s="1">
        <f t="shared" si="7"/>
        <v>345.75830536694201</v>
      </c>
      <c r="F123" s="1" t="b">
        <f t="shared" si="8"/>
        <v>1</v>
      </c>
      <c r="H123" s="14">
        <f>VLOOKUP(TRIM(A123),Life!$A:$B,2,FALSE)</f>
        <v>59.459000000000003</v>
      </c>
      <c r="I123" s="14">
        <f>IF(VLOOKUP(TRIM(A123),GDP!$A:$B,2,FALSE)=0,R123,VLOOKUP(TRIM(A123),GDP!$A:$B,2,FALSE))</f>
        <v>345.75830536694201</v>
      </c>
      <c r="J123" s="13">
        <f>ROUND(ABS(I123-R123),0)</f>
        <v>654</v>
      </c>
      <c r="L123" s="6" t="s">
        <v>262</v>
      </c>
      <c r="M123" s="1">
        <v>111370</v>
      </c>
      <c r="N123" s="2">
        <v>27.31</v>
      </c>
      <c r="O123" s="3">
        <v>0.52</v>
      </c>
      <c r="P123" s="5">
        <v>0</v>
      </c>
      <c r="Q123" s="1">
        <v>128.87</v>
      </c>
      <c r="R123" s="4">
        <v>1000</v>
      </c>
      <c r="S123" s="2">
        <v>57.5</v>
      </c>
      <c r="T123" s="2">
        <v>2.27</v>
      </c>
      <c r="U123" s="1">
        <v>3.95</v>
      </c>
      <c r="V123" s="1">
        <v>2.2799999999999998</v>
      </c>
      <c r="W123" s="1">
        <v>93.77</v>
      </c>
      <c r="X123" s="1">
        <v>2</v>
      </c>
      <c r="Y123" s="1">
        <v>44.77</v>
      </c>
      <c r="Z123" s="1">
        <v>23.1</v>
      </c>
      <c r="AA123" s="1">
        <v>0.76900000000000002</v>
      </c>
      <c r="AB123" s="1">
        <v>5.3999999999999999E-2</v>
      </c>
      <c r="AC123" s="1">
        <v>0.17699999999999999</v>
      </c>
    </row>
    <row r="124" spans="1:29" x14ac:dyDescent="0.25">
      <c r="A124" s="1" t="s">
        <v>112</v>
      </c>
      <c r="B124" s="6" t="str">
        <f t="shared" si="5"/>
        <v>AFRICA</v>
      </c>
      <c r="C124" s="1">
        <v>5900754</v>
      </c>
      <c r="D124" s="1">
        <f t="shared" si="6"/>
        <v>74.731999999999999</v>
      </c>
      <c r="E124" s="1">
        <f t="shared" si="7"/>
        <v>14015.365633126199</v>
      </c>
      <c r="F124" s="1" t="b">
        <f t="shared" si="8"/>
        <v>1</v>
      </c>
      <c r="H124" s="14">
        <f>VLOOKUP(TRIM(A124),Life!$A:$B,2,FALSE)</f>
        <v>74.731999999999999</v>
      </c>
      <c r="I124" s="14">
        <f>IF(VLOOKUP(TRIM(A124),GDP!$A:$B,2,FALSE)=0,R124,VLOOKUP(TRIM(A124),GDP!$A:$B,2,FALSE))</f>
        <v>14015.365633126199</v>
      </c>
      <c r="J124" s="13">
        <f>ROUND(ABS(I124-R124),0)</f>
        <v>7615</v>
      </c>
      <c r="L124" s="6" t="s">
        <v>260</v>
      </c>
      <c r="M124" s="1">
        <v>1759540</v>
      </c>
      <c r="N124" s="2">
        <v>3.35</v>
      </c>
      <c r="O124" s="3">
        <v>0.1</v>
      </c>
      <c r="P124" s="5">
        <v>0</v>
      </c>
      <c r="Q124" s="1">
        <v>24.6</v>
      </c>
      <c r="R124" s="4">
        <v>6400</v>
      </c>
      <c r="S124" s="2">
        <v>82.6</v>
      </c>
      <c r="T124" s="2">
        <v>127.1</v>
      </c>
      <c r="U124" s="1">
        <v>1.03</v>
      </c>
      <c r="V124" s="1">
        <v>0.19</v>
      </c>
      <c r="W124" s="1">
        <v>98.78</v>
      </c>
      <c r="Y124" s="1">
        <v>26.49</v>
      </c>
      <c r="Z124" s="1">
        <v>3.48</v>
      </c>
      <c r="AA124" s="1">
        <v>7.5999999999999998E-2</v>
      </c>
      <c r="AB124" s="1">
        <v>0.499</v>
      </c>
      <c r="AC124" s="1">
        <v>0.42499999999999999</v>
      </c>
    </row>
    <row r="125" spans="1:29" hidden="1" x14ac:dyDescent="0.25">
      <c r="A125" s="1" t="s">
        <v>113</v>
      </c>
      <c r="B125" s="6" t="str">
        <f t="shared" si="5"/>
        <v>EUROPE</v>
      </c>
      <c r="C125" s="1">
        <v>33987</v>
      </c>
      <c r="D125" s="1">
        <f t="shared" si="6"/>
        <v>0</v>
      </c>
      <c r="E125" s="1">
        <f t="shared" si="7"/>
        <v>25000</v>
      </c>
      <c r="F125" s="1" t="b">
        <f t="shared" si="8"/>
        <v>0</v>
      </c>
      <c r="H125" s="14">
        <f>VLOOKUP(TRIM(A125),Life!$A:$B,2,FALSE)</f>
        <v>0</v>
      </c>
      <c r="I125" s="14">
        <f>IF(VLOOKUP(TRIM(A125),GDP!$A:$B,2,FALSE)=0,R125,VLOOKUP(TRIM(A125),GDP!$A:$B,2,FALSE))</f>
        <v>25000</v>
      </c>
      <c r="J125" s="13">
        <f>ROUND(ABS(I125-R125),0)</f>
        <v>0</v>
      </c>
      <c r="L125" s="6" t="s">
        <v>257</v>
      </c>
      <c r="M125" s="1">
        <v>160</v>
      </c>
      <c r="N125" s="2">
        <v>212.42</v>
      </c>
      <c r="O125" s="3">
        <v>0</v>
      </c>
      <c r="P125" s="5">
        <v>4.8499999999999996</v>
      </c>
      <c r="Q125" s="1">
        <v>4.7</v>
      </c>
      <c r="R125" s="4">
        <v>25000</v>
      </c>
      <c r="S125" s="2">
        <v>100</v>
      </c>
      <c r="T125" s="2">
        <v>585.52</v>
      </c>
      <c r="U125" s="1">
        <v>25</v>
      </c>
      <c r="V125" s="1">
        <v>0</v>
      </c>
      <c r="W125" s="1">
        <v>75</v>
      </c>
      <c r="X125" s="1">
        <v>4</v>
      </c>
      <c r="Y125" s="1">
        <v>10.210000000000001</v>
      </c>
      <c r="Z125" s="1">
        <v>7.18</v>
      </c>
      <c r="AA125" s="1">
        <v>0.06</v>
      </c>
      <c r="AB125" s="1">
        <v>0.39</v>
      </c>
      <c r="AC125" s="1">
        <v>0.55000000000000004</v>
      </c>
    </row>
    <row r="126" spans="1:29" x14ac:dyDescent="0.25">
      <c r="A126" s="1" t="s">
        <v>114</v>
      </c>
      <c r="B126" s="6" t="str">
        <f t="shared" si="5"/>
        <v>BALTICS</v>
      </c>
      <c r="C126" s="1">
        <v>3585906</v>
      </c>
      <c r="D126" s="1">
        <f t="shared" si="6"/>
        <v>71.631</v>
      </c>
      <c r="E126" s="1">
        <f t="shared" si="7"/>
        <v>14197.2220801975</v>
      </c>
      <c r="F126" s="1" t="b">
        <f t="shared" si="8"/>
        <v>1</v>
      </c>
      <c r="H126" s="14">
        <f>VLOOKUP(TRIM(A126),Life!$A:$B,2,FALSE)</f>
        <v>71.631</v>
      </c>
      <c r="I126" s="14">
        <f>IF(VLOOKUP(TRIM(A126),GDP!$A:$B,2,FALSE)=0,R126,VLOOKUP(TRIM(A126),GDP!$A:$B,2,FALSE))</f>
        <v>14197.2220801975</v>
      </c>
      <c r="J126" s="13">
        <f>ROUND(ABS(I126-R126),0)</f>
        <v>2797</v>
      </c>
      <c r="L126" s="6" t="s">
        <v>219</v>
      </c>
      <c r="M126" s="1">
        <v>65200</v>
      </c>
      <c r="N126" s="2">
        <v>55</v>
      </c>
      <c r="O126" s="3">
        <v>0.14000000000000001</v>
      </c>
      <c r="P126" s="5">
        <v>-0.71</v>
      </c>
      <c r="Q126" s="1">
        <v>6.89</v>
      </c>
      <c r="R126" s="4">
        <v>11400</v>
      </c>
      <c r="S126" s="2">
        <v>99.6</v>
      </c>
      <c r="T126" s="2">
        <v>223.4</v>
      </c>
      <c r="U126" s="1">
        <v>45.22</v>
      </c>
      <c r="V126" s="1">
        <v>0.91</v>
      </c>
      <c r="W126" s="1">
        <v>53.87</v>
      </c>
      <c r="Y126" s="1">
        <v>8.75</v>
      </c>
      <c r="Z126" s="1">
        <v>10.98</v>
      </c>
      <c r="AA126" s="1">
        <v>5.5E-2</v>
      </c>
      <c r="AB126" s="1">
        <v>0.32500000000000001</v>
      </c>
      <c r="AC126" s="1">
        <v>0.62</v>
      </c>
    </row>
    <row r="127" spans="1:29" x14ac:dyDescent="0.25">
      <c r="A127" s="1" t="s">
        <v>115</v>
      </c>
      <c r="B127" s="6" t="str">
        <f t="shared" si="5"/>
        <v>EUROPE</v>
      </c>
      <c r="C127" s="1">
        <v>474413</v>
      </c>
      <c r="D127" s="1">
        <f t="shared" si="6"/>
        <v>80.004000000000005</v>
      </c>
      <c r="E127" s="1">
        <f t="shared" si="7"/>
        <v>68319.6372121358</v>
      </c>
      <c r="F127" s="1" t="b">
        <f t="shared" si="8"/>
        <v>1</v>
      </c>
      <c r="H127" s="14">
        <f>VLOOKUP(TRIM(A127),Life!$A:$B,2,FALSE)</f>
        <v>80.004000000000005</v>
      </c>
      <c r="I127" s="14">
        <f>IF(VLOOKUP(TRIM(A127),GDP!$A:$B,2,FALSE)=0,R127,VLOOKUP(TRIM(A127),GDP!$A:$B,2,FALSE))</f>
        <v>68319.6372121358</v>
      </c>
      <c r="J127" s="13">
        <f>ROUND(ABS(I127-R127),0)</f>
        <v>13220</v>
      </c>
      <c r="L127" s="6" t="s">
        <v>257</v>
      </c>
      <c r="M127" s="1">
        <v>2586</v>
      </c>
      <c r="N127" s="2">
        <v>183.45</v>
      </c>
      <c r="O127" s="3">
        <v>0</v>
      </c>
      <c r="P127" s="5">
        <v>8.9700000000000006</v>
      </c>
      <c r="Q127" s="1">
        <v>4.8099999999999996</v>
      </c>
      <c r="R127" s="4">
        <v>55100</v>
      </c>
      <c r="S127" s="2">
        <v>100</v>
      </c>
      <c r="T127" s="2">
        <v>515.37</v>
      </c>
      <c r="U127" s="1">
        <v>23.28</v>
      </c>
      <c r="V127" s="1">
        <v>0.4</v>
      </c>
      <c r="W127" s="1">
        <v>76.319999999999993</v>
      </c>
      <c r="Y127" s="1">
        <v>11.94</v>
      </c>
      <c r="Z127" s="1">
        <v>8.41</v>
      </c>
      <c r="AA127" s="1">
        <v>0.01</v>
      </c>
      <c r="AB127" s="1">
        <v>0.13</v>
      </c>
      <c r="AC127" s="1">
        <v>0.86</v>
      </c>
    </row>
    <row r="128" spans="1:29" hidden="1" x14ac:dyDescent="0.25">
      <c r="A128" s="1" t="s">
        <v>116</v>
      </c>
      <c r="B128" s="6" t="str">
        <f t="shared" si="5"/>
        <v>ASIA</v>
      </c>
      <c r="C128" s="1">
        <v>453125</v>
      </c>
      <c r="D128" s="1" t="str">
        <f t="shared" si="6"/>
        <v>SKIP</v>
      </c>
      <c r="E128" s="1" t="str">
        <f t="shared" si="7"/>
        <v>SKIP</v>
      </c>
      <c r="F128" s="1" t="b">
        <f t="shared" si="8"/>
        <v>0</v>
      </c>
      <c r="H128" s="14" t="e">
        <f>VLOOKUP(TRIM(A128),Life!$A:$B,2,FALSE)</f>
        <v>#N/A</v>
      </c>
      <c r="I128" s="14" t="e">
        <f>IF(VLOOKUP(TRIM(A128),GDP!$A:$B,2,FALSE)=0,R128,VLOOKUP(TRIM(A128),GDP!$A:$B,2,FALSE))</f>
        <v>#N/A</v>
      </c>
      <c r="J128" s="13" t="e">
        <f>ROUND(ABS(I128-R128),0)</f>
        <v>#N/A</v>
      </c>
      <c r="L128" s="6" t="s">
        <v>259</v>
      </c>
      <c r="M128" s="1">
        <v>28</v>
      </c>
      <c r="N128" s="2">
        <v>16183.04</v>
      </c>
      <c r="O128" s="3">
        <v>146.43</v>
      </c>
      <c r="P128" s="5">
        <v>4.8600000000000003</v>
      </c>
      <c r="Q128" s="1">
        <v>4.3899999999999997</v>
      </c>
      <c r="R128" s="4">
        <v>19400</v>
      </c>
      <c r="S128" s="2">
        <v>94.5</v>
      </c>
      <c r="T128" s="2">
        <v>384.88</v>
      </c>
      <c r="U128" s="1">
        <v>0</v>
      </c>
      <c r="V128" s="1">
        <v>0</v>
      </c>
      <c r="W128" s="1">
        <v>100</v>
      </c>
      <c r="X128" s="1">
        <v>2</v>
      </c>
      <c r="Y128" s="1">
        <v>8.48</v>
      </c>
      <c r="Z128" s="1">
        <v>4.47</v>
      </c>
      <c r="AA128" s="1">
        <v>1E-3</v>
      </c>
      <c r="AB128" s="1">
        <v>7.1999999999999995E-2</v>
      </c>
      <c r="AC128" s="1">
        <v>0.92700000000000005</v>
      </c>
    </row>
    <row r="129" spans="1:29" hidden="1" x14ac:dyDescent="0.25">
      <c r="A129" s="1" t="s">
        <v>117</v>
      </c>
      <c r="B129" s="6" t="str">
        <f t="shared" si="5"/>
        <v>EUROPE</v>
      </c>
      <c r="C129" s="1">
        <v>2050554</v>
      </c>
      <c r="D129" s="1" t="str">
        <f t="shared" si="6"/>
        <v>SKIP</v>
      </c>
      <c r="E129" s="1" t="str">
        <f t="shared" si="7"/>
        <v>SKIP</v>
      </c>
      <c r="F129" s="1" t="b">
        <f t="shared" si="8"/>
        <v>0</v>
      </c>
      <c r="H129" s="14" t="e">
        <f>VLOOKUP(TRIM(A129),Life!$A:$B,2,FALSE)</f>
        <v>#N/A</v>
      </c>
      <c r="I129" s="14" t="e">
        <f>IF(VLOOKUP(TRIM(A129),GDP!$A:$B,2,FALSE)=0,R129,VLOOKUP(TRIM(A129),GDP!$A:$B,2,FALSE))</f>
        <v>#N/A</v>
      </c>
      <c r="J129" s="13" t="e">
        <f>ROUND(ABS(I129-R129),0)</f>
        <v>#N/A</v>
      </c>
      <c r="L129" s="6" t="s">
        <v>257</v>
      </c>
      <c r="M129" s="1">
        <v>25333</v>
      </c>
      <c r="N129" s="2">
        <v>80.94</v>
      </c>
      <c r="O129" s="3">
        <v>0</v>
      </c>
      <c r="P129" s="5">
        <v>-1.45</v>
      </c>
      <c r="Q129" s="1">
        <v>10.09</v>
      </c>
      <c r="R129" s="4">
        <v>6700</v>
      </c>
      <c r="T129" s="2">
        <v>260.02999999999997</v>
      </c>
      <c r="U129" s="1">
        <v>22.26</v>
      </c>
      <c r="V129" s="1">
        <v>1.81</v>
      </c>
      <c r="W129" s="1">
        <v>75.930000000000007</v>
      </c>
      <c r="X129" s="1">
        <v>3</v>
      </c>
      <c r="Y129" s="1">
        <v>12.02</v>
      </c>
      <c r="Z129" s="1">
        <v>8.77</v>
      </c>
      <c r="AA129" s="1">
        <v>0.11799999999999999</v>
      </c>
      <c r="AB129" s="1">
        <v>0.31900000000000001</v>
      </c>
      <c r="AC129" s="1">
        <v>0.56299999999999994</v>
      </c>
    </row>
    <row r="130" spans="1:29" x14ac:dyDescent="0.25">
      <c r="A130" s="1" t="s">
        <v>118</v>
      </c>
      <c r="B130" s="6" t="str">
        <f t="shared" si="5"/>
        <v>AFRICA</v>
      </c>
      <c r="C130" s="1">
        <v>18595469</v>
      </c>
      <c r="D130" s="1">
        <f t="shared" si="6"/>
        <v>63.38</v>
      </c>
      <c r="E130" s="1">
        <f t="shared" si="7"/>
        <v>868.67507429428997</v>
      </c>
      <c r="F130" s="1" t="b">
        <f t="shared" si="8"/>
        <v>1</v>
      </c>
      <c r="H130" s="14">
        <f>VLOOKUP(TRIM(A130),Life!$A:$B,2,FALSE)</f>
        <v>63.38</v>
      </c>
      <c r="I130" s="14">
        <f>IF(VLOOKUP(TRIM(A130),GDP!$A:$B,2,FALSE)=0,R130,VLOOKUP(TRIM(A130),GDP!$A:$B,2,FALSE))</f>
        <v>868.67507429428997</v>
      </c>
      <c r="J130" s="13">
        <f>ROUND(ABS(I130-R130),0)</f>
        <v>69</v>
      </c>
      <c r="L130" s="6" t="s">
        <v>262</v>
      </c>
      <c r="M130" s="1">
        <v>587040</v>
      </c>
      <c r="N130" s="2">
        <v>31.68</v>
      </c>
      <c r="O130" s="3">
        <v>0.82</v>
      </c>
      <c r="P130" s="5">
        <v>0</v>
      </c>
      <c r="Q130" s="1">
        <v>76.83</v>
      </c>
      <c r="R130" s="4">
        <v>800</v>
      </c>
      <c r="S130" s="2">
        <v>68.900000000000006</v>
      </c>
      <c r="T130" s="2">
        <v>3.6</v>
      </c>
      <c r="U130" s="1">
        <v>5.07</v>
      </c>
      <c r="V130" s="1">
        <v>1.03</v>
      </c>
      <c r="W130" s="1">
        <v>93.91</v>
      </c>
      <c r="X130" s="1">
        <v>2</v>
      </c>
      <c r="Y130" s="1">
        <v>41.41</v>
      </c>
      <c r="Z130" s="1">
        <v>11.11</v>
      </c>
      <c r="AA130" s="1">
        <v>0.27600000000000002</v>
      </c>
      <c r="AB130" s="1">
        <v>0.16500000000000001</v>
      </c>
      <c r="AC130" s="1">
        <v>0.55900000000000005</v>
      </c>
    </row>
    <row r="131" spans="1:29" x14ac:dyDescent="0.25">
      <c r="A131" s="1" t="s">
        <v>119</v>
      </c>
      <c r="B131" s="6" t="str">
        <f t="shared" si="5"/>
        <v>AFRICA</v>
      </c>
      <c r="C131" s="1">
        <v>13013926</v>
      </c>
      <c r="D131" s="1">
        <f t="shared" si="6"/>
        <v>53.536000000000001</v>
      </c>
      <c r="E131" s="1">
        <f t="shared" si="7"/>
        <v>644.83672357248702</v>
      </c>
      <c r="F131" s="1" t="b">
        <f t="shared" si="8"/>
        <v>1</v>
      </c>
      <c r="H131" s="14">
        <f>VLOOKUP(TRIM(A131),Life!$A:$B,2,FALSE)</f>
        <v>53.536000000000001</v>
      </c>
      <c r="I131" s="14">
        <f>IF(VLOOKUP(TRIM(A131),GDP!$A:$B,2,FALSE)=0,R131,VLOOKUP(TRIM(A131),GDP!$A:$B,2,FALSE))</f>
        <v>644.83672357248702</v>
      </c>
      <c r="J131" s="13">
        <f>ROUND(ABS(I131-R131),0)</f>
        <v>45</v>
      </c>
      <c r="L131" s="6" t="s">
        <v>262</v>
      </c>
      <c r="M131" s="1">
        <v>118480</v>
      </c>
      <c r="N131" s="2">
        <v>109.84</v>
      </c>
      <c r="O131" s="3">
        <v>0</v>
      </c>
      <c r="P131" s="5">
        <v>0</v>
      </c>
      <c r="Q131" s="1">
        <v>103.32</v>
      </c>
      <c r="R131" s="4">
        <v>600</v>
      </c>
      <c r="S131" s="2">
        <v>62.7</v>
      </c>
      <c r="T131" s="2">
        <v>7.89</v>
      </c>
      <c r="U131" s="1">
        <v>23.38</v>
      </c>
      <c r="V131" s="1">
        <v>1.49</v>
      </c>
      <c r="W131" s="1">
        <v>75.13</v>
      </c>
      <c r="X131" s="1">
        <v>2</v>
      </c>
      <c r="Y131" s="1">
        <v>43.13</v>
      </c>
      <c r="Z131" s="1">
        <v>19.329999999999998</v>
      </c>
      <c r="AA131" s="1">
        <v>0.34200000000000003</v>
      </c>
      <c r="AB131" s="1">
        <v>0.158</v>
      </c>
      <c r="AC131" s="1">
        <v>0.499</v>
      </c>
    </row>
    <row r="132" spans="1:29" x14ac:dyDescent="0.25">
      <c r="A132" s="1" t="s">
        <v>120</v>
      </c>
      <c r="B132" s="6" t="str">
        <f t="shared" si="5"/>
        <v>ASIA</v>
      </c>
      <c r="C132" s="1">
        <v>24385858</v>
      </c>
      <c r="D132" s="1">
        <f t="shared" si="6"/>
        <v>74.478999999999999</v>
      </c>
      <c r="E132" s="1">
        <f t="shared" si="7"/>
        <v>11544.277318966901</v>
      </c>
      <c r="F132" s="1" t="b">
        <f t="shared" si="8"/>
        <v>1</v>
      </c>
      <c r="H132" s="14">
        <f>VLOOKUP(TRIM(A132),Life!$A:$B,2,FALSE)</f>
        <v>74.478999999999999</v>
      </c>
      <c r="I132" s="14">
        <f>IF(VLOOKUP(TRIM(A132),GDP!$A:$B,2,FALSE)=0,R132,VLOOKUP(TRIM(A132),GDP!$A:$B,2,FALSE))</f>
        <v>11544.277318966901</v>
      </c>
      <c r="J132" s="13">
        <f>ROUND(ABS(I132-R132),0)</f>
        <v>2544</v>
      </c>
      <c r="L132" s="6" t="s">
        <v>259</v>
      </c>
      <c r="M132" s="1">
        <v>329750</v>
      </c>
      <c r="N132" s="2">
        <v>73.95</v>
      </c>
      <c r="O132" s="3">
        <v>1.42</v>
      </c>
      <c r="P132" s="5">
        <v>0</v>
      </c>
      <c r="Q132" s="1">
        <v>17.7</v>
      </c>
      <c r="R132" s="4">
        <v>9000</v>
      </c>
      <c r="S132" s="2">
        <v>88.7</v>
      </c>
      <c r="T132" s="2">
        <v>179.04</v>
      </c>
      <c r="U132" s="1">
        <v>5.48</v>
      </c>
      <c r="V132" s="1">
        <v>17.61</v>
      </c>
      <c r="W132" s="1">
        <v>76.91</v>
      </c>
      <c r="X132" s="1">
        <v>2</v>
      </c>
      <c r="Y132" s="1">
        <v>22.86</v>
      </c>
      <c r="Z132" s="1">
        <v>5.05</v>
      </c>
      <c r="AA132" s="1">
        <v>8.4000000000000005E-2</v>
      </c>
      <c r="AB132" s="1">
        <v>0.48</v>
      </c>
      <c r="AC132" s="1">
        <v>0.436</v>
      </c>
    </row>
    <row r="133" spans="1:29" x14ac:dyDescent="0.25">
      <c r="A133" s="1" t="s">
        <v>121</v>
      </c>
      <c r="B133" s="6" t="str">
        <f t="shared" si="5"/>
        <v>ASIA</v>
      </c>
      <c r="C133" s="1">
        <v>359008</v>
      </c>
      <c r="D133" s="1">
        <f t="shared" si="6"/>
        <v>76.778999999999996</v>
      </c>
      <c r="E133" s="1">
        <f t="shared" si="7"/>
        <v>5290.1161452861998</v>
      </c>
      <c r="F133" s="1" t="b">
        <f t="shared" si="8"/>
        <v>1</v>
      </c>
      <c r="H133" s="14">
        <f>VLOOKUP(TRIM(A133),Life!$A:$B,2,FALSE)</f>
        <v>76.778999999999996</v>
      </c>
      <c r="I133" s="14">
        <f>IF(VLOOKUP(TRIM(A133),GDP!$A:$B,2,FALSE)=0,R133,VLOOKUP(TRIM(A133),GDP!$A:$B,2,FALSE))</f>
        <v>5290.1161452861998</v>
      </c>
      <c r="J133" s="13">
        <f>ROUND(ABS(I133-R133),0)</f>
        <v>1390</v>
      </c>
      <c r="L133" s="6" t="s">
        <v>259</v>
      </c>
      <c r="M133" s="1">
        <v>300</v>
      </c>
      <c r="N133" s="2">
        <v>1196.69</v>
      </c>
      <c r="O133" s="3">
        <v>214.67</v>
      </c>
      <c r="P133" s="5">
        <v>0</v>
      </c>
      <c r="Q133" s="1">
        <v>56.52</v>
      </c>
      <c r="R133" s="4">
        <v>3900</v>
      </c>
      <c r="S133" s="2">
        <v>97.2</v>
      </c>
      <c r="T133" s="2">
        <v>89.97</v>
      </c>
      <c r="U133" s="1">
        <v>13.33</v>
      </c>
      <c r="V133" s="1">
        <v>16.670000000000002</v>
      </c>
      <c r="W133" s="1">
        <v>70</v>
      </c>
      <c r="X133" s="1">
        <v>2</v>
      </c>
      <c r="Y133" s="1">
        <v>34.81</v>
      </c>
      <c r="Z133" s="1">
        <v>7.06</v>
      </c>
      <c r="AA133" s="1">
        <v>0.2</v>
      </c>
      <c r="AB133" s="1">
        <v>0.18</v>
      </c>
      <c r="AC133" s="1">
        <v>0.62</v>
      </c>
    </row>
    <row r="134" spans="1:29" x14ac:dyDescent="0.25">
      <c r="A134" s="1" t="s">
        <v>122</v>
      </c>
      <c r="B134" s="6" t="str">
        <f t="shared" si="5"/>
        <v>AFRICA</v>
      </c>
      <c r="C134" s="1">
        <v>11716829</v>
      </c>
      <c r="D134" s="1">
        <f t="shared" si="6"/>
        <v>53.787999999999997</v>
      </c>
      <c r="E134" s="1">
        <f t="shared" si="7"/>
        <v>884.554370934708</v>
      </c>
      <c r="F134" s="1" t="b">
        <f t="shared" si="8"/>
        <v>1</v>
      </c>
      <c r="H134" s="14">
        <f>VLOOKUP(TRIM(A134),Life!$A:$B,2,FALSE)</f>
        <v>53.787999999999997</v>
      </c>
      <c r="I134" s="14">
        <f>IF(VLOOKUP(TRIM(A134),GDP!$A:$B,2,FALSE)=0,R134,VLOOKUP(TRIM(A134),GDP!$A:$B,2,FALSE))</f>
        <v>884.554370934708</v>
      </c>
      <c r="J134" s="13">
        <f>ROUND(ABS(I134-R134),0)</f>
        <v>15</v>
      </c>
      <c r="L134" s="6" t="s">
        <v>262</v>
      </c>
      <c r="M134" s="1">
        <v>1240000</v>
      </c>
      <c r="N134" s="2">
        <v>9.4499999999999993</v>
      </c>
      <c r="O134" s="3">
        <v>0</v>
      </c>
      <c r="P134" s="5">
        <v>-0.33</v>
      </c>
      <c r="Q134" s="1">
        <v>116.79</v>
      </c>
      <c r="R134" s="4">
        <v>900</v>
      </c>
      <c r="S134" s="2">
        <v>46.4</v>
      </c>
      <c r="T134" s="2">
        <v>6.4</v>
      </c>
      <c r="U134" s="1">
        <v>3.82</v>
      </c>
      <c r="V134" s="1">
        <v>0.03</v>
      </c>
      <c r="W134" s="1">
        <v>96.15</v>
      </c>
      <c r="X134" s="1">
        <v>2</v>
      </c>
      <c r="Y134" s="1">
        <v>49.82</v>
      </c>
      <c r="Z134" s="1">
        <v>16.89</v>
      </c>
      <c r="AA134" s="1">
        <v>0.45</v>
      </c>
      <c r="AB134" s="1">
        <v>0.17</v>
      </c>
      <c r="AC134" s="1">
        <v>0.38</v>
      </c>
    </row>
    <row r="135" spans="1:29" x14ac:dyDescent="0.25">
      <c r="A135" s="1" t="s">
        <v>123</v>
      </c>
      <c r="B135" s="6" t="str">
        <f t="shared" ref="B135:B198" si="9">TRIM(L135)</f>
        <v>EUROPE</v>
      </c>
      <c r="C135" s="1">
        <v>400214</v>
      </c>
      <c r="D135" s="1">
        <f t="shared" ref="D135:D198" si="10">IF(OR(ISNA(H135),ISNA(I135)), "SKIP",H135)</f>
        <v>79.224999999999994</v>
      </c>
      <c r="E135" s="1">
        <f t="shared" ref="E135:E198" si="11">IF(OR(ISNA(H135),ISNA(I135)), "SKIP",I135)</f>
        <v>21018.4460459279</v>
      </c>
      <c r="F135" s="1" t="b">
        <f t="shared" ref="F135:F198" si="12">AND(D135&lt;&gt;0,E135&lt;&gt;0,E135&lt;&gt;"SKIP")</f>
        <v>1</v>
      </c>
      <c r="H135" s="14">
        <f>VLOOKUP(TRIM(A135),Life!$A:$B,2,FALSE)</f>
        <v>79.224999999999994</v>
      </c>
      <c r="I135" s="14">
        <f>IF(VLOOKUP(TRIM(A135),GDP!$A:$B,2,FALSE)=0,R135,VLOOKUP(TRIM(A135),GDP!$A:$B,2,FALSE))</f>
        <v>21018.4460459279</v>
      </c>
      <c r="J135" s="13">
        <f>ROUND(ABS(I135-R135),0)</f>
        <v>3318</v>
      </c>
      <c r="L135" s="6" t="s">
        <v>257</v>
      </c>
      <c r="M135" s="1">
        <v>316</v>
      </c>
      <c r="N135" s="2">
        <v>1266.5</v>
      </c>
      <c r="O135" s="3">
        <v>62.28</v>
      </c>
      <c r="P135" s="5">
        <v>2.0699999999999998</v>
      </c>
      <c r="Q135" s="1">
        <v>3.89</v>
      </c>
      <c r="R135" s="4">
        <v>17700</v>
      </c>
      <c r="S135" s="2">
        <v>92.8</v>
      </c>
      <c r="T135" s="2">
        <v>504.98</v>
      </c>
      <c r="U135" s="1">
        <v>28.13</v>
      </c>
      <c r="V135" s="1">
        <v>3.13</v>
      </c>
      <c r="W135" s="1">
        <v>68.739999999999995</v>
      </c>
      <c r="Y135" s="1">
        <v>10.220000000000001</v>
      </c>
      <c r="Z135" s="1">
        <v>8.1</v>
      </c>
      <c r="AA135" s="1">
        <v>0.03</v>
      </c>
      <c r="AB135" s="1">
        <v>0.23</v>
      </c>
      <c r="AC135" s="1">
        <v>0.74</v>
      </c>
    </row>
    <row r="136" spans="1:29" hidden="1" x14ac:dyDescent="0.25">
      <c r="A136" s="1" t="s">
        <v>124</v>
      </c>
      <c r="B136" s="6" t="str">
        <f t="shared" si="9"/>
        <v>OCEANIA</v>
      </c>
      <c r="C136" s="1">
        <v>60422</v>
      </c>
      <c r="D136" s="1">
        <f t="shared" si="10"/>
        <v>0</v>
      </c>
      <c r="E136" s="1">
        <f t="shared" si="11"/>
        <v>1600</v>
      </c>
      <c r="F136" s="1" t="b">
        <f t="shared" si="12"/>
        <v>0</v>
      </c>
      <c r="H136" s="14">
        <f>VLOOKUP(TRIM(A136),Life!$A:$B,2,FALSE)</f>
        <v>0</v>
      </c>
      <c r="I136" s="14">
        <f>IF(VLOOKUP(TRIM(A136),GDP!$A:$B,2,FALSE)=0,R136,VLOOKUP(TRIM(A136),GDP!$A:$B,2,FALSE))</f>
        <v>1600</v>
      </c>
      <c r="J136" s="13">
        <f>ROUND(ABS(I136-R136),0)</f>
        <v>0</v>
      </c>
      <c r="L136" s="6" t="s">
        <v>218</v>
      </c>
      <c r="M136" s="1">
        <v>11854</v>
      </c>
      <c r="N136" s="2">
        <v>5.0999999999999996</v>
      </c>
      <c r="O136" s="3">
        <v>3.12</v>
      </c>
      <c r="P136" s="5">
        <v>-6.04</v>
      </c>
      <c r="Q136" s="1">
        <v>29.45</v>
      </c>
      <c r="R136" s="4">
        <v>1600</v>
      </c>
      <c r="S136" s="2">
        <v>93.7</v>
      </c>
      <c r="T136" s="2">
        <v>91.19</v>
      </c>
      <c r="U136" s="1">
        <v>16.670000000000002</v>
      </c>
      <c r="V136" s="1">
        <v>38.89</v>
      </c>
      <c r="W136" s="1">
        <v>44.44</v>
      </c>
      <c r="X136" s="1">
        <v>2</v>
      </c>
      <c r="Y136" s="1">
        <v>33.049999999999997</v>
      </c>
      <c r="Z136" s="1">
        <v>4.78</v>
      </c>
      <c r="AA136" s="1">
        <v>0.317</v>
      </c>
      <c r="AB136" s="1">
        <v>0.14899999999999999</v>
      </c>
      <c r="AC136" s="1">
        <v>0.53400000000000003</v>
      </c>
    </row>
    <row r="137" spans="1:29" x14ac:dyDescent="0.25">
      <c r="A137" s="1" t="s">
        <v>125</v>
      </c>
      <c r="B137" s="6" t="str">
        <f t="shared" si="9"/>
        <v>LATIN AMERICA</v>
      </c>
      <c r="C137" s="1">
        <v>436131</v>
      </c>
      <c r="D137" s="1">
        <f t="shared" si="10"/>
        <v>80.709999999999994</v>
      </c>
      <c r="E137" s="1">
        <f t="shared" si="11"/>
        <v>14400</v>
      </c>
      <c r="F137" s="1" t="b">
        <f t="shared" si="12"/>
        <v>1</v>
      </c>
      <c r="H137" s="14">
        <f>VLOOKUP(TRIM(A137),Life!$A:$B,2,FALSE)</f>
        <v>80.709999999999994</v>
      </c>
      <c r="I137" s="14">
        <f>IF(VLOOKUP(TRIM(A137),GDP!$A:$B,2,FALSE)=0,R137,VLOOKUP(TRIM(A137),GDP!$A:$B,2,FALSE))</f>
        <v>14400</v>
      </c>
      <c r="J137" s="13">
        <f>ROUND(ABS(I137-R137),0)</f>
        <v>0</v>
      </c>
      <c r="L137" s="6" t="s">
        <v>263</v>
      </c>
      <c r="M137" s="1">
        <v>1100</v>
      </c>
      <c r="N137" s="2">
        <v>396.48</v>
      </c>
      <c r="O137" s="3">
        <v>31.82</v>
      </c>
      <c r="P137" s="5">
        <v>-0.05</v>
      </c>
      <c r="Q137" s="1">
        <v>7.09</v>
      </c>
      <c r="R137" s="4">
        <v>14400</v>
      </c>
      <c r="S137" s="2">
        <v>97.7</v>
      </c>
      <c r="T137" s="2">
        <v>394.38</v>
      </c>
      <c r="U137" s="1">
        <v>10.38</v>
      </c>
      <c r="V137" s="1">
        <v>9.43</v>
      </c>
      <c r="W137" s="1">
        <v>80.19</v>
      </c>
      <c r="X137" s="1">
        <v>2</v>
      </c>
      <c r="Y137" s="1">
        <v>13.74</v>
      </c>
      <c r="Z137" s="1">
        <v>6.48</v>
      </c>
      <c r="AA137" s="1">
        <v>0.06</v>
      </c>
      <c r="AB137" s="1">
        <v>0.11</v>
      </c>
      <c r="AC137" s="1">
        <v>0.83</v>
      </c>
    </row>
    <row r="138" spans="1:29" x14ac:dyDescent="0.25">
      <c r="A138" s="1" t="s">
        <v>126</v>
      </c>
      <c r="B138" s="6" t="str">
        <f t="shared" si="9"/>
        <v>AFRICA</v>
      </c>
      <c r="C138" s="1">
        <v>3177388</v>
      </c>
      <c r="D138" s="1">
        <f t="shared" si="10"/>
        <v>61.064</v>
      </c>
      <c r="E138" s="1">
        <f t="shared" si="11"/>
        <v>1925.81012780172</v>
      </c>
      <c r="F138" s="1" t="b">
        <f t="shared" si="12"/>
        <v>1</v>
      </c>
      <c r="H138" s="14">
        <f>VLOOKUP(TRIM(A138),Life!$A:$B,2,FALSE)</f>
        <v>61.064</v>
      </c>
      <c r="I138" s="14">
        <f>IF(VLOOKUP(TRIM(A138),GDP!$A:$B,2,FALSE)=0,R138,VLOOKUP(TRIM(A138),GDP!$A:$B,2,FALSE))</f>
        <v>1925.81012780172</v>
      </c>
      <c r="J138" s="13">
        <f>ROUND(ABS(I138-R138),0)</f>
        <v>126</v>
      </c>
      <c r="L138" s="6" t="s">
        <v>262</v>
      </c>
      <c r="M138" s="1">
        <v>1030700</v>
      </c>
      <c r="N138" s="2">
        <v>3.08</v>
      </c>
      <c r="O138" s="3">
        <v>7.0000000000000007E-2</v>
      </c>
      <c r="P138" s="5">
        <v>0</v>
      </c>
      <c r="Q138" s="1">
        <v>70.89</v>
      </c>
      <c r="R138" s="4">
        <v>1800</v>
      </c>
      <c r="S138" s="2">
        <v>41.7</v>
      </c>
      <c r="T138" s="2">
        <v>12.9</v>
      </c>
      <c r="U138" s="1">
        <v>0.48</v>
      </c>
      <c r="V138" s="1">
        <v>0.01</v>
      </c>
      <c r="W138" s="1">
        <v>99.51</v>
      </c>
      <c r="X138" s="1">
        <v>1</v>
      </c>
      <c r="Y138" s="1">
        <v>40.99</v>
      </c>
      <c r="Z138" s="1">
        <v>12.16</v>
      </c>
      <c r="AA138" s="1">
        <v>0.25</v>
      </c>
      <c r="AB138" s="1">
        <v>0.28999999999999998</v>
      </c>
      <c r="AC138" s="1">
        <v>0.46</v>
      </c>
    </row>
    <row r="139" spans="1:29" x14ac:dyDescent="0.25">
      <c r="A139" s="1" t="s">
        <v>127</v>
      </c>
      <c r="B139" s="6" t="str">
        <f t="shared" si="9"/>
        <v>AFRICA</v>
      </c>
      <c r="C139" s="1">
        <v>1240827</v>
      </c>
      <c r="D139" s="1">
        <f t="shared" si="10"/>
        <v>73.141999999999996</v>
      </c>
      <c r="E139" s="1">
        <f t="shared" si="11"/>
        <v>10157.5069610502</v>
      </c>
      <c r="F139" s="1" t="b">
        <f t="shared" si="12"/>
        <v>1</v>
      </c>
      <c r="H139" s="14">
        <f>VLOOKUP(TRIM(A139),Life!$A:$B,2,FALSE)</f>
        <v>73.141999999999996</v>
      </c>
      <c r="I139" s="14">
        <f>IF(VLOOKUP(TRIM(A139),GDP!$A:$B,2,FALSE)=0,R139,VLOOKUP(TRIM(A139),GDP!$A:$B,2,FALSE))</f>
        <v>10157.5069610502</v>
      </c>
      <c r="J139" s="13">
        <f>ROUND(ABS(I139-R139),0)</f>
        <v>1242</v>
      </c>
      <c r="L139" s="6" t="s">
        <v>262</v>
      </c>
      <c r="M139" s="1">
        <v>2040</v>
      </c>
      <c r="N139" s="2">
        <v>608.25</v>
      </c>
      <c r="O139" s="3">
        <v>8.68</v>
      </c>
      <c r="P139" s="5">
        <v>-0.9</v>
      </c>
      <c r="Q139" s="1">
        <v>15.03</v>
      </c>
      <c r="R139" s="4">
        <v>11400</v>
      </c>
      <c r="S139" s="2">
        <v>85.6</v>
      </c>
      <c r="T139" s="2">
        <v>289.32</v>
      </c>
      <c r="U139" s="1">
        <v>49.26</v>
      </c>
      <c r="V139" s="1">
        <v>2.96</v>
      </c>
      <c r="W139" s="1">
        <v>47.78</v>
      </c>
      <c r="X139" s="1">
        <v>2</v>
      </c>
      <c r="Y139" s="1">
        <v>15.43</v>
      </c>
      <c r="Z139" s="1">
        <v>6.86</v>
      </c>
      <c r="AA139" s="1">
        <v>5.8999999999999997E-2</v>
      </c>
      <c r="AB139" s="1">
        <v>0.29799999999999999</v>
      </c>
      <c r="AC139" s="1">
        <v>0.64300000000000002</v>
      </c>
    </row>
    <row r="140" spans="1:29" x14ac:dyDescent="0.25">
      <c r="A140" s="1" t="s">
        <v>128</v>
      </c>
      <c r="B140" s="6" t="str">
        <f t="shared" si="9"/>
        <v>AFRICA</v>
      </c>
      <c r="C140" s="1">
        <v>201234</v>
      </c>
      <c r="D140" s="1">
        <f t="shared" si="10"/>
        <v>78.519000000000005</v>
      </c>
      <c r="E140" s="1">
        <f t="shared" si="11"/>
        <v>2600</v>
      </c>
      <c r="F140" s="1" t="b">
        <f t="shared" si="12"/>
        <v>1</v>
      </c>
      <c r="H140" s="14">
        <f>VLOOKUP(TRIM(A140),Life!$A:$B,2,FALSE)</f>
        <v>78.519000000000005</v>
      </c>
      <c r="I140" s="14">
        <f>IF(VLOOKUP(TRIM(A140),GDP!$A:$B,2,FALSE)=0,R140,VLOOKUP(TRIM(A140),GDP!$A:$B,2,FALSE))</f>
        <v>2600</v>
      </c>
      <c r="J140" s="13">
        <f>ROUND(ABS(I140-R140),0)</f>
        <v>0</v>
      </c>
      <c r="L140" s="6" t="s">
        <v>262</v>
      </c>
      <c r="M140" s="1">
        <v>374</v>
      </c>
      <c r="N140" s="2">
        <v>538.05999999999995</v>
      </c>
      <c r="O140" s="3">
        <v>49.52</v>
      </c>
      <c r="P140" s="5">
        <v>6.78</v>
      </c>
      <c r="Q140" s="1">
        <v>62.4</v>
      </c>
      <c r="R140" s="4">
        <v>2600</v>
      </c>
      <c r="T140" s="2">
        <v>49.69</v>
      </c>
      <c r="X140" s="1">
        <v>2</v>
      </c>
      <c r="Y140" s="1">
        <v>40.950000000000003</v>
      </c>
      <c r="Z140" s="1">
        <v>7.7</v>
      </c>
    </row>
    <row r="141" spans="1:29" x14ac:dyDescent="0.25">
      <c r="A141" s="1" t="s">
        <v>129</v>
      </c>
      <c r="B141" s="6" t="str">
        <f t="shared" si="9"/>
        <v>LATIN AMERICA</v>
      </c>
      <c r="C141" s="1">
        <v>107449525</v>
      </c>
      <c r="D141" s="1">
        <f t="shared" si="10"/>
        <v>76.835999999999999</v>
      </c>
      <c r="E141" s="1">
        <f t="shared" si="11"/>
        <v>12191.0638193471</v>
      </c>
      <c r="F141" s="1" t="b">
        <f t="shared" si="12"/>
        <v>1</v>
      </c>
      <c r="H141" s="14">
        <f>VLOOKUP(TRIM(A141),Life!$A:$B,2,FALSE)</f>
        <v>76.835999999999999</v>
      </c>
      <c r="I141" s="14">
        <f>IF(VLOOKUP(TRIM(A141),GDP!$A:$B,2,FALSE)=0,R141,VLOOKUP(TRIM(A141),GDP!$A:$B,2,FALSE))</f>
        <v>12191.0638193471</v>
      </c>
      <c r="J141" s="13">
        <f>ROUND(ABS(I141-R141),0)</f>
        <v>3191</v>
      </c>
      <c r="L141" s="6" t="s">
        <v>263</v>
      </c>
      <c r="M141" s="1">
        <v>1972550</v>
      </c>
      <c r="N141" s="2">
        <v>54.47</v>
      </c>
      <c r="O141" s="3">
        <v>0.47</v>
      </c>
      <c r="P141" s="5">
        <v>-4.87</v>
      </c>
      <c r="Q141" s="1">
        <v>20.91</v>
      </c>
      <c r="R141" s="4">
        <v>9000</v>
      </c>
      <c r="S141" s="2">
        <v>92.2</v>
      </c>
      <c r="T141" s="2">
        <v>181.59</v>
      </c>
      <c r="U141" s="1">
        <v>12.99</v>
      </c>
      <c r="V141" s="1">
        <v>1.31</v>
      </c>
      <c r="W141" s="1">
        <v>85.7</v>
      </c>
      <c r="X141" s="1">
        <v>1.5</v>
      </c>
      <c r="Y141" s="1">
        <v>20.69</v>
      </c>
      <c r="Z141" s="1">
        <v>4.74</v>
      </c>
      <c r="AA141" s="1">
        <v>3.7999999999999999E-2</v>
      </c>
      <c r="AB141" s="1">
        <v>0.25900000000000001</v>
      </c>
      <c r="AC141" s="1">
        <v>0.70199999999999996</v>
      </c>
    </row>
    <row r="142" spans="1:29" hidden="1" x14ac:dyDescent="0.25">
      <c r="A142" t="s">
        <v>248</v>
      </c>
      <c r="B142" s="6" t="str">
        <f t="shared" si="9"/>
        <v>OCEANIA</v>
      </c>
      <c r="C142" s="1">
        <v>108004</v>
      </c>
      <c r="D142" s="1" t="str">
        <f t="shared" si="10"/>
        <v>SKIP</v>
      </c>
      <c r="E142" s="1" t="str">
        <f t="shared" si="11"/>
        <v>SKIP</v>
      </c>
      <c r="F142" s="1" t="b">
        <f t="shared" si="12"/>
        <v>0</v>
      </c>
      <c r="H142" s="14" t="e">
        <f>VLOOKUP(TRIM(A142),Life!$A:$B,2,FALSE)</f>
        <v>#N/A</v>
      </c>
      <c r="I142" s="14" t="e">
        <f>IF(VLOOKUP(TRIM(A142),GDP!$A:$B,2,FALSE)=0,R142,VLOOKUP(TRIM(A142),GDP!$A:$B,2,FALSE))</f>
        <v>#N/A</v>
      </c>
      <c r="J142" s="13" t="e">
        <f>ROUND(ABS(I142-R142),0)</f>
        <v>#N/A</v>
      </c>
      <c r="L142" s="6" t="s">
        <v>218</v>
      </c>
      <c r="M142" s="1">
        <v>702</v>
      </c>
      <c r="N142" s="2">
        <v>153.85</v>
      </c>
      <c r="O142" s="3">
        <v>870.66</v>
      </c>
      <c r="P142" s="5">
        <v>-20.99</v>
      </c>
      <c r="Q142" s="1">
        <v>30.21</v>
      </c>
      <c r="R142" s="4">
        <v>2000</v>
      </c>
      <c r="S142" s="2">
        <v>89</v>
      </c>
      <c r="T142" s="2">
        <v>114.81</v>
      </c>
      <c r="U142" s="1">
        <v>5.71</v>
      </c>
      <c r="V142" s="1">
        <v>45.71</v>
      </c>
      <c r="W142" s="1">
        <v>48.58</v>
      </c>
      <c r="X142" s="1">
        <v>2</v>
      </c>
      <c r="Y142" s="1">
        <v>24.68</v>
      </c>
      <c r="Z142" s="1">
        <v>4.75</v>
      </c>
      <c r="AA142" s="1">
        <v>0.28899999999999998</v>
      </c>
      <c r="AB142" s="1">
        <v>0.152</v>
      </c>
      <c r="AC142" s="1">
        <v>0.55900000000000005</v>
      </c>
    </row>
    <row r="143" spans="1:29" x14ac:dyDescent="0.25">
      <c r="A143" s="1" t="s">
        <v>130</v>
      </c>
      <c r="B143" s="6" t="str">
        <f t="shared" si="9"/>
        <v>EUROPE</v>
      </c>
      <c r="C143" s="1">
        <v>4466706</v>
      </c>
      <c r="D143" s="1">
        <f t="shared" si="10"/>
        <v>68.540999999999997</v>
      </c>
      <c r="E143" s="1">
        <f t="shared" si="11"/>
        <v>2361.9507027765599</v>
      </c>
      <c r="F143" s="1" t="b">
        <f t="shared" si="12"/>
        <v>1</v>
      </c>
      <c r="H143" s="14">
        <f>VLOOKUP(TRIM(A143),Life!$A:$B,2,FALSE)</f>
        <v>68.540999999999997</v>
      </c>
      <c r="I143" s="14">
        <f>IF(VLOOKUP(TRIM(A143),GDP!$A:$B,2,FALSE)=0,R143,VLOOKUP(TRIM(A143),GDP!$A:$B,2,FALSE))</f>
        <v>2361.9507027765599</v>
      </c>
      <c r="J143" s="13">
        <f>ROUND(ABS(I143-R143),0)</f>
        <v>562</v>
      </c>
      <c r="L143" s="6" t="s">
        <v>264</v>
      </c>
      <c r="M143" s="1">
        <v>33843</v>
      </c>
      <c r="N143" s="2">
        <v>131.97999999999999</v>
      </c>
      <c r="O143" s="3">
        <v>0</v>
      </c>
      <c r="P143" s="5">
        <v>-0.26</v>
      </c>
      <c r="Q143" s="1">
        <v>40.42</v>
      </c>
      <c r="R143" s="4">
        <v>1800</v>
      </c>
      <c r="S143" s="2">
        <v>99.1</v>
      </c>
      <c r="T143" s="2">
        <v>208.07</v>
      </c>
      <c r="U143" s="1">
        <v>55.3</v>
      </c>
      <c r="V143" s="1">
        <v>10.79</v>
      </c>
      <c r="W143" s="1">
        <v>33.909999999999997</v>
      </c>
      <c r="Y143" s="1">
        <v>15.7</v>
      </c>
      <c r="Z143" s="1">
        <v>12.64</v>
      </c>
      <c r="AA143" s="1">
        <v>0.21299999999999999</v>
      </c>
      <c r="AB143" s="1">
        <v>0.23300000000000001</v>
      </c>
      <c r="AC143" s="1">
        <v>0.55500000000000005</v>
      </c>
    </row>
    <row r="144" spans="1:29" hidden="1" x14ac:dyDescent="0.25">
      <c r="A144" s="1" t="s">
        <v>131</v>
      </c>
      <c r="B144" s="6" t="str">
        <f t="shared" si="9"/>
        <v>EUROPE</v>
      </c>
      <c r="C144" s="1">
        <v>32543</v>
      </c>
      <c r="D144" s="1">
        <f t="shared" si="10"/>
        <v>0</v>
      </c>
      <c r="E144" s="1">
        <f t="shared" si="11"/>
        <v>27000</v>
      </c>
      <c r="F144" s="1" t="b">
        <f t="shared" si="12"/>
        <v>0</v>
      </c>
      <c r="H144" s="14">
        <f>VLOOKUP(TRIM(A144),Life!$A:$B,2,FALSE)</f>
        <v>0</v>
      </c>
      <c r="I144" s="14">
        <f>IF(VLOOKUP(TRIM(A144),GDP!$A:$B,2,FALSE)=0,R144,VLOOKUP(TRIM(A144),GDP!$A:$B,2,FALSE))</f>
        <v>27000</v>
      </c>
      <c r="J144" s="13">
        <f>ROUND(ABS(I144-R144),0)</f>
        <v>0</v>
      </c>
      <c r="L144" s="6" t="s">
        <v>257</v>
      </c>
      <c r="M144" s="1">
        <v>2</v>
      </c>
      <c r="N144" s="2">
        <v>16271.5</v>
      </c>
      <c r="O144" s="3">
        <v>205</v>
      </c>
      <c r="P144" s="5">
        <v>7.75</v>
      </c>
      <c r="Q144" s="1">
        <v>5.43</v>
      </c>
      <c r="R144" s="4">
        <v>27000</v>
      </c>
      <c r="S144" s="2">
        <v>99</v>
      </c>
      <c r="T144" s="2">
        <v>1035.55</v>
      </c>
      <c r="U144" s="1">
        <v>0</v>
      </c>
      <c r="V144" s="1">
        <v>0</v>
      </c>
      <c r="W144" s="1">
        <v>100</v>
      </c>
      <c r="Y144" s="1">
        <v>9.19</v>
      </c>
      <c r="Z144" s="1">
        <v>12.91</v>
      </c>
      <c r="AA144" s="1">
        <v>0.17</v>
      </c>
    </row>
    <row r="145" spans="1:29" x14ac:dyDescent="0.25">
      <c r="A145" s="1" t="s">
        <v>132</v>
      </c>
      <c r="B145" s="6" t="str">
        <f t="shared" si="9"/>
        <v>ASIA</v>
      </c>
      <c r="C145" s="1">
        <v>2832224</v>
      </c>
      <c r="D145" s="1">
        <f t="shared" si="10"/>
        <v>66.825000000000003</v>
      </c>
      <c r="E145" s="1">
        <f t="shared" si="11"/>
        <v>2861.6790677282602</v>
      </c>
      <c r="F145" s="1" t="b">
        <f t="shared" si="12"/>
        <v>1</v>
      </c>
      <c r="H145" s="14">
        <f>VLOOKUP(TRIM(A145),Life!$A:$B,2,FALSE)</f>
        <v>66.825000000000003</v>
      </c>
      <c r="I145" s="14">
        <f>IF(VLOOKUP(TRIM(A145),GDP!$A:$B,2,FALSE)=0,R145,VLOOKUP(TRIM(A145),GDP!$A:$B,2,FALSE))</f>
        <v>2861.6790677282602</v>
      </c>
      <c r="J145" s="13">
        <f>ROUND(ABS(I145-R145),0)</f>
        <v>1062</v>
      </c>
      <c r="L145" s="6" t="s">
        <v>259</v>
      </c>
      <c r="M145" s="1">
        <v>1564116</v>
      </c>
      <c r="N145" s="2">
        <v>1.81</v>
      </c>
      <c r="O145" s="3">
        <v>0</v>
      </c>
      <c r="P145" s="5">
        <v>0</v>
      </c>
      <c r="Q145" s="1">
        <v>53.79</v>
      </c>
      <c r="R145" s="4">
        <v>1800</v>
      </c>
      <c r="S145" s="2">
        <v>97.8</v>
      </c>
      <c r="T145" s="2">
        <v>55.08</v>
      </c>
      <c r="U145" s="1">
        <v>0.77</v>
      </c>
      <c r="V145" s="1">
        <v>0</v>
      </c>
      <c r="W145" s="1">
        <v>99.23</v>
      </c>
      <c r="X145" s="1">
        <v>1</v>
      </c>
      <c r="Y145" s="1">
        <v>21.59</v>
      </c>
      <c r="Z145" s="1">
        <v>6.95</v>
      </c>
      <c r="AA145" s="1">
        <v>0.20599999999999999</v>
      </c>
      <c r="AB145" s="1">
        <v>0.214</v>
      </c>
      <c r="AC145" s="1">
        <v>0.57999999999999996</v>
      </c>
    </row>
    <row r="146" spans="1:29" hidden="1" x14ac:dyDescent="0.25">
      <c r="A146" s="1" t="s">
        <v>133</v>
      </c>
      <c r="B146" s="6" t="str">
        <f t="shared" si="9"/>
        <v>LATIN AMERICA</v>
      </c>
      <c r="C146" s="1">
        <v>9439</v>
      </c>
      <c r="D146" s="1">
        <f t="shared" si="10"/>
        <v>0</v>
      </c>
      <c r="E146" s="1">
        <f t="shared" si="11"/>
        <v>3400</v>
      </c>
      <c r="F146" s="1" t="b">
        <f t="shared" si="12"/>
        <v>0</v>
      </c>
      <c r="H146" s="14">
        <f>VLOOKUP(TRIM(A146),Life!$A:$B,2,FALSE)</f>
        <v>0</v>
      </c>
      <c r="I146" s="14">
        <f>IF(VLOOKUP(TRIM(A146),GDP!$A:$B,2,FALSE)=0,R146,VLOOKUP(TRIM(A146),GDP!$A:$B,2,FALSE))</f>
        <v>3400</v>
      </c>
      <c r="J146" s="13">
        <f>ROUND(ABS(I146-R146),0)</f>
        <v>0</v>
      </c>
      <c r="L146" s="6" t="s">
        <v>263</v>
      </c>
      <c r="M146" s="1">
        <v>102</v>
      </c>
      <c r="N146" s="2">
        <v>92.54</v>
      </c>
      <c r="O146" s="3">
        <v>39.22</v>
      </c>
      <c r="P146" s="5">
        <v>0</v>
      </c>
      <c r="Q146" s="1">
        <v>7.35</v>
      </c>
      <c r="R146" s="4">
        <v>3400</v>
      </c>
      <c r="S146" s="2">
        <v>97</v>
      </c>
      <c r="U146" s="1">
        <v>20</v>
      </c>
      <c r="V146" s="1">
        <v>0</v>
      </c>
      <c r="W146" s="1">
        <v>80</v>
      </c>
      <c r="X146" s="1">
        <v>2</v>
      </c>
      <c r="Y146" s="1">
        <v>17.59</v>
      </c>
      <c r="Z146" s="1">
        <v>7.1</v>
      </c>
    </row>
    <row r="147" spans="1:29" x14ac:dyDescent="0.25">
      <c r="A147" s="1" t="s">
        <v>134</v>
      </c>
      <c r="B147" s="6" t="str">
        <f t="shared" si="9"/>
        <v>AFRICA</v>
      </c>
      <c r="C147" s="1">
        <v>33241259</v>
      </c>
      <c r="D147" s="1">
        <f t="shared" si="10"/>
        <v>70.245999999999995</v>
      </c>
      <c r="E147" s="1">
        <f t="shared" si="11"/>
        <v>3508.2998058830999</v>
      </c>
      <c r="F147" s="1" t="b">
        <f t="shared" si="12"/>
        <v>1</v>
      </c>
      <c r="H147" s="14">
        <f>VLOOKUP(TRIM(A147),Life!$A:$B,2,FALSE)</f>
        <v>70.245999999999995</v>
      </c>
      <c r="I147" s="14">
        <f>IF(VLOOKUP(TRIM(A147),GDP!$A:$B,2,FALSE)=0,R147,VLOOKUP(TRIM(A147),GDP!$A:$B,2,FALSE))</f>
        <v>3508.2998058830999</v>
      </c>
      <c r="J147" s="13">
        <f>ROUND(ABS(I147-R147),0)</f>
        <v>492</v>
      </c>
      <c r="L147" s="6" t="s">
        <v>260</v>
      </c>
      <c r="M147" s="1">
        <v>446550</v>
      </c>
      <c r="N147" s="2">
        <v>74.44</v>
      </c>
      <c r="O147" s="3">
        <v>0.41</v>
      </c>
      <c r="P147" s="5">
        <v>-0.98</v>
      </c>
      <c r="Q147" s="1">
        <v>41.62</v>
      </c>
      <c r="R147" s="4">
        <v>4000</v>
      </c>
      <c r="S147" s="2">
        <v>51.7</v>
      </c>
      <c r="T147" s="2">
        <v>40.35</v>
      </c>
      <c r="U147" s="1">
        <v>19.61</v>
      </c>
      <c r="V147" s="1">
        <v>2.17</v>
      </c>
      <c r="W147" s="1">
        <v>78.22</v>
      </c>
      <c r="Y147" s="1">
        <v>21.98</v>
      </c>
      <c r="Z147" s="1">
        <v>5.58</v>
      </c>
      <c r="AA147" s="1">
        <v>0.217</v>
      </c>
      <c r="AB147" s="1">
        <v>0.35699999999999998</v>
      </c>
      <c r="AC147" s="1">
        <v>0.42599999999999999</v>
      </c>
    </row>
    <row r="148" spans="1:29" x14ac:dyDescent="0.25">
      <c r="A148" s="1" t="s">
        <v>135</v>
      </c>
      <c r="B148" s="6" t="str">
        <f t="shared" si="9"/>
        <v>AFRICA</v>
      </c>
      <c r="C148" s="1">
        <v>19686505</v>
      </c>
      <c r="D148" s="1">
        <f t="shared" si="10"/>
        <v>49.204000000000001</v>
      </c>
      <c r="E148" s="1">
        <f t="shared" si="11"/>
        <v>669.52338240160805</v>
      </c>
      <c r="F148" s="1" t="b">
        <f t="shared" si="12"/>
        <v>1</v>
      </c>
      <c r="H148" s="14">
        <f>VLOOKUP(TRIM(A148),Life!$A:$B,2,FALSE)</f>
        <v>49.204000000000001</v>
      </c>
      <c r="I148" s="14">
        <f>IF(VLOOKUP(TRIM(A148),GDP!$A:$B,2,FALSE)=0,R148,VLOOKUP(TRIM(A148),GDP!$A:$B,2,FALSE))</f>
        <v>669.52338240160805</v>
      </c>
      <c r="J148" s="13">
        <f>ROUND(ABS(I148-R148),0)</f>
        <v>530</v>
      </c>
      <c r="L148" s="6" t="s">
        <v>262</v>
      </c>
      <c r="M148" s="1">
        <v>801590</v>
      </c>
      <c r="N148" s="2">
        <v>24.56</v>
      </c>
      <c r="O148" s="3">
        <v>0.31</v>
      </c>
      <c r="P148" s="5">
        <v>0</v>
      </c>
      <c r="Q148" s="1">
        <v>130.79</v>
      </c>
      <c r="R148" s="4">
        <v>1200</v>
      </c>
      <c r="S148" s="2">
        <v>47.8</v>
      </c>
      <c r="T148" s="2">
        <v>3.54</v>
      </c>
      <c r="U148" s="1">
        <v>5.0999999999999996</v>
      </c>
      <c r="V148" s="1">
        <v>0.3</v>
      </c>
      <c r="W148" s="1">
        <v>94.6</v>
      </c>
      <c r="X148" s="1">
        <v>2</v>
      </c>
      <c r="Y148" s="1">
        <v>35.18</v>
      </c>
      <c r="Z148" s="1">
        <v>21.35</v>
      </c>
      <c r="AA148" s="1">
        <v>0.26200000000000001</v>
      </c>
      <c r="AB148" s="1">
        <v>0.34799999999999998</v>
      </c>
      <c r="AC148" s="1">
        <v>0.39</v>
      </c>
    </row>
    <row r="149" spans="1:29" x14ac:dyDescent="0.25">
      <c r="A149" s="1" t="s">
        <v>136</v>
      </c>
      <c r="B149" s="6" t="str">
        <f t="shared" si="9"/>
        <v>AFRICA</v>
      </c>
      <c r="C149" s="1">
        <v>2044147</v>
      </c>
      <c r="D149" s="1">
        <f t="shared" si="10"/>
        <v>62.594000000000001</v>
      </c>
      <c r="E149" s="1">
        <f t="shared" si="11"/>
        <v>5205.4121960796201</v>
      </c>
      <c r="F149" s="1" t="b">
        <f t="shared" si="12"/>
        <v>1</v>
      </c>
      <c r="H149" s="14">
        <f>VLOOKUP(TRIM(A149),Life!$A:$B,2,FALSE)</f>
        <v>62.594000000000001</v>
      </c>
      <c r="I149" s="14">
        <f>IF(VLOOKUP(TRIM(A149),GDP!$A:$B,2,FALSE)=0,R149,VLOOKUP(TRIM(A149),GDP!$A:$B,2,FALSE))</f>
        <v>5205.4121960796201</v>
      </c>
      <c r="J149" s="13">
        <f>ROUND(ABS(I149-R149),0)</f>
        <v>1995</v>
      </c>
      <c r="L149" s="6" t="s">
        <v>262</v>
      </c>
      <c r="M149" s="1">
        <v>825418</v>
      </c>
      <c r="N149" s="2">
        <v>2.48</v>
      </c>
      <c r="O149" s="3">
        <v>0.19</v>
      </c>
      <c r="P149" s="5">
        <v>0</v>
      </c>
      <c r="Q149" s="1">
        <v>48.98</v>
      </c>
      <c r="R149" s="4">
        <v>7200</v>
      </c>
      <c r="S149" s="2">
        <v>84</v>
      </c>
      <c r="T149" s="2">
        <v>62.57</v>
      </c>
      <c r="U149" s="1">
        <v>0.99</v>
      </c>
      <c r="V149" s="1">
        <v>0</v>
      </c>
      <c r="W149" s="1">
        <v>99.01</v>
      </c>
      <c r="X149" s="1">
        <v>1</v>
      </c>
      <c r="Y149" s="1">
        <v>24.32</v>
      </c>
      <c r="Z149" s="1">
        <v>18.86</v>
      </c>
      <c r="AA149" s="1">
        <v>9.7000000000000003E-2</v>
      </c>
      <c r="AB149" s="1">
        <v>0.315</v>
      </c>
      <c r="AC149" s="1">
        <v>0.58799999999999997</v>
      </c>
    </row>
    <row r="150" spans="1:29" hidden="1" x14ac:dyDescent="0.25">
      <c r="A150" s="1" t="s">
        <v>137</v>
      </c>
      <c r="B150" s="6" t="str">
        <f t="shared" si="9"/>
        <v>OCEANIA</v>
      </c>
      <c r="C150" s="1">
        <v>13287</v>
      </c>
      <c r="D150" s="1">
        <f t="shared" si="10"/>
        <v>0</v>
      </c>
      <c r="E150" s="1">
        <f t="shared" si="11"/>
        <v>5000</v>
      </c>
      <c r="F150" s="1" t="b">
        <f t="shared" si="12"/>
        <v>0</v>
      </c>
      <c r="H150" s="14">
        <f>VLOOKUP(TRIM(A150),Life!$A:$B,2,FALSE)</f>
        <v>0</v>
      </c>
      <c r="I150" s="14">
        <f>IF(VLOOKUP(TRIM(A150),GDP!$A:$B,2,FALSE)=0,R150,VLOOKUP(TRIM(A150),GDP!$A:$B,2,FALSE))</f>
        <v>5000</v>
      </c>
      <c r="J150" s="13">
        <f>ROUND(ABS(I150-R150),0)</f>
        <v>0</v>
      </c>
      <c r="L150" s="6" t="s">
        <v>218</v>
      </c>
      <c r="M150" s="1">
        <v>21</v>
      </c>
      <c r="N150" s="2">
        <v>632.71</v>
      </c>
      <c r="O150" s="3">
        <v>142.86000000000001</v>
      </c>
      <c r="P150" s="5">
        <v>0</v>
      </c>
      <c r="Q150" s="1">
        <v>9.9499999999999993</v>
      </c>
      <c r="R150" s="4">
        <v>5000</v>
      </c>
      <c r="T150" s="2">
        <v>143</v>
      </c>
      <c r="U150" s="1">
        <v>0</v>
      </c>
      <c r="V150" s="1">
        <v>0</v>
      </c>
      <c r="W150" s="1">
        <v>100</v>
      </c>
      <c r="X150" s="1">
        <v>2</v>
      </c>
      <c r="Y150" s="1">
        <v>24.76</v>
      </c>
      <c r="Z150" s="1">
        <v>6.7</v>
      </c>
    </row>
    <row r="151" spans="1:29" x14ac:dyDescent="0.25">
      <c r="A151" s="1" t="s">
        <v>138</v>
      </c>
      <c r="B151" s="6" t="str">
        <f t="shared" si="9"/>
        <v>ASIA</v>
      </c>
      <c r="C151" s="1">
        <v>28287147</v>
      </c>
      <c r="D151" s="1">
        <f t="shared" si="10"/>
        <v>67.113</v>
      </c>
      <c r="E151" s="1">
        <f t="shared" si="11"/>
        <v>953.81092342727902</v>
      </c>
      <c r="F151" s="1" t="b">
        <f t="shared" si="12"/>
        <v>1</v>
      </c>
      <c r="H151" s="14">
        <f>VLOOKUP(TRIM(A151),Life!$A:$B,2,FALSE)</f>
        <v>67.113</v>
      </c>
      <c r="I151" s="14">
        <f>IF(VLOOKUP(TRIM(A151),GDP!$A:$B,2,FALSE)=0,R151,VLOOKUP(TRIM(A151),GDP!$A:$B,2,FALSE))</f>
        <v>953.81092342727902</v>
      </c>
      <c r="J151" s="13">
        <f>ROUND(ABS(I151-R151),0)</f>
        <v>446</v>
      </c>
      <c r="L151" s="6" t="s">
        <v>259</v>
      </c>
      <c r="M151" s="1">
        <v>147181</v>
      </c>
      <c r="N151" s="2">
        <v>192.19</v>
      </c>
      <c r="O151" s="3">
        <v>0</v>
      </c>
      <c r="P151" s="5">
        <v>0</v>
      </c>
      <c r="Q151" s="1">
        <v>66.98</v>
      </c>
      <c r="R151" s="4">
        <v>1400</v>
      </c>
      <c r="S151" s="2">
        <v>45.2</v>
      </c>
      <c r="T151" s="2">
        <v>15.86</v>
      </c>
      <c r="U151" s="1">
        <v>21.68</v>
      </c>
      <c r="V151" s="1">
        <v>0.64</v>
      </c>
      <c r="W151" s="1">
        <v>77.680000000000007</v>
      </c>
      <c r="Y151" s="1">
        <v>30.98</v>
      </c>
      <c r="Z151" s="1">
        <v>9.31</v>
      </c>
      <c r="AA151" s="1">
        <v>0.38</v>
      </c>
      <c r="AB151" s="1">
        <v>0.21</v>
      </c>
      <c r="AC151" s="1">
        <v>0.41</v>
      </c>
    </row>
    <row r="152" spans="1:29" x14ac:dyDescent="0.25">
      <c r="A152" s="1" t="s">
        <v>139</v>
      </c>
      <c r="B152" s="6" t="str">
        <f t="shared" si="9"/>
        <v>EUROPE</v>
      </c>
      <c r="C152" s="1">
        <v>16491461</v>
      </c>
      <c r="D152" s="1">
        <f t="shared" si="10"/>
        <v>80.620999999999995</v>
      </c>
      <c r="E152" s="1">
        <f t="shared" si="11"/>
        <v>35104.487530309598</v>
      </c>
      <c r="F152" s="1" t="b">
        <f t="shared" si="12"/>
        <v>1</v>
      </c>
      <c r="H152" s="14">
        <f>VLOOKUP(TRIM(A152),Life!$A:$B,2,FALSE)</f>
        <v>80.620999999999995</v>
      </c>
      <c r="I152" s="14">
        <f>IF(VLOOKUP(TRIM(A152),GDP!$A:$B,2,FALSE)=0,R152,VLOOKUP(TRIM(A152),GDP!$A:$B,2,FALSE))</f>
        <v>35104.487530309598</v>
      </c>
      <c r="J152" s="13">
        <f>ROUND(ABS(I152-R152),0)</f>
        <v>6504</v>
      </c>
      <c r="L152" s="6" t="s">
        <v>257</v>
      </c>
      <c r="M152" s="1">
        <v>41526</v>
      </c>
      <c r="N152" s="2">
        <v>397.14</v>
      </c>
      <c r="O152" s="3">
        <v>1.0900000000000001</v>
      </c>
      <c r="P152" s="5">
        <v>2.91</v>
      </c>
      <c r="Q152" s="1">
        <v>5.04</v>
      </c>
      <c r="R152" s="4">
        <v>28600</v>
      </c>
      <c r="S152" s="2">
        <v>99</v>
      </c>
      <c r="T152" s="2">
        <v>460.84</v>
      </c>
      <c r="U152" s="1">
        <v>26.71</v>
      </c>
      <c r="V152" s="1">
        <v>0.97</v>
      </c>
      <c r="W152" s="1">
        <v>72.319999999999993</v>
      </c>
      <c r="X152" s="1">
        <v>3</v>
      </c>
      <c r="Y152" s="1">
        <v>10.9</v>
      </c>
      <c r="Z152" s="1">
        <v>8.68</v>
      </c>
      <c r="AA152" s="1">
        <v>2.1000000000000001E-2</v>
      </c>
      <c r="AB152" s="1">
        <v>0.24399999999999999</v>
      </c>
      <c r="AC152" s="1">
        <v>0.73599999999999999</v>
      </c>
    </row>
    <row r="153" spans="1:29" x14ac:dyDescent="0.25">
      <c r="A153" t="s">
        <v>140</v>
      </c>
      <c r="B153" s="6" t="str">
        <f t="shared" si="9"/>
        <v>LATIN AMERICA</v>
      </c>
      <c r="C153" s="1">
        <v>221736</v>
      </c>
      <c r="D153" s="1">
        <f t="shared" si="10"/>
        <v>76.518000000000001</v>
      </c>
      <c r="E153" s="1">
        <f t="shared" si="11"/>
        <v>11400</v>
      </c>
      <c r="F153" s="1" t="b">
        <f t="shared" si="12"/>
        <v>1</v>
      </c>
      <c r="H153" s="14">
        <f>VLOOKUP(TRIM(A153),Life!$A:$B,2,FALSE)</f>
        <v>76.518000000000001</v>
      </c>
      <c r="I153" s="14">
        <f>IF(VLOOKUP(TRIM(A153),GDP!$A:$B,2,FALSE)=0,R153,VLOOKUP(TRIM(A153),GDP!$A:$B,2,FALSE))</f>
        <v>11400</v>
      </c>
      <c r="J153" s="13">
        <f>ROUND(ABS(I153-R153),0)</f>
        <v>0</v>
      </c>
      <c r="L153" s="6" t="s">
        <v>263</v>
      </c>
      <c r="M153" s="1">
        <v>960</v>
      </c>
      <c r="N153" s="2">
        <v>230.98</v>
      </c>
      <c r="O153" s="3">
        <v>37.92</v>
      </c>
      <c r="P153" s="5">
        <v>-0.41</v>
      </c>
      <c r="Q153" s="1">
        <v>10.029999999999999</v>
      </c>
      <c r="R153" s="4">
        <v>11400</v>
      </c>
      <c r="S153" s="2">
        <v>96.7</v>
      </c>
      <c r="T153" s="2">
        <v>365.3</v>
      </c>
      <c r="U153" s="1">
        <v>10</v>
      </c>
      <c r="V153" s="1">
        <v>0</v>
      </c>
      <c r="W153" s="1">
        <v>90</v>
      </c>
      <c r="X153" s="1">
        <v>2</v>
      </c>
      <c r="Y153" s="1">
        <v>14.78</v>
      </c>
      <c r="Z153" s="1">
        <v>6.45</v>
      </c>
      <c r="AA153" s="1">
        <v>0.01</v>
      </c>
      <c r="AB153" s="1">
        <v>0.15</v>
      </c>
      <c r="AC153" s="1">
        <v>0.84</v>
      </c>
    </row>
    <row r="154" spans="1:29" x14ac:dyDescent="0.25">
      <c r="A154" s="1" t="s">
        <v>141</v>
      </c>
      <c r="B154" s="6" t="str">
        <f t="shared" si="9"/>
        <v>OCEANIA</v>
      </c>
      <c r="C154" s="1">
        <v>219246</v>
      </c>
      <c r="D154" s="1">
        <f t="shared" si="10"/>
        <v>75.674000000000007</v>
      </c>
      <c r="E154" s="1">
        <f t="shared" si="11"/>
        <v>15000</v>
      </c>
      <c r="F154" s="1" t="b">
        <f t="shared" si="12"/>
        <v>1</v>
      </c>
      <c r="H154" s="14">
        <f>VLOOKUP(TRIM(A154),Life!$A:$B,2,FALSE)</f>
        <v>75.674000000000007</v>
      </c>
      <c r="I154" s="14">
        <f>IF(VLOOKUP(TRIM(A154),GDP!$A:$B,2,FALSE)=0,R154,VLOOKUP(TRIM(A154),GDP!$A:$B,2,FALSE))</f>
        <v>15000</v>
      </c>
      <c r="J154" s="13">
        <f>ROUND(ABS(I154-R154),0)</f>
        <v>0</v>
      </c>
      <c r="L154" s="6" t="s">
        <v>218</v>
      </c>
      <c r="M154" s="1">
        <v>19060</v>
      </c>
      <c r="N154" s="2">
        <v>11.5</v>
      </c>
      <c r="O154" s="3">
        <v>11.83</v>
      </c>
      <c r="P154" s="5">
        <v>0</v>
      </c>
      <c r="Q154" s="1">
        <v>7.72</v>
      </c>
      <c r="R154" s="4">
        <v>15000</v>
      </c>
      <c r="S154" s="2">
        <v>91</v>
      </c>
      <c r="T154" s="2">
        <v>252.23</v>
      </c>
      <c r="U154" s="1">
        <v>0.38</v>
      </c>
      <c r="V154" s="1">
        <v>0.33</v>
      </c>
      <c r="W154" s="1">
        <v>99.29</v>
      </c>
      <c r="X154" s="1">
        <v>2</v>
      </c>
      <c r="Y154" s="1">
        <v>18.11</v>
      </c>
      <c r="Z154" s="1">
        <v>5.69</v>
      </c>
      <c r="AA154" s="1">
        <v>0.15</v>
      </c>
      <c r="AB154" s="1">
        <v>8.7999999999999995E-2</v>
      </c>
      <c r="AC154" s="1">
        <v>0.76200000000000001</v>
      </c>
    </row>
    <row r="155" spans="1:29" x14ac:dyDescent="0.25">
      <c r="A155" s="1" t="s">
        <v>142</v>
      </c>
      <c r="B155" s="6" t="str">
        <f t="shared" si="9"/>
        <v>OCEANIA</v>
      </c>
      <c r="C155" s="1">
        <v>4076140</v>
      </c>
      <c r="D155" s="1">
        <f t="shared" si="10"/>
        <v>80.67</v>
      </c>
      <c r="E155" s="1">
        <f t="shared" si="11"/>
        <v>25304.940619002002</v>
      </c>
      <c r="F155" s="1" t="b">
        <f t="shared" si="12"/>
        <v>1</v>
      </c>
      <c r="H155" s="14">
        <f>VLOOKUP(TRIM(A155),Life!$A:$B,2,FALSE)</f>
        <v>80.67</v>
      </c>
      <c r="I155" s="14">
        <f>IF(VLOOKUP(TRIM(A155),GDP!$A:$B,2,FALSE)=0,R155,VLOOKUP(TRIM(A155),GDP!$A:$B,2,FALSE))</f>
        <v>25304.940619002002</v>
      </c>
      <c r="J155" s="13">
        <f>ROUND(ABS(I155-R155),0)</f>
        <v>3705</v>
      </c>
      <c r="L155" s="6" t="s">
        <v>218</v>
      </c>
      <c r="M155" s="1">
        <v>268680</v>
      </c>
      <c r="N155" s="2">
        <v>15.17</v>
      </c>
      <c r="O155" s="3">
        <v>5.63</v>
      </c>
      <c r="P155" s="5">
        <v>4.05</v>
      </c>
      <c r="Q155" s="1">
        <v>5.85</v>
      </c>
      <c r="R155" s="4">
        <v>21600</v>
      </c>
      <c r="S155" s="2">
        <v>99</v>
      </c>
      <c r="T155" s="2">
        <v>441.72</v>
      </c>
      <c r="U155" s="1">
        <v>5.6</v>
      </c>
      <c r="V155" s="1">
        <v>6.99</v>
      </c>
      <c r="W155" s="1">
        <v>87.41</v>
      </c>
      <c r="X155" s="1">
        <v>3</v>
      </c>
      <c r="Y155" s="1">
        <v>13.76</v>
      </c>
      <c r="Z155" s="1">
        <v>7.53</v>
      </c>
      <c r="AA155" s="1">
        <v>4.2999999999999997E-2</v>
      </c>
      <c r="AB155" s="1">
        <v>0.27300000000000002</v>
      </c>
      <c r="AC155" s="1">
        <v>0.68400000000000005</v>
      </c>
    </row>
    <row r="156" spans="1:29" x14ac:dyDescent="0.25">
      <c r="A156" s="1" t="s">
        <v>143</v>
      </c>
      <c r="B156" s="6" t="str">
        <f t="shared" si="9"/>
        <v>LATIN AMERICA</v>
      </c>
      <c r="C156" s="1">
        <v>5570129</v>
      </c>
      <c r="D156" s="1">
        <f t="shared" si="10"/>
        <v>73.84</v>
      </c>
      <c r="E156" s="1">
        <f t="shared" si="11"/>
        <v>2335.5636551694001</v>
      </c>
      <c r="F156" s="1" t="b">
        <f t="shared" si="12"/>
        <v>1</v>
      </c>
      <c r="H156" s="14">
        <f>VLOOKUP(TRIM(A156),Life!$A:$B,2,FALSE)</f>
        <v>73.84</v>
      </c>
      <c r="I156" s="14">
        <f>IF(VLOOKUP(TRIM(A156),GDP!$A:$B,2,FALSE)=0,R156,VLOOKUP(TRIM(A156),GDP!$A:$B,2,FALSE))</f>
        <v>2335.5636551694001</v>
      </c>
      <c r="J156" s="13">
        <f>ROUND(ABS(I156-R156),0)</f>
        <v>36</v>
      </c>
      <c r="L156" s="6" t="s">
        <v>263</v>
      </c>
      <c r="M156" s="1">
        <v>129494</v>
      </c>
      <c r="N156" s="2">
        <v>43.01</v>
      </c>
      <c r="O156" s="3">
        <v>0.7</v>
      </c>
      <c r="P156" s="5">
        <v>-1.22</v>
      </c>
      <c r="Q156" s="1">
        <v>29.11</v>
      </c>
      <c r="R156" s="4">
        <v>2300</v>
      </c>
      <c r="S156" s="2">
        <v>67.5</v>
      </c>
      <c r="T156" s="2">
        <v>39.659999999999997</v>
      </c>
      <c r="U156" s="1">
        <v>15.94</v>
      </c>
      <c r="V156" s="1">
        <v>1.94</v>
      </c>
      <c r="W156" s="1">
        <v>82.12</v>
      </c>
      <c r="X156" s="1">
        <v>2</v>
      </c>
      <c r="Y156" s="1">
        <v>24.51</v>
      </c>
      <c r="Z156" s="1">
        <v>4.45</v>
      </c>
      <c r="AA156" s="1">
        <v>0.16500000000000001</v>
      </c>
      <c r="AB156" s="1">
        <v>0.27500000000000002</v>
      </c>
      <c r="AC156" s="1">
        <v>0.56000000000000005</v>
      </c>
    </row>
    <row r="157" spans="1:29" x14ac:dyDescent="0.25">
      <c r="A157" s="1" t="s">
        <v>144</v>
      </c>
      <c r="B157" s="6" t="str">
        <f t="shared" si="9"/>
        <v>AFRICA</v>
      </c>
      <c r="C157" s="1">
        <v>12525094</v>
      </c>
      <c r="D157" s="1">
        <f t="shared" si="10"/>
        <v>56.956000000000003</v>
      </c>
      <c r="E157" s="1">
        <f t="shared" si="11"/>
        <v>609.83707770375395</v>
      </c>
      <c r="F157" s="1" t="b">
        <f t="shared" si="12"/>
        <v>1</v>
      </c>
      <c r="H157" s="14">
        <f>VLOOKUP(TRIM(A157),Life!$A:$B,2,FALSE)</f>
        <v>56.956000000000003</v>
      </c>
      <c r="I157" s="14">
        <f>IF(VLOOKUP(TRIM(A157),GDP!$A:$B,2,FALSE)=0,R157,VLOOKUP(TRIM(A157),GDP!$A:$B,2,FALSE))</f>
        <v>609.83707770375395</v>
      </c>
      <c r="J157" s="13">
        <f>ROUND(ABS(I157-R157),0)</f>
        <v>190</v>
      </c>
      <c r="L157" s="6" t="s">
        <v>262</v>
      </c>
      <c r="M157" s="1">
        <v>1267000</v>
      </c>
      <c r="N157" s="2">
        <v>9.89</v>
      </c>
      <c r="O157" s="3">
        <v>0</v>
      </c>
      <c r="P157" s="5">
        <v>-0.67</v>
      </c>
      <c r="Q157" s="1">
        <v>121.69</v>
      </c>
      <c r="R157" s="4">
        <v>800</v>
      </c>
      <c r="S157" s="2">
        <v>17.600000000000001</v>
      </c>
      <c r="T157" s="2">
        <v>1.92</v>
      </c>
      <c r="U157" s="1">
        <v>3.54</v>
      </c>
      <c r="V157" s="1">
        <v>0.01</v>
      </c>
      <c r="W157" s="1">
        <v>96.45</v>
      </c>
      <c r="X157" s="1">
        <v>1</v>
      </c>
      <c r="Y157" s="1">
        <v>50.73</v>
      </c>
      <c r="Z157" s="1">
        <v>20.91</v>
      </c>
      <c r="AA157" s="1">
        <v>0.39</v>
      </c>
      <c r="AB157" s="1">
        <v>0.17</v>
      </c>
      <c r="AC157" s="1">
        <v>0.44</v>
      </c>
    </row>
    <row r="158" spans="1:29" x14ac:dyDescent="0.25">
      <c r="A158" s="1" t="s">
        <v>145</v>
      </c>
      <c r="B158" s="6" t="str">
        <f t="shared" si="9"/>
        <v>AFRICA</v>
      </c>
      <c r="C158" s="1">
        <v>131859731</v>
      </c>
      <c r="D158" s="1">
        <f t="shared" si="10"/>
        <v>51.296999999999997</v>
      </c>
      <c r="E158" s="1">
        <f t="shared" si="11"/>
        <v>1749.6513317515601</v>
      </c>
      <c r="F158" s="1" t="b">
        <f t="shared" si="12"/>
        <v>1</v>
      </c>
      <c r="H158" s="14">
        <f>VLOOKUP(TRIM(A158),Life!$A:$B,2,FALSE)</f>
        <v>51.296999999999997</v>
      </c>
      <c r="I158" s="14">
        <f>IF(VLOOKUP(TRIM(A158),GDP!$A:$B,2,FALSE)=0,R158,VLOOKUP(TRIM(A158),GDP!$A:$B,2,FALSE))</f>
        <v>1749.6513317515601</v>
      </c>
      <c r="J158" s="13">
        <f>ROUND(ABS(I158-R158),0)</f>
        <v>850</v>
      </c>
      <c r="L158" s="6" t="s">
        <v>262</v>
      </c>
      <c r="M158" s="1">
        <v>923768</v>
      </c>
      <c r="N158" s="2">
        <v>142.74</v>
      </c>
      <c r="O158" s="3">
        <v>0.09</v>
      </c>
      <c r="P158" s="5">
        <v>0.26</v>
      </c>
      <c r="Q158" s="1">
        <v>98.8</v>
      </c>
      <c r="R158" s="4">
        <v>900</v>
      </c>
      <c r="S158" s="2">
        <v>68</v>
      </c>
      <c r="T158" s="2">
        <v>9.2799999999999994</v>
      </c>
      <c r="U158" s="1">
        <v>31.29</v>
      </c>
      <c r="V158" s="1">
        <v>2.96</v>
      </c>
      <c r="W158" s="1">
        <v>65.75</v>
      </c>
      <c r="X158" s="1">
        <v>1.5</v>
      </c>
      <c r="Y158" s="1">
        <v>40.43</v>
      </c>
      <c r="Z158" s="1">
        <v>16.940000000000001</v>
      </c>
      <c r="AA158" s="1">
        <v>0.26900000000000002</v>
      </c>
      <c r="AB158" s="1">
        <v>0.48699999999999999</v>
      </c>
      <c r="AC158" s="1">
        <v>0.24399999999999999</v>
      </c>
    </row>
    <row r="159" spans="1:29" hidden="1" x14ac:dyDescent="0.25">
      <c r="A159" t="s">
        <v>249</v>
      </c>
      <c r="B159" s="6" t="str">
        <f t="shared" si="9"/>
        <v>OCEANIA</v>
      </c>
      <c r="C159" s="1">
        <v>82459</v>
      </c>
      <c r="D159" s="1" t="str">
        <f t="shared" si="10"/>
        <v>SKIP</v>
      </c>
      <c r="E159" s="1" t="str">
        <f t="shared" si="11"/>
        <v>SKIP</v>
      </c>
      <c r="F159" s="1" t="b">
        <f t="shared" si="12"/>
        <v>0</v>
      </c>
      <c r="H159" s="14" t="e">
        <f>VLOOKUP(TRIM(A159),Life!$A:$B,2,FALSE)</f>
        <v>#N/A</v>
      </c>
      <c r="I159" s="14" t="e">
        <f>IF(VLOOKUP(TRIM(A159),GDP!$A:$B,2,FALSE)=0,R159,VLOOKUP(TRIM(A159),GDP!$A:$B,2,FALSE))</f>
        <v>#N/A</v>
      </c>
      <c r="J159" s="13" t="e">
        <f>ROUND(ABS(I159-R159),0)</f>
        <v>#N/A</v>
      </c>
      <c r="L159" s="6" t="s">
        <v>218</v>
      </c>
      <c r="M159" s="1">
        <v>477</v>
      </c>
      <c r="N159" s="2">
        <v>172.87</v>
      </c>
      <c r="O159" s="3">
        <v>310.69</v>
      </c>
      <c r="P159" s="5">
        <v>9.61</v>
      </c>
      <c r="Q159" s="1">
        <v>7.11</v>
      </c>
      <c r="R159" s="4">
        <v>12500</v>
      </c>
      <c r="S159" s="2">
        <v>97</v>
      </c>
      <c r="T159" s="2">
        <v>254.67</v>
      </c>
      <c r="U159" s="1">
        <v>13.04</v>
      </c>
      <c r="V159" s="1">
        <v>4.3499999999999996</v>
      </c>
      <c r="W159" s="1">
        <v>82.61</v>
      </c>
      <c r="X159" s="1">
        <v>2</v>
      </c>
      <c r="Y159" s="1">
        <v>19.43</v>
      </c>
      <c r="Z159" s="1">
        <v>2.29</v>
      </c>
    </row>
    <row r="160" spans="1:29" x14ac:dyDescent="0.25">
      <c r="A160" s="1" t="s">
        <v>146</v>
      </c>
      <c r="B160" s="6" t="str">
        <f t="shared" si="9"/>
        <v>EUROPE</v>
      </c>
      <c r="C160" s="1">
        <v>4610820</v>
      </c>
      <c r="D160" s="1">
        <f t="shared" si="10"/>
        <v>81.063999999999993</v>
      </c>
      <c r="E160" s="1">
        <f t="shared" si="11"/>
        <v>47626.279823180601</v>
      </c>
      <c r="F160" s="1" t="b">
        <f t="shared" si="12"/>
        <v>1</v>
      </c>
      <c r="H160" s="14">
        <f>VLOOKUP(TRIM(A160),Life!$A:$B,2,FALSE)</f>
        <v>81.063999999999993</v>
      </c>
      <c r="I160" s="14">
        <f>IF(VLOOKUP(TRIM(A160),GDP!$A:$B,2,FALSE)=0,R160,VLOOKUP(TRIM(A160),GDP!$A:$B,2,FALSE))</f>
        <v>47626.279823180601</v>
      </c>
      <c r="J160" s="13">
        <f>ROUND(ABS(I160-R160),0)</f>
        <v>9826</v>
      </c>
      <c r="L160" s="6" t="s">
        <v>257</v>
      </c>
      <c r="M160" s="1">
        <v>323802</v>
      </c>
      <c r="N160" s="2">
        <v>14.24</v>
      </c>
      <c r="O160" s="3">
        <v>7.77</v>
      </c>
      <c r="P160" s="5">
        <v>1.74</v>
      </c>
      <c r="Q160" s="1">
        <v>3.7</v>
      </c>
      <c r="R160" s="4">
        <v>37800</v>
      </c>
      <c r="S160" s="2">
        <v>100</v>
      </c>
      <c r="T160" s="2">
        <v>461.74</v>
      </c>
      <c r="U160" s="1">
        <v>2.87</v>
      </c>
      <c r="V160" s="1">
        <v>0</v>
      </c>
      <c r="W160" s="1">
        <v>97.13</v>
      </c>
      <c r="X160" s="1">
        <v>3</v>
      </c>
      <c r="Y160" s="1">
        <v>11.46</v>
      </c>
      <c r="Z160" s="1">
        <v>9.4</v>
      </c>
      <c r="AA160" s="1">
        <v>2.1000000000000001E-2</v>
      </c>
      <c r="AB160" s="1">
        <v>0.41499999999999998</v>
      </c>
      <c r="AC160" s="1">
        <v>0.56399999999999995</v>
      </c>
    </row>
    <row r="161" spans="1:29" x14ac:dyDescent="0.25">
      <c r="A161" s="1" t="s">
        <v>147</v>
      </c>
      <c r="B161" s="6" t="str">
        <f t="shared" si="9"/>
        <v>ASIA</v>
      </c>
      <c r="C161" s="1">
        <v>3102229</v>
      </c>
      <c r="D161" s="1">
        <f t="shared" si="10"/>
        <v>75.721000000000004</v>
      </c>
      <c r="E161" s="1">
        <f t="shared" si="11"/>
        <v>21047.463619579099</v>
      </c>
      <c r="F161" s="1" t="b">
        <f t="shared" si="12"/>
        <v>1</v>
      </c>
      <c r="H161" s="14">
        <f>VLOOKUP(TRIM(A161),Life!$A:$B,2,FALSE)</f>
        <v>75.721000000000004</v>
      </c>
      <c r="I161" s="14">
        <f>IF(VLOOKUP(TRIM(A161),GDP!$A:$B,2,FALSE)=0,R161,VLOOKUP(TRIM(A161),GDP!$A:$B,2,FALSE))</f>
        <v>21047.463619579099</v>
      </c>
      <c r="J161" s="13">
        <f>ROUND(ABS(I161-R161),0)</f>
        <v>7947</v>
      </c>
      <c r="L161" s="6" t="s">
        <v>259</v>
      </c>
      <c r="M161" s="1">
        <v>212460</v>
      </c>
      <c r="N161" s="2">
        <v>14.6</v>
      </c>
      <c r="O161" s="3">
        <v>0.98</v>
      </c>
      <c r="P161" s="5">
        <v>0.28000000000000003</v>
      </c>
      <c r="Q161" s="1">
        <v>19.510000000000002</v>
      </c>
      <c r="R161" s="4">
        <v>13100</v>
      </c>
      <c r="S161" s="2">
        <v>75.8</v>
      </c>
      <c r="T161" s="2">
        <v>85.49</v>
      </c>
      <c r="U161" s="1">
        <v>0</v>
      </c>
      <c r="V161" s="1">
        <v>0.14000000000000001</v>
      </c>
      <c r="W161" s="1">
        <v>99.74</v>
      </c>
      <c r="X161" s="1">
        <v>1</v>
      </c>
      <c r="Y161" s="1">
        <v>36.24</v>
      </c>
      <c r="Z161" s="1">
        <v>3.81</v>
      </c>
      <c r="AA161" s="1">
        <v>2.7E-2</v>
      </c>
      <c r="AB161" s="1">
        <v>0.39</v>
      </c>
      <c r="AC161" s="1">
        <v>0.58299999999999996</v>
      </c>
    </row>
    <row r="162" spans="1:29" x14ac:dyDescent="0.25">
      <c r="A162" s="1" t="s">
        <v>148</v>
      </c>
      <c r="B162" s="6" t="str">
        <f t="shared" si="9"/>
        <v>ASIA</v>
      </c>
      <c r="C162" s="1">
        <v>165803560</v>
      </c>
      <c r="D162" s="1">
        <f t="shared" si="10"/>
        <v>66.11</v>
      </c>
      <c r="E162" s="1">
        <f t="shared" si="11"/>
        <v>2144.7954041059402</v>
      </c>
      <c r="F162" s="1" t="b">
        <f t="shared" si="12"/>
        <v>1</v>
      </c>
      <c r="H162" s="14">
        <f>VLOOKUP(TRIM(A162),Life!$A:$B,2,FALSE)</f>
        <v>66.11</v>
      </c>
      <c r="I162" s="14">
        <f>IF(VLOOKUP(TRIM(A162),GDP!$A:$B,2,FALSE)=0,R162,VLOOKUP(TRIM(A162),GDP!$A:$B,2,FALSE))</f>
        <v>2144.7954041059402</v>
      </c>
      <c r="J162" s="13">
        <f>ROUND(ABS(I162-R162),0)</f>
        <v>45</v>
      </c>
      <c r="L162" s="6" t="s">
        <v>259</v>
      </c>
      <c r="M162" s="1">
        <v>803940</v>
      </c>
      <c r="N162" s="2">
        <v>206.24</v>
      </c>
      <c r="O162" s="3">
        <v>0.13</v>
      </c>
      <c r="P162" s="5">
        <v>-2.77</v>
      </c>
      <c r="Q162" s="1">
        <v>72.44</v>
      </c>
      <c r="R162" s="4">
        <v>2100</v>
      </c>
      <c r="S162" s="2">
        <v>45.7</v>
      </c>
      <c r="T162" s="2">
        <v>31.83</v>
      </c>
      <c r="U162" s="1">
        <v>27.87</v>
      </c>
      <c r="V162" s="1">
        <v>0.87</v>
      </c>
      <c r="W162" s="1">
        <v>71.260000000000005</v>
      </c>
      <c r="X162" s="1">
        <v>1</v>
      </c>
      <c r="Y162" s="1">
        <v>29.74</v>
      </c>
      <c r="Z162" s="1">
        <v>8.23</v>
      </c>
      <c r="AA162" s="1">
        <v>0.216</v>
      </c>
      <c r="AB162" s="1">
        <v>0.251</v>
      </c>
      <c r="AC162" s="1">
        <v>0.53300000000000003</v>
      </c>
    </row>
    <row r="163" spans="1:29" hidden="1" x14ac:dyDescent="0.25">
      <c r="A163" s="1" t="s">
        <v>149</v>
      </c>
      <c r="B163" s="6" t="str">
        <f t="shared" si="9"/>
        <v>OCEANIA</v>
      </c>
      <c r="C163" s="1">
        <v>20579</v>
      </c>
      <c r="D163" s="1">
        <f t="shared" si="10"/>
        <v>0</v>
      </c>
      <c r="E163" s="1">
        <f t="shared" si="11"/>
        <v>12910.6479940479</v>
      </c>
      <c r="F163" s="1" t="b">
        <f t="shared" si="12"/>
        <v>0</v>
      </c>
      <c r="H163" s="14">
        <f>VLOOKUP(TRIM(A163),Life!$A:$B,2,FALSE)</f>
        <v>0</v>
      </c>
      <c r="I163" s="14">
        <f>IF(VLOOKUP(TRIM(A163),GDP!$A:$B,2,FALSE)=0,R163,VLOOKUP(TRIM(A163),GDP!$A:$B,2,FALSE))</f>
        <v>12910.6479940479</v>
      </c>
      <c r="J163" s="13">
        <f>ROUND(ABS(I163-R163),0)</f>
        <v>3911</v>
      </c>
      <c r="L163" s="6" t="s">
        <v>218</v>
      </c>
      <c r="M163" s="1">
        <v>458</v>
      </c>
      <c r="N163" s="2">
        <v>44.93</v>
      </c>
      <c r="O163" s="3">
        <v>331.66</v>
      </c>
      <c r="P163" s="5">
        <v>2.85</v>
      </c>
      <c r="Q163" s="1">
        <v>14.84</v>
      </c>
      <c r="R163" s="4">
        <v>9000</v>
      </c>
      <c r="S163" s="2">
        <v>92</v>
      </c>
      <c r="T163" s="2">
        <v>325.57</v>
      </c>
      <c r="U163" s="1">
        <v>8.6999999999999993</v>
      </c>
      <c r="V163" s="1">
        <v>4.3499999999999996</v>
      </c>
      <c r="W163" s="1">
        <v>86.95</v>
      </c>
      <c r="X163" s="1">
        <v>2</v>
      </c>
      <c r="Y163" s="1">
        <v>18.03</v>
      </c>
      <c r="Z163" s="1">
        <v>6.8</v>
      </c>
      <c r="AA163" s="1">
        <v>6.2E-2</v>
      </c>
      <c r="AB163" s="1">
        <v>0.12</v>
      </c>
      <c r="AC163" s="1">
        <v>0.81799999999999995</v>
      </c>
    </row>
    <row r="164" spans="1:29" x14ac:dyDescent="0.25">
      <c r="A164" s="1" t="s">
        <v>150</v>
      </c>
      <c r="B164" s="6" t="str">
        <f t="shared" si="9"/>
        <v>LATIN AMERICA</v>
      </c>
      <c r="C164" s="1">
        <v>3191319</v>
      </c>
      <c r="D164" s="1">
        <f t="shared" si="10"/>
        <v>76.915999999999997</v>
      </c>
      <c r="E164" s="1">
        <f t="shared" si="11"/>
        <v>9166.5635567033205</v>
      </c>
      <c r="F164" s="1" t="b">
        <f t="shared" si="12"/>
        <v>1</v>
      </c>
      <c r="H164" s="14">
        <f>VLOOKUP(TRIM(A164),Life!$A:$B,2,FALSE)</f>
        <v>76.915999999999997</v>
      </c>
      <c r="I164" s="14">
        <f>IF(VLOOKUP(TRIM(A164),GDP!$A:$B,2,FALSE)=0,R164,VLOOKUP(TRIM(A164),GDP!$A:$B,2,FALSE))</f>
        <v>9166.5635567033205</v>
      </c>
      <c r="J164" s="13">
        <f>ROUND(ABS(I164-R164),0)</f>
        <v>2867</v>
      </c>
      <c r="L164" s="6" t="s">
        <v>263</v>
      </c>
      <c r="M164" s="1">
        <v>78200</v>
      </c>
      <c r="N164" s="2">
        <v>40.81</v>
      </c>
      <c r="O164" s="3">
        <v>3.18</v>
      </c>
      <c r="P164" s="5">
        <v>-0.91</v>
      </c>
      <c r="Q164" s="1">
        <v>20.47</v>
      </c>
      <c r="R164" s="4">
        <v>6300</v>
      </c>
      <c r="S164" s="2">
        <v>92.6</v>
      </c>
      <c r="T164" s="2">
        <v>137.91</v>
      </c>
      <c r="U164" s="1">
        <v>7.36</v>
      </c>
      <c r="V164" s="1">
        <v>1.98</v>
      </c>
      <c r="W164" s="1">
        <v>90.66</v>
      </c>
      <c r="X164" s="1">
        <v>2</v>
      </c>
      <c r="Y164" s="1">
        <v>21.74</v>
      </c>
      <c r="Z164" s="1">
        <v>5.36</v>
      </c>
      <c r="AA164" s="1">
        <v>6.8000000000000005E-2</v>
      </c>
      <c r="AB164" s="1">
        <v>0.156</v>
      </c>
      <c r="AC164" s="1">
        <v>0.77600000000000002</v>
      </c>
    </row>
    <row r="165" spans="1:29" x14ac:dyDescent="0.25">
      <c r="A165" s="1" t="s">
        <v>151</v>
      </c>
      <c r="B165" s="6" t="str">
        <f t="shared" si="9"/>
        <v>OCEANIA</v>
      </c>
      <c r="C165" s="1">
        <v>5670544</v>
      </c>
      <c r="D165" s="1">
        <f t="shared" si="10"/>
        <v>61.994</v>
      </c>
      <c r="E165" s="1">
        <f t="shared" si="11"/>
        <v>1866.0458838473301</v>
      </c>
      <c r="F165" s="1" t="b">
        <f t="shared" si="12"/>
        <v>1</v>
      </c>
      <c r="H165" s="14">
        <f>VLOOKUP(TRIM(A165),Life!$A:$B,2,FALSE)</f>
        <v>61.994</v>
      </c>
      <c r="I165" s="14">
        <f>IF(VLOOKUP(TRIM(A165),GDP!$A:$B,2,FALSE)=0,R165,VLOOKUP(TRIM(A165),GDP!$A:$B,2,FALSE))</f>
        <v>1866.0458838473301</v>
      </c>
      <c r="J165" s="13">
        <f>ROUND(ABS(I165-R165),0)</f>
        <v>334</v>
      </c>
      <c r="L165" s="6" t="s">
        <v>218</v>
      </c>
      <c r="M165" s="1">
        <v>462840</v>
      </c>
      <c r="N165" s="2">
        <v>12.25</v>
      </c>
      <c r="O165" s="3">
        <v>1.1100000000000001</v>
      </c>
      <c r="P165" s="5">
        <v>0</v>
      </c>
      <c r="Q165" s="1">
        <v>51.45</v>
      </c>
      <c r="R165" s="4">
        <v>2200</v>
      </c>
      <c r="S165" s="2">
        <v>64.599999999999994</v>
      </c>
      <c r="T165" s="2">
        <v>10.93</v>
      </c>
      <c r="U165" s="1">
        <v>0.46</v>
      </c>
      <c r="V165" s="1">
        <v>1.44</v>
      </c>
      <c r="W165" s="1">
        <v>98.1</v>
      </c>
      <c r="X165" s="1">
        <v>2</v>
      </c>
      <c r="Y165" s="1">
        <v>29.36</v>
      </c>
      <c r="Z165" s="1">
        <v>7.25</v>
      </c>
      <c r="AA165" s="1">
        <v>0.35299999999999998</v>
      </c>
      <c r="AB165" s="1">
        <v>0.38100000000000001</v>
      </c>
      <c r="AC165" s="1">
        <v>0.26600000000000001</v>
      </c>
    </row>
    <row r="166" spans="1:29" x14ac:dyDescent="0.25">
      <c r="A166" s="1" t="s">
        <v>152</v>
      </c>
      <c r="B166" s="6" t="str">
        <f t="shared" si="9"/>
        <v>LATIN AMERICA</v>
      </c>
      <c r="C166" s="1">
        <v>6506464</v>
      </c>
      <c r="D166" s="1">
        <f t="shared" si="10"/>
        <v>72.016000000000005</v>
      </c>
      <c r="E166" s="1">
        <f t="shared" si="11"/>
        <v>3900.7873611920199</v>
      </c>
      <c r="F166" s="1" t="b">
        <f t="shared" si="12"/>
        <v>1</v>
      </c>
      <c r="H166" s="14">
        <f>VLOOKUP(TRIM(A166),Life!$A:$B,2,FALSE)</f>
        <v>72.016000000000005</v>
      </c>
      <c r="I166" s="14">
        <f>IF(VLOOKUP(TRIM(A166),GDP!$A:$B,2,FALSE)=0,R166,VLOOKUP(TRIM(A166),GDP!$A:$B,2,FALSE))</f>
        <v>3900.7873611920199</v>
      </c>
      <c r="J166" s="13">
        <f>ROUND(ABS(I166-R166),0)</f>
        <v>799</v>
      </c>
      <c r="L166" s="6" t="s">
        <v>263</v>
      </c>
      <c r="M166" s="1">
        <v>406750</v>
      </c>
      <c r="N166" s="2">
        <v>16</v>
      </c>
      <c r="O166" s="3">
        <v>0</v>
      </c>
      <c r="P166" s="5">
        <v>-0.08</v>
      </c>
      <c r="Q166" s="1">
        <v>25.63</v>
      </c>
      <c r="R166" s="4">
        <v>4700</v>
      </c>
      <c r="S166" s="2">
        <v>94</v>
      </c>
      <c r="T166" s="2">
        <v>49.23</v>
      </c>
      <c r="U166" s="1">
        <v>7.6</v>
      </c>
      <c r="V166" s="1">
        <v>0.23</v>
      </c>
      <c r="W166" s="1">
        <v>92.17</v>
      </c>
      <c r="X166" s="1">
        <v>2</v>
      </c>
      <c r="Y166" s="1">
        <v>29.1</v>
      </c>
      <c r="Z166" s="1">
        <v>4.49</v>
      </c>
      <c r="AA166" s="1">
        <v>0.224</v>
      </c>
      <c r="AB166" s="1">
        <v>0.20699999999999999</v>
      </c>
      <c r="AC166" s="1">
        <v>0.56899999999999995</v>
      </c>
    </row>
    <row r="167" spans="1:29" x14ac:dyDescent="0.25">
      <c r="A167" s="1" t="s">
        <v>153</v>
      </c>
      <c r="B167" s="6" t="str">
        <f t="shared" si="9"/>
        <v>LATIN AMERICA</v>
      </c>
      <c r="C167" s="1">
        <v>28302603</v>
      </c>
      <c r="D167" s="1">
        <f t="shared" si="10"/>
        <v>73.912000000000006</v>
      </c>
      <c r="E167" s="1">
        <f t="shared" si="11"/>
        <v>6386.9552587104199</v>
      </c>
      <c r="F167" s="1" t="b">
        <f t="shared" si="12"/>
        <v>1</v>
      </c>
      <c r="H167" s="14">
        <f>VLOOKUP(TRIM(A167),Life!$A:$B,2,FALSE)</f>
        <v>73.912000000000006</v>
      </c>
      <c r="I167" s="14">
        <f>IF(VLOOKUP(TRIM(A167),GDP!$A:$B,2,FALSE)=0,R167,VLOOKUP(TRIM(A167),GDP!$A:$B,2,FALSE))</f>
        <v>6386.9552587104199</v>
      </c>
      <c r="J167" s="13">
        <f>ROUND(ABS(I167-R167),0)</f>
        <v>1287</v>
      </c>
      <c r="L167" s="6" t="s">
        <v>263</v>
      </c>
      <c r="M167" s="1">
        <v>1285220</v>
      </c>
      <c r="N167" s="2">
        <v>22.02</v>
      </c>
      <c r="O167" s="3">
        <v>0.19</v>
      </c>
      <c r="P167" s="5">
        <v>-1.05</v>
      </c>
      <c r="Q167" s="1">
        <v>31.94</v>
      </c>
      <c r="R167" s="4">
        <v>5100</v>
      </c>
      <c r="S167" s="2">
        <v>90.9</v>
      </c>
      <c r="T167" s="2">
        <v>79.52</v>
      </c>
      <c r="U167" s="1">
        <v>2.89</v>
      </c>
      <c r="V167" s="1">
        <v>0.4</v>
      </c>
      <c r="W167" s="1">
        <v>96.71</v>
      </c>
      <c r="X167" s="1">
        <v>1.5</v>
      </c>
      <c r="Y167" s="1">
        <v>20.48</v>
      </c>
      <c r="Z167" s="1">
        <v>6.23</v>
      </c>
      <c r="AA167" s="1">
        <v>0.08</v>
      </c>
      <c r="AB167" s="1">
        <v>0.27</v>
      </c>
      <c r="AC167" s="1">
        <v>0.65</v>
      </c>
    </row>
    <row r="168" spans="1:29" x14ac:dyDescent="0.25">
      <c r="A168" s="1" t="s">
        <v>154</v>
      </c>
      <c r="B168" s="6" t="str">
        <f t="shared" si="9"/>
        <v>ASIA</v>
      </c>
      <c r="C168" s="1">
        <v>89468677</v>
      </c>
      <c r="D168" s="1">
        <f t="shared" si="10"/>
        <v>68.206999999999994</v>
      </c>
      <c r="E168" s="1">
        <f t="shared" si="11"/>
        <v>3050.8266937247099</v>
      </c>
      <c r="F168" s="1" t="b">
        <f t="shared" si="12"/>
        <v>1</v>
      </c>
      <c r="H168" s="14">
        <f>VLOOKUP(TRIM(A168),Life!$A:$B,2,FALSE)</f>
        <v>68.206999999999994</v>
      </c>
      <c r="I168" s="14">
        <f>IF(VLOOKUP(TRIM(A168),GDP!$A:$B,2,FALSE)=0,R168,VLOOKUP(TRIM(A168),GDP!$A:$B,2,FALSE))</f>
        <v>3050.8266937247099</v>
      </c>
      <c r="J168" s="13">
        <f>ROUND(ABS(I168-R168),0)</f>
        <v>1549</v>
      </c>
      <c r="L168" s="6" t="s">
        <v>259</v>
      </c>
      <c r="M168" s="1">
        <v>300000</v>
      </c>
      <c r="N168" s="2">
        <v>298.23</v>
      </c>
      <c r="O168" s="3">
        <v>12.1</v>
      </c>
      <c r="P168" s="5">
        <v>-1.5</v>
      </c>
      <c r="Q168" s="1">
        <v>23.51</v>
      </c>
      <c r="R168" s="4">
        <v>4600</v>
      </c>
      <c r="S168" s="2">
        <v>92.6</v>
      </c>
      <c r="T168" s="2">
        <v>38.42</v>
      </c>
      <c r="U168" s="1">
        <v>18.95</v>
      </c>
      <c r="V168" s="1">
        <v>16.77</v>
      </c>
      <c r="W168" s="1">
        <v>64.28</v>
      </c>
      <c r="X168" s="1">
        <v>2</v>
      </c>
      <c r="Y168" s="1">
        <v>24.89</v>
      </c>
      <c r="Z168" s="1">
        <v>5.41</v>
      </c>
      <c r="AA168" s="1">
        <v>0.14399999999999999</v>
      </c>
      <c r="AB168" s="1">
        <v>0.32600000000000001</v>
      </c>
      <c r="AC168" s="1">
        <v>0.53</v>
      </c>
    </row>
    <row r="169" spans="1:29" x14ac:dyDescent="0.25">
      <c r="A169" s="1" t="s">
        <v>155</v>
      </c>
      <c r="B169" s="6" t="str">
        <f t="shared" si="9"/>
        <v>EUROPE</v>
      </c>
      <c r="C169" s="1">
        <v>38536869</v>
      </c>
      <c r="D169" s="1">
        <f t="shared" si="10"/>
        <v>75.902000000000001</v>
      </c>
      <c r="E169" s="1">
        <f t="shared" si="11"/>
        <v>13784.1600636437</v>
      </c>
      <c r="F169" s="1" t="b">
        <f t="shared" si="12"/>
        <v>1</v>
      </c>
      <c r="H169" s="14">
        <f>VLOOKUP(TRIM(A169),Life!$A:$B,2,FALSE)</f>
        <v>75.902000000000001</v>
      </c>
      <c r="I169" s="14">
        <f>IF(VLOOKUP(TRIM(A169),GDP!$A:$B,2,FALSE)=0,R169,VLOOKUP(TRIM(A169),GDP!$A:$B,2,FALSE))</f>
        <v>13784.1600636437</v>
      </c>
      <c r="J169" s="13">
        <f>ROUND(ABS(I169-R169),0)</f>
        <v>2684</v>
      </c>
      <c r="L169" s="6" t="s">
        <v>257</v>
      </c>
      <c r="M169" s="1">
        <v>312685</v>
      </c>
      <c r="N169" s="2">
        <v>123.25</v>
      </c>
      <c r="O169" s="3">
        <v>0.16</v>
      </c>
      <c r="P169" s="5">
        <v>-0.49</v>
      </c>
      <c r="Q169" s="1">
        <v>8.51</v>
      </c>
      <c r="R169" s="4">
        <v>11100</v>
      </c>
      <c r="S169" s="2">
        <v>99.8</v>
      </c>
      <c r="T169" s="2">
        <v>306.27999999999997</v>
      </c>
      <c r="U169" s="1">
        <v>45.91</v>
      </c>
      <c r="V169" s="1">
        <v>1.1200000000000001</v>
      </c>
      <c r="W169" s="1">
        <v>52.97</v>
      </c>
      <c r="X169" s="1">
        <v>3</v>
      </c>
      <c r="Y169" s="1">
        <v>9.85</v>
      </c>
      <c r="Z169" s="1">
        <v>9.89</v>
      </c>
      <c r="AA169" s="1">
        <v>0.05</v>
      </c>
      <c r="AB169" s="1">
        <v>0.311</v>
      </c>
      <c r="AC169" s="1">
        <v>0.64</v>
      </c>
    </row>
    <row r="170" spans="1:29" x14ac:dyDescent="0.25">
      <c r="A170" s="1" t="s">
        <v>156</v>
      </c>
      <c r="B170" s="6" t="str">
        <f t="shared" si="9"/>
        <v>EUROPE</v>
      </c>
      <c r="C170" s="1">
        <v>10605870</v>
      </c>
      <c r="D170" s="1">
        <f t="shared" si="10"/>
        <v>79.290999999999997</v>
      </c>
      <c r="E170" s="1">
        <f t="shared" si="11"/>
        <v>21368.958786563799</v>
      </c>
      <c r="F170" s="1" t="b">
        <f t="shared" si="12"/>
        <v>1</v>
      </c>
      <c r="H170" s="14">
        <f>VLOOKUP(TRIM(A170),Life!$A:$B,2,FALSE)</f>
        <v>79.290999999999997</v>
      </c>
      <c r="I170" s="14">
        <f>IF(VLOOKUP(TRIM(A170),GDP!$A:$B,2,FALSE)=0,R170,VLOOKUP(TRIM(A170),GDP!$A:$B,2,FALSE))</f>
        <v>21368.958786563799</v>
      </c>
      <c r="J170" s="13">
        <f>ROUND(ABS(I170-R170),0)</f>
        <v>3369</v>
      </c>
      <c r="L170" s="6" t="s">
        <v>257</v>
      </c>
      <c r="M170" s="1">
        <v>92391</v>
      </c>
      <c r="N170" s="2">
        <v>114.79</v>
      </c>
      <c r="O170" s="3">
        <v>1.94</v>
      </c>
      <c r="P170" s="5">
        <v>3.57</v>
      </c>
      <c r="Q170" s="1">
        <v>5.05</v>
      </c>
      <c r="R170" s="4">
        <v>18000</v>
      </c>
      <c r="S170" s="2">
        <v>93.3</v>
      </c>
      <c r="T170" s="2">
        <v>399.21</v>
      </c>
      <c r="U170" s="1">
        <v>21.75</v>
      </c>
      <c r="V170" s="1">
        <v>7.81</v>
      </c>
      <c r="W170" s="1">
        <v>70.44</v>
      </c>
      <c r="X170" s="1">
        <v>3</v>
      </c>
      <c r="Y170" s="1">
        <v>10.72</v>
      </c>
      <c r="Z170" s="1">
        <v>10.5</v>
      </c>
      <c r="AA170" s="1">
        <v>5.2999999999999999E-2</v>
      </c>
      <c r="AB170" s="1">
        <v>0.27400000000000002</v>
      </c>
      <c r="AC170" s="1">
        <v>0.67300000000000004</v>
      </c>
    </row>
    <row r="171" spans="1:29" x14ac:dyDescent="0.25">
      <c r="A171" s="1" t="s">
        <v>157</v>
      </c>
      <c r="B171" s="6" t="str">
        <f t="shared" si="9"/>
        <v>LATIN AMERICA</v>
      </c>
      <c r="C171" s="1">
        <v>3927188</v>
      </c>
      <c r="D171" s="1">
        <f t="shared" si="10"/>
        <v>78.325999999999993</v>
      </c>
      <c r="E171" s="1">
        <f t="shared" si="11"/>
        <v>16800</v>
      </c>
      <c r="F171" s="1" t="b">
        <f t="shared" si="12"/>
        <v>1</v>
      </c>
      <c r="H171" s="14">
        <f>VLOOKUP(TRIM(A171),Life!$A:$B,2,FALSE)</f>
        <v>78.325999999999993</v>
      </c>
      <c r="I171" s="14">
        <f>IF(VLOOKUP(TRIM(A171),GDP!$A:$B,2,FALSE)=0,R171,VLOOKUP(TRIM(A171),GDP!$A:$B,2,FALSE))</f>
        <v>16800</v>
      </c>
      <c r="J171" s="13">
        <f>ROUND(ABS(I171-R171),0)</f>
        <v>0</v>
      </c>
      <c r="L171" s="6" t="s">
        <v>263</v>
      </c>
      <c r="M171" s="1">
        <v>13790</v>
      </c>
      <c r="N171" s="2">
        <v>284.79000000000002</v>
      </c>
      <c r="O171" s="3">
        <v>3.63</v>
      </c>
      <c r="P171" s="5">
        <v>-1.46</v>
      </c>
      <c r="Q171" s="1">
        <v>8.24</v>
      </c>
      <c r="R171" s="4">
        <v>16800</v>
      </c>
      <c r="S171" s="2">
        <v>94.1</v>
      </c>
      <c r="T171" s="2">
        <v>283.13</v>
      </c>
      <c r="U171" s="1">
        <v>3.95</v>
      </c>
      <c r="V171" s="1">
        <v>5.52</v>
      </c>
      <c r="W171" s="1">
        <v>90.53</v>
      </c>
      <c r="X171" s="1">
        <v>2</v>
      </c>
      <c r="Y171" s="1">
        <v>12.77</v>
      </c>
      <c r="Z171" s="1">
        <v>7.65</v>
      </c>
      <c r="AA171" s="1">
        <v>0.01</v>
      </c>
      <c r="AB171" s="1">
        <v>0.45</v>
      </c>
      <c r="AC171" s="1">
        <v>0.54</v>
      </c>
    </row>
    <row r="172" spans="1:29" x14ac:dyDescent="0.25">
      <c r="A172" s="1" t="s">
        <v>158</v>
      </c>
      <c r="B172" s="6" t="str">
        <f t="shared" si="9"/>
        <v>ASIA</v>
      </c>
      <c r="C172" s="1">
        <v>885359</v>
      </c>
      <c r="D172" s="1">
        <f t="shared" si="10"/>
        <v>77.959000000000003</v>
      </c>
      <c r="E172" s="1">
        <f t="shared" si="11"/>
        <v>69512.331406876896</v>
      </c>
      <c r="F172" s="1" t="b">
        <f t="shared" si="12"/>
        <v>1</v>
      </c>
      <c r="H172" s="14">
        <f>VLOOKUP(TRIM(A172),Life!$A:$B,2,FALSE)</f>
        <v>77.959000000000003</v>
      </c>
      <c r="I172" s="14">
        <f>IF(VLOOKUP(TRIM(A172),GDP!$A:$B,2,FALSE)=0,R172,VLOOKUP(TRIM(A172),GDP!$A:$B,2,FALSE))</f>
        <v>69512.331406876896</v>
      </c>
      <c r="J172" s="13">
        <f>ROUND(ABS(I172-R172),0)</f>
        <v>48012</v>
      </c>
      <c r="L172" s="6" t="s">
        <v>259</v>
      </c>
      <c r="M172" s="1">
        <v>11437</v>
      </c>
      <c r="N172" s="2">
        <v>77.41</v>
      </c>
      <c r="O172" s="3">
        <v>4.92</v>
      </c>
      <c r="P172" s="5">
        <v>16.29</v>
      </c>
      <c r="Q172" s="1">
        <v>18.61</v>
      </c>
      <c r="R172" s="4">
        <v>21500</v>
      </c>
      <c r="S172" s="2">
        <v>82.5</v>
      </c>
      <c r="T172" s="2">
        <v>232</v>
      </c>
      <c r="U172" s="1">
        <v>1.64</v>
      </c>
      <c r="V172" s="1">
        <v>0.27</v>
      </c>
      <c r="W172" s="1">
        <v>98.09</v>
      </c>
      <c r="X172" s="1">
        <v>1</v>
      </c>
      <c r="Y172" s="1">
        <v>15.56</v>
      </c>
      <c r="Z172" s="1">
        <v>4.72</v>
      </c>
      <c r="AA172" s="1">
        <v>2E-3</v>
      </c>
      <c r="AB172" s="1">
        <v>0.80100000000000005</v>
      </c>
      <c r="AC172" s="1">
        <v>0.19700000000000001</v>
      </c>
    </row>
    <row r="173" spans="1:29" x14ac:dyDescent="0.25">
      <c r="A173" s="1" t="s">
        <v>159</v>
      </c>
      <c r="B173" s="6" t="str">
        <f t="shared" si="9"/>
        <v>AFRICA</v>
      </c>
      <c r="C173" s="1">
        <v>787584</v>
      </c>
      <c r="D173" s="1">
        <f t="shared" si="10"/>
        <v>78.879000000000005</v>
      </c>
      <c r="E173" s="1">
        <f t="shared" si="11"/>
        <v>5800</v>
      </c>
      <c r="F173" s="1" t="b">
        <f t="shared" si="12"/>
        <v>1</v>
      </c>
      <c r="H173" s="14">
        <f>VLOOKUP(TRIM(A173),Life!$A:$B,2,FALSE)</f>
        <v>78.879000000000005</v>
      </c>
      <c r="I173" s="14">
        <f>IF(VLOOKUP(TRIM(A173),GDP!$A:$B,2,FALSE)=0,R173,VLOOKUP(TRIM(A173),GDP!$A:$B,2,FALSE))</f>
        <v>5800</v>
      </c>
      <c r="J173" s="13">
        <f>ROUND(ABS(I173-R173),0)</f>
        <v>0</v>
      </c>
      <c r="L173" s="6" t="s">
        <v>262</v>
      </c>
      <c r="M173" s="1">
        <v>2517</v>
      </c>
      <c r="N173" s="2">
        <v>312.91000000000003</v>
      </c>
      <c r="O173" s="3">
        <v>8.2200000000000006</v>
      </c>
      <c r="P173" s="5">
        <v>0</v>
      </c>
      <c r="Q173" s="1">
        <v>7.78</v>
      </c>
      <c r="R173" s="4">
        <v>5800</v>
      </c>
      <c r="S173" s="2">
        <v>88.9</v>
      </c>
      <c r="T173" s="2">
        <v>380.91</v>
      </c>
      <c r="U173" s="1">
        <v>13.6</v>
      </c>
      <c r="V173" s="1">
        <v>1.2</v>
      </c>
      <c r="W173" s="1">
        <v>85.2</v>
      </c>
      <c r="X173" s="1">
        <v>2</v>
      </c>
      <c r="Y173" s="1">
        <v>18.899999999999999</v>
      </c>
      <c r="Z173" s="1">
        <v>5.49</v>
      </c>
      <c r="AA173" s="1">
        <v>0.08</v>
      </c>
      <c r="AB173" s="1">
        <v>0.19</v>
      </c>
      <c r="AC173" s="1">
        <v>0.73</v>
      </c>
    </row>
    <row r="174" spans="1:29" x14ac:dyDescent="0.25">
      <c r="A174" s="1" t="s">
        <v>160</v>
      </c>
      <c r="B174" s="6" t="str">
        <f t="shared" si="9"/>
        <v>EUROPE</v>
      </c>
      <c r="C174" s="1">
        <v>22303552</v>
      </c>
      <c r="D174" s="1">
        <f t="shared" si="10"/>
        <v>73.475999999999999</v>
      </c>
      <c r="E174" s="1">
        <f t="shared" si="11"/>
        <v>9361.2979057748798</v>
      </c>
      <c r="F174" s="1" t="b">
        <f t="shared" si="12"/>
        <v>1</v>
      </c>
      <c r="H174" s="14">
        <f>VLOOKUP(TRIM(A174),Life!$A:$B,2,FALSE)</f>
        <v>73.475999999999999</v>
      </c>
      <c r="I174" s="14">
        <f>IF(VLOOKUP(TRIM(A174),GDP!$A:$B,2,FALSE)=0,R174,VLOOKUP(TRIM(A174),GDP!$A:$B,2,FALSE))</f>
        <v>9361.2979057748798</v>
      </c>
      <c r="J174" s="13">
        <f>ROUND(ABS(I174-R174),0)</f>
        <v>2361</v>
      </c>
      <c r="L174" s="6" t="s">
        <v>257</v>
      </c>
      <c r="M174" s="1">
        <v>237500</v>
      </c>
      <c r="N174" s="2">
        <v>93.91</v>
      </c>
      <c r="O174" s="3">
        <v>0.09</v>
      </c>
      <c r="P174" s="5">
        <v>-0.13</v>
      </c>
      <c r="Q174" s="1">
        <v>26.43</v>
      </c>
      <c r="R174" s="4">
        <v>7000</v>
      </c>
      <c r="S174" s="2">
        <v>98.4</v>
      </c>
      <c r="T174" s="2">
        <v>196.87</v>
      </c>
      <c r="U174" s="1">
        <v>40.82</v>
      </c>
      <c r="V174" s="1">
        <v>2.25</v>
      </c>
      <c r="W174" s="1">
        <v>56.93</v>
      </c>
      <c r="X174" s="1">
        <v>3</v>
      </c>
      <c r="Y174" s="1">
        <v>10.7</v>
      </c>
      <c r="Z174" s="1">
        <v>11.77</v>
      </c>
      <c r="AA174" s="1">
        <v>0.10100000000000001</v>
      </c>
      <c r="AB174" s="1">
        <v>0.35</v>
      </c>
      <c r="AC174" s="1">
        <v>0.54900000000000004</v>
      </c>
    </row>
    <row r="175" spans="1:29" x14ac:dyDescent="0.25">
      <c r="A175" s="1" t="s">
        <v>161</v>
      </c>
      <c r="B175" s="6" t="str">
        <f t="shared" si="9"/>
        <v>EUROPE</v>
      </c>
      <c r="C175" s="1">
        <v>142893540</v>
      </c>
      <c r="D175" s="1">
        <f t="shared" si="10"/>
        <v>67.622</v>
      </c>
      <c r="E175" s="1">
        <f t="shared" si="11"/>
        <v>11852.8059376448</v>
      </c>
      <c r="F175" s="1" t="b">
        <f t="shared" si="12"/>
        <v>1</v>
      </c>
      <c r="H175" s="14">
        <f>VLOOKUP(TRIM(A175),Life!$A:$B,2,FALSE)</f>
        <v>67.622</v>
      </c>
      <c r="I175" s="14">
        <f>IF(VLOOKUP(TRIM(A175),GDP!$A:$B,2,FALSE)=0,R175,VLOOKUP(TRIM(A175),GDP!$A:$B,2,FALSE))</f>
        <v>11852.8059376448</v>
      </c>
      <c r="J175" s="13">
        <f>ROUND(ABS(I175-R175),0)</f>
        <v>2953</v>
      </c>
      <c r="L175" s="6" t="s">
        <v>264</v>
      </c>
      <c r="M175" s="1">
        <v>17075200</v>
      </c>
      <c r="N175" s="2">
        <v>8.3699999999999992</v>
      </c>
      <c r="O175" s="3">
        <v>0.22</v>
      </c>
      <c r="P175" s="5">
        <v>1.02</v>
      </c>
      <c r="Q175" s="1">
        <v>15.39</v>
      </c>
      <c r="R175" s="4">
        <v>8900</v>
      </c>
      <c r="S175" s="2">
        <v>99.6</v>
      </c>
      <c r="T175" s="2">
        <v>280.63</v>
      </c>
      <c r="U175" s="1">
        <v>7.33</v>
      </c>
      <c r="V175" s="1">
        <v>0.11</v>
      </c>
      <c r="W175" s="1">
        <v>92.56</v>
      </c>
      <c r="Y175" s="1">
        <v>9.9499999999999993</v>
      </c>
      <c r="Z175" s="1">
        <v>14.65</v>
      </c>
      <c r="AA175" s="1">
        <v>5.3999999999999999E-2</v>
      </c>
      <c r="AB175" s="1">
        <v>0.371</v>
      </c>
      <c r="AC175" s="1">
        <v>0.57499999999999996</v>
      </c>
    </row>
    <row r="176" spans="1:29" x14ac:dyDescent="0.25">
      <c r="A176" s="1" t="s">
        <v>162</v>
      </c>
      <c r="B176" s="6" t="str">
        <f t="shared" si="9"/>
        <v>AFRICA</v>
      </c>
      <c r="C176" s="1">
        <v>8648248</v>
      </c>
      <c r="D176" s="1">
        <f t="shared" si="10"/>
        <v>62.276000000000003</v>
      </c>
      <c r="E176" s="1">
        <f t="shared" si="11"/>
        <v>840.47465946956697</v>
      </c>
      <c r="F176" s="1" t="b">
        <f t="shared" si="12"/>
        <v>1</v>
      </c>
      <c r="H176" s="14">
        <f>VLOOKUP(TRIM(A176),Life!$A:$B,2,FALSE)</f>
        <v>62.276000000000003</v>
      </c>
      <c r="I176" s="14">
        <f>IF(VLOOKUP(TRIM(A176),GDP!$A:$B,2,FALSE)=0,R176,VLOOKUP(TRIM(A176),GDP!$A:$B,2,FALSE))</f>
        <v>840.47465946956697</v>
      </c>
      <c r="J176" s="13">
        <f>ROUND(ABS(I176-R176),0)</f>
        <v>460</v>
      </c>
      <c r="L176" s="6" t="s">
        <v>262</v>
      </c>
      <c r="M176" s="1">
        <v>26338</v>
      </c>
      <c r="N176" s="2">
        <v>328.36</v>
      </c>
      <c r="O176" s="3">
        <v>0</v>
      </c>
      <c r="P176" s="5">
        <v>0</v>
      </c>
      <c r="Q176" s="1">
        <v>91.23</v>
      </c>
      <c r="R176" s="4">
        <v>1300</v>
      </c>
      <c r="S176" s="2">
        <v>70.400000000000006</v>
      </c>
      <c r="T176" s="2">
        <v>2.66</v>
      </c>
      <c r="U176" s="1">
        <v>40.54</v>
      </c>
      <c r="V176" s="1">
        <v>12.16</v>
      </c>
      <c r="W176" s="1">
        <v>47.3</v>
      </c>
      <c r="X176" s="1">
        <v>3</v>
      </c>
      <c r="Y176" s="1">
        <v>40.369999999999997</v>
      </c>
      <c r="Z176" s="1">
        <v>16.09</v>
      </c>
      <c r="AA176" s="1">
        <v>0.40100000000000002</v>
      </c>
      <c r="AB176" s="1">
        <v>0.22900000000000001</v>
      </c>
      <c r="AC176" s="1">
        <v>0.37</v>
      </c>
    </row>
    <row r="177" spans="1:29" hidden="1" x14ac:dyDescent="0.25">
      <c r="A177" s="1" t="s">
        <v>163</v>
      </c>
      <c r="B177" s="6" t="str">
        <f t="shared" si="9"/>
        <v>AFRICA</v>
      </c>
      <c r="C177" s="1">
        <v>7502</v>
      </c>
      <c r="D177" s="1">
        <f t="shared" si="10"/>
        <v>0</v>
      </c>
      <c r="E177" s="1">
        <f t="shared" si="11"/>
        <v>2500</v>
      </c>
      <c r="F177" s="1" t="b">
        <f t="shared" si="12"/>
        <v>0</v>
      </c>
      <c r="H177" s="14">
        <f>VLOOKUP(TRIM(A177),Life!$A:$B,2,FALSE)</f>
        <v>0</v>
      </c>
      <c r="I177" s="14">
        <f>IF(VLOOKUP(TRIM(A177),GDP!$A:$B,2,FALSE)=0,R177,VLOOKUP(TRIM(A177),GDP!$A:$B,2,FALSE))</f>
        <v>2500</v>
      </c>
      <c r="J177" s="13">
        <f>ROUND(ABS(I177-R177),0)</f>
        <v>0</v>
      </c>
      <c r="L177" s="6" t="s">
        <v>262</v>
      </c>
      <c r="M177" s="1">
        <v>413</v>
      </c>
      <c r="N177" s="2">
        <v>18.16</v>
      </c>
      <c r="O177" s="3">
        <v>14.53</v>
      </c>
      <c r="P177" s="5">
        <v>0</v>
      </c>
      <c r="Q177" s="1">
        <v>19</v>
      </c>
      <c r="R177" s="4">
        <v>2500</v>
      </c>
      <c r="S177" s="2">
        <v>97</v>
      </c>
      <c r="T177" s="2">
        <v>293.26</v>
      </c>
      <c r="U177" s="1">
        <v>12.9</v>
      </c>
      <c r="V177" s="1">
        <v>0</v>
      </c>
      <c r="W177" s="1">
        <v>87.1</v>
      </c>
      <c r="Y177" s="1">
        <v>12.13</v>
      </c>
      <c r="Z177" s="1">
        <v>6.53</v>
      </c>
    </row>
    <row r="178" spans="1:29" hidden="1" x14ac:dyDescent="0.25">
      <c r="A178" t="s">
        <v>250</v>
      </c>
      <c r="B178" s="6" t="str">
        <f t="shared" si="9"/>
        <v>LATIN AMERICA</v>
      </c>
      <c r="C178" s="1">
        <v>39129</v>
      </c>
      <c r="D178" s="1" t="str">
        <f t="shared" si="10"/>
        <v>SKIP</v>
      </c>
      <c r="E178" s="1" t="str">
        <f t="shared" si="11"/>
        <v>SKIP</v>
      </c>
      <c r="F178" s="1" t="b">
        <f t="shared" si="12"/>
        <v>0</v>
      </c>
      <c r="H178" s="14" t="e">
        <f>VLOOKUP(TRIM(A178),Life!$A:$B,2,FALSE)</f>
        <v>#N/A</v>
      </c>
      <c r="I178" s="14" t="e">
        <f>IF(VLOOKUP(TRIM(A178),GDP!$A:$B,2,FALSE)=0,R178,VLOOKUP(TRIM(A178),GDP!$A:$B,2,FALSE))</f>
        <v>#N/A</v>
      </c>
      <c r="J178" s="13" t="e">
        <f>ROUND(ABS(I178-R178),0)</f>
        <v>#N/A</v>
      </c>
      <c r="L178" s="6" t="s">
        <v>263</v>
      </c>
      <c r="M178" s="1">
        <v>261</v>
      </c>
      <c r="N178" s="2">
        <v>149.91999999999999</v>
      </c>
      <c r="O178" s="3">
        <v>51.72</v>
      </c>
      <c r="P178" s="5">
        <v>-7.11</v>
      </c>
      <c r="Q178" s="1">
        <v>14.49</v>
      </c>
      <c r="R178" s="4">
        <v>8800</v>
      </c>
      <c r="S178" s="2">
        <v>97</v>
      </c>
      <c r="T178" s="2">
        <v>638.91</v>
      </c>
      <c r="U178" s="1">
        <v>19.440000000000001</v>
      </c>
      <c r="V178" s="1">
        <v>2.78</v>
      </c>
      <c r="W178" s="1">
        <v>77.78</v>
      </c>
      <c r="X178" s="1">
        <v>2</v>
      </c>
      <c r="Y178" s="1">
        <v>18.02</v>
      </c>
      <c r="Z178" s="1">
        <v>8.33</v>
      </c>
      <c r="AA178" s="1">
        <v>3.5000000000000003E-2</v>
      </c>
      <c r="AB178" s="1">
        <v>0.25800000000000001</v>
      </c>
      <c r="AC178" s="1">
        <v>0.70699999999999996</v>
      </c>
    </row>
    <row r="179" spans="1:29" x14ac:dyDescent="0.25">
      <c r="A179" s="1" t="s">
        <v>164</v>
      </c>
      <c r="B179" s="6" t="str">
        <f t="shared" si="9"/>
        <v>LATIN AMERICA</v>
      </c>
      <c r="C179" s="1">
        <v>168458</v>
      </c>
      <c r="D179" s="1">
        <f t="shared" si="10"/>
        <v>74.424999999999997</v>
      </c>
      <c r="E179" s="1">
        <f t="shared" si="11"/>
        <v>8940.7799408535593</v>
      </c>
      <c r="F179" s="1" t="b">
        <f t="shared" si="12"/>
        <v>1</v>
      </c>
      <c r="H179" s="14">
        <f>VLOOKUP(TRIM(A179),Life!$A:$B,2,FALSE)</f>
        <v>74.424999999999997</v>
      </c>
      <c r="I179" s="14">
        <f>IF(VLOOKUP(TRIM(A179),GDP!$A:$B,2,FALSE)=0,R179,VLOOKUP(TRIM(A179),GDP!$A:$B,2,FALSE))</f>
        <v>8940.7799408535593</v>
      </c>
      <c r="J179" s="13">
        <f>ROUND(ABS(I179-R179),0)</f>
        <v>3541</v>
      </c>
      <c r="L179" s="6" t="s">
        <v>263</v>
      </c>
      <c r="M179" s="1">
        <v>616</v>
      </c>
      <c r="N179" s="2">
        <v>273.47000000000003</v>
      </c>
      <c r="O179" s="3">
        <v>25.65</v>
      </c>
      <c r="P179" s="5">
        <v>-2.67</v>
      </c>
      <c r="Q179" s="1">
        <v>13.53</v>
      </c>
      <c r="R179" s="4">
        <v>5400</v>
      </c>
      <c r="S179" s="2">
        <v>67</v>
      </c>
      <c r="T179" s="2">
        <v>303.33999999999997</v>
      </c>
      <c r="U179" s="1">
        <v>6.56</v>
      </c>
      <c r="V179" s="1">
        <v>22.95</v>
      </c>
      <c r="W179" s="1">
        <v>70.489999999999995</v>
      </c>
      <c r="X179" s="1">
        <v>2</v>
      </c>
      <c r="Y179" s="1">
        <v>19.68</v>
      </c>
      <c r="Z179" s="1">
        <v>5.08</v>
      </c>
      <c r="AA179" s="1">
        <v>7.0000000000000007E-2</v>
      </c>
      <c r="AB179" s="1">
        <v>0.2</v>
      </c>
      <c r="AC179" s="1">
        <v>0.73</v>
      </c>
    </row>
    <row r="180" spans="1:29" hidden="1" x14ac:dyDescent="0.25">
      <c r="A180" t="s">
        <v>251</v>
      </c>
      <c r="B180" s="6" t="str">
        <f t="shared" si="9"/>
        <v>AMERICA</v>
      </c>
      <c r="C180" s="1">
        <v>7026</v>
      </c>
      <c r="D180" s="1" t="str">
        <f t="shared" si="10"/>
        <v>SKIP</v>
      </c>
      <c r="E180" s="1" t="str">
        <f t="shared" si="11"/>
        <v>SKIP</v>
      </c>
      <c r="F180" s="1" t="b">
        <f t="shared" si="12"/>
        <v>0</v>
      </c>
      <c r="H180" s="14" t="e">
        <f>VLOOKUP(TRIM(A180),Life!$A:$B,2,FALSE)</f>
        <v>#N/A</v>
      </c>
      <c r="I180" s="14" t="e">
        <f>IF(VLOOKUP(TRIM(A180),GDP!$A:$B,2,FALSE)=0,R180,VLOOKUP(TRIM(A180),GDP!$A:$B,2,FALSE))</f>
        <v>#N/A</v>
      </c>
      <c r="J180" s="13" t="e">
        <f>ROUND(ABS(I180-R180),0)</f>
        <v>#N/A</v>
      </c>
      <c r="L180" s="6" t="s">
        <v>261</v>
      </c>
      <c r="M180" s="1">
        <v>242</v>
      </c>
      <c r="N180" s="2">
        <v>29.03</v>
      </c>
      <c r="O180" s="3">
        <v>49.59</v>
      </c>
      <c r="P180" s="5">
        <v>-4.8600000000000003</v>
      </c>
      <c r="Q180" s="1">
        <v>7.54</v>
      </c>
      <c r="R180" s="4">
        <v>6900</v>
      </c>
      <c r="S180" s="2">
        <v>99</v>
      </c>
      <c r="T180" s="2">
        <v>683.18</v>
      </c>
      <c r="U180" s="1">
        <v>13.04</v>
      </c>
      <c r="V180" s="1">
        <v>0</v>
      </c>
      <c r="W180" s="1">
        <v>86.96</v>
      </c>
      <c r="Y180" s="1">
        <v>13.52</v>
      </c>
      <c r="Z180" s="1">
        <v>6.83</v>
      </c>
    </row>
    <row r="181" spans="1:29" x14ac:dyDescent="0.25">
      <c r="A181" s="1" t="s">
        <v>165</v>
      </c>
      <c r="B181" s="6" t="str">
        <f t="shared" si="9"/>
        <v>LATIN AMERICA</v>
      </c>
      <c r="C181" s="1">
        <v>117848</v>
      </c>
      <c r="D181" s="1">
        <f t="shared" si="10"/>
        <v>72.174000000000007</v>
      </c>
      <c r="E181" s="1">
        <f t="shared" si="11"/>
        <v>8852.10326763394</v>
      </c>
      <c r="F181" s="1" t="b">
        <f t="shared" si="12"/>
        <v>1</v>
      </c>
      <c r="H181" s="14">
        <f>VLOOKUP(TRIM(A181),Life!$A:$B,2,FALSE)</f>
        <v>72.174000000000007</v>
      </c>
      <c r="I181" s="14">
        <f>IF(VLOOKUP(TRIM(A181),GDP!$A:$B,2,FALSE)=0,R181,VLOOKUP(TRIM(A181),GDP!$A:$B,2,FALSE))</f>
        <v>8852.10326763394</v>
      </c>
      <c r="J181" s="13">
        <f>ROUND(ABS(I181-R181),0)</f>
        <v>5952</v>
      </c>
      <c r="L181" s="6" t="s">
        <v>263</v>
      </c>
      <c r="M181" s="1">
        <v>389</v>
      </c>
      <c r="N181" s="2">
        <v>302.95</v>
      </c>
      <c r="O181" s="3">
        <v>21.59</v>
      </c>
      <c r="P181" s="5">
        <v>-7.64</v>
      </c>
      <c r="Q181" s="1">
        <v>14.78</v>
      </c>
      <c r="R181" s="4">
        <v>2900</v>
      </c>
      <c r="S181" s="2">
        <v>96</v>
      </c>
      <c r="T181" s="2">
        <v>190.92</v>
      </c>
      <c r="U181" s="1">
        <v>17.95</v>
      </c>
      <c r="V181" s="1">
        <v>17.95</v>
      </c>
      <c r="W181" s="1">
        <v>64.099999999999994</v>
      </c>
      <c r="X181" s="1">
        <v>2</v>
      </c>
      <c r="Y181" s="1">
        <v>16.18</v>
      </c>
      <c r="Z181" s="1">
        <v>5.98</v>
      </c>
      <c r="AA181" s="1">
        <v>0.1</v>
      </c>
      <c r="AB181" s="1">
        <v>0.26</v>
      </c>
      <c r="AC181" s="1">
        <v>0.64</v>
      </c>
    </row>
    <row r="182" spans="1:29" x14ac:dyDescent="0.25">
      <c r="A182" s="1" t="s">
        <v>166</v>
      </c>
      <c r="B182" s="6" t="str">
        <f t="shared" si="9"/>
        <v>OCEANIA</v>
      </c>
      <c r="C182" s="1">
        <v>176908</v>
      </c>
      <c r="D182" s="1">
        <f t="shared" si="10"/>
        <v>72.283000000000001</v>
      </c>
      <c r="E182" s="1">
        <f t="shared" si="11"/>
        <v>3831.1065283693902</v>
      </c>
      <c r="F182" s="1" t="b">
        <f t="shared" si="12"/>
        <v>1</v>
      </c>
      <c r="H182" s="14">
        <f>VLOOKUP(TRIM(A182),Life!$A:$B,2,FALSE)</f>
        <v>72.283000000000001</v>
      </c>
      <c r="I182" s="14">
        <f>IF(VLOOKUP(TRIM(A182),GDP!$A:$B,2,FALSE)=0,R182,VLOOKUP(TRIM(A182),GDP!$A:$B,2,FALSE))</f>
        <v>3831.1065283693902</v>
      </c>
      <c r="J182" s="13">
        <f>ROUND(ABS(I182-R182),0)</f>
        <v>1769</v>
      </c>
      <c r="L182" s="6" t="s">
        <v>218</v>
      </c>
      <c r="M182" s="1">
        <v>2944</v>
      </c>
      <c r="N182" s="2">
        <v>60.09</v>
      </c>
      <c r="O182" s="3">
        <v>13.69</v>
      </c>
      <c r="P182" s="5">
        <v>-11.7</v>
      </c>
      <c r="Q182" s="1">
        <v>27.71</v>
      </c>
      <c r="R182" s="4">
        <v>5600</v>
      </c>
      <c r="S182" s="2">
        <v>99.7</v>
      </c>
      <c r="T182" s="2">
        <v>75.180000000000007</v>
      </c>
      <c r="U182" s="1">
        <v>21.2</v>
      </c>
      <c r="V182" s="1">
        <v>24.38</v>
      </c>
      <c r="W182" s="1">
        <v>54.42</v>
      </c>
      <c r="X182" s="1">
        <v>2</v>
      </c>
      <c r="Y182" s="1">
        <v>16.43</v>
      </c>
      <c r="Z182" s="1">
        <v>6.62</v>
      </c>
      <c r="AA182" s="1">
        <v>0.114</v>
      </c>
      <c r="AB182" s="1">
        <v>0.58399999999999996</v>
      </c>
      <c r="AC182" s="1">
        <v>0.30199999999999999</v>
      </c>
    </row>
    <row r="183" spans="1:29" hidden="1" x14ac:dyDescent="0.25">
      <c r="A183" s="1" t="s">
        <v>167</v>
      </c>
      <c r="B183" s="6" t="str">
        <f t="shared" si="9"/>
        <v>EUROPE</v>
      </c>
      <c r="C183" s="1">
        <v>29251</v>
      </c>
      <c r="D183" s="1">
        <f t="shared" si="10"/>
        <v>0</v>
      </c>
      <c r="E183" s="1">
        <f t="shared" si="11"/>
        <v>34600</v>
      </c>
      <c r="F183" s="1" t="b">
        <f t="shared" si="12"/>
        <v>0</v>
      </c>
      <c r="H183" s="14">
        <f>VLOOKUP(TRIM(A183),Life!$A:$B,2,FALSE)</f>
        <v>0</v>
      </c>
      <c r="I183" s="14">
        <f>IF(VLOOKUP(TRIM(A183),GDP!$A:$B,2,FALSE)=0,R183,VLOOKUP(TRIM(A183),GDP!$A:$B,2,FALSE))</f>
        <v>34600</v>
      </c>
      <c r="J183" s="13">
        <f>ROUND(ABS(I183-R183),0)</f>
        <v>0</v>
      </c>
      <c r="L183" s="6" t="s">
        <v>257</v>
      </c>
      <c r="M183" s="1">
        <v>61</v>
      </c>
      <c r="N183" s="2">
        <v>479.52</v>
      </c>
      <c r="O183" s="3">
        <v>0</v>
      </c>
      <c r="P183" s="5">
        <v>10.98</v>
      </c>
      <c r="Q183" s="1">
        <v>5.73</v>
      </c>
      <c r="R183" s="4">
        <v>34600</v>
      </c>
      <c r="S183" s="2">
        <v>96</v>
      </c>
      <c r="T183" s="2">
        <v>704.25</v>
      </c>
      <c r="U183" s="1">
        <v>16.670000000000002</v>
      </c>
      <c r="V183" s="1">
        <v>0</v>
      </c>
      <c r="W183" s="1">
        <v>83.33</v>
      </c>
      <c r="Y183" s="1">
        <v>10.02</v>
      </c>
      <c r="Z183" s="1">
        <v>8.17</v>
      </c>
    </row>
    <row r="184" spans="1:29" hidden="1" x14ac:dyDescent="0.25">
      <c r="A184" t="s">
        <v>252</v>
      </c>
      <c r="B184" s="6" t="str">
        <f t="shared" si="9"/>
        <v>AFRICA</v>
      </c>
      <c r="C184" s="1">
        <v>193413</v>
      </c>
      <c r="D184" s="1" t="str">
        <f t="shared" si="10"/>
        <v>SKIP</v>
      </c>
      <c r="E184" s="1" t="str">
        <f t="shared" si="11"/>
        <v>SKIP</v>
      </c>
      <c r="F184" s="1" t="b">
        <f t="shared" si="12"/>
        <v>0</v>
      </c>
      <c r="H184" s="14" t="e">
        <f>VLOOKUP(TRIM(A184),Life!$A:$B,2,FALSE)</f>
        <v>#N/A</v>
      </c>
      <c r="I184" s="14" t="e">
        <f>IF(VLOOKUP(TRIM(A184),GDP!$A:$B,2,FALSE)=0,R184,VLOOKUP(TRIM(A184),GDP!$A:$B,2,FALSE))</f>
        <v>#N/A</v>
      </c>
      <c r="J184" s="13" t="e">
        <f>ROUND(ABS(I184-R184),0)</f>
        <v>#N/A</v>
      </c>
      <c r="L184" s="6" t="s">
        <v>262</v>
      </c>
      <c r="M184" s="1">
        <v>1001</v>
      </c>
      <c r="N184" s="2">
        <v>193.22</v>
      </c>
      <c r="O184" s="3">
        <v>20.88</v>
      </c>
      <c r="P184" s="5">
        <v>-2.72</v>
      </c>
      <c r="Q184" s="1">
        <v>43.11</v>
      </c>
      <c r="R184" s="4">
        <v>1200</v>
      </c>
      <c r="S184" s="2">
        <v>79.3</v>
      </c>
      <c r="T184" s="2">
        <v>36.19</v>
      </c>
      <c r="U184" s="1">
        <v>6.25</v>
      </c>
      <c r="V184" s="1">
        <v>48.96</v>
      </c>
      <c r="W184" s="1">
        <v>44.79</v>
      </c>
      <c r="X184" s="1">
        <v>2</v>
      </c>
      <c r="Y184" s="1">
        <v>40.25</v>
      </c>
      <c r="Z184" s="1">
        <v>6.47</v>
      </c>
      <c r="AA184" s="1">
        <v>0.16700000000000001</v>
      </c>
      <c r="AB184" s="1">
        <v>0.14799999999999999</v>
      </c>
      <c r="AC184" s="1">
        <v>0.68400000000000005</v>
      </c>
    </row>
    <row r="185" spans="1:29" x14ac:dyDescent="0.25">
      <c r="A185" s="1" t="s">
        <v>168</v>
      </c>
      <c r="B185" s="6" t="str">
        <f t="shared" si="9"/>
        <v>ASIA</v>
      </c>
      <c r="C185" s="1">
        <v>27019731</v>
      </c>
      <c r="D185" s="1">
        <f t="shared" si="10"/>
        <v>74.831999999999994</v>
      </c>
      <c r="E185" s="1">
        <f t="shared" si="11"/>
        <v>20405.806749674401</v>
      </c>
      <c r="F185" s="1" t="b">
        <f t="shared" si="12"/>
        <v>1</v>
      </c>
      <c r="H185" s="14">
        <f>VLOOKUP(TRIM(A185),Life!$A:$B,2,FALSE)</f>
        <v>74.831999999999994</v>
      </c>
      <c r="I185" s="14">
        <f>IF(VLOOKUP(TRIM(A185),GDP!$A:$B,2,FALSE)=0,R185,VLOOKUP(TRIM(A185),GDP!$A:$B,2,FALSE))</f>
        <v>20405.806749674401</v>
      </c>
      <c r="J185" s="13">
        <f>ROUND(ABS(I185-R185),0)</f>
        <v>8606</v>
      </c>
      <c r="L185" s="6" t="s">
        <v>259</v>
      </c>
      <c r="M185" s="1">
        <v>1960582</v>
      </c>
      <c r="N185" s="2">
        <v>13.78</v>
      </c>
      <c r="O185" s="3">
        <v>0.13</v>
      </c>
      <c r="P185" s="5">
        <v>-2.71</v>
      </c>
      <c r="Q185" s="1">
        <v>13.24</v>
      </c>
      <c r="R185" s="4">
        <v>11800</v>
      </c>
      <c r="S185" s="2">
        <v>78.8</v>
      </c>
      <c r="T185" s="2">
        <v>140.63999999999999</v>
      </c>
      <c r="U185" s="1">
        <v>1.67</v>
      </c>
      <c r="V185" s="1">
        <v>0.09</v>
      </c>
      <c r="W185" s="1">
        <v>98.24</v>
      </c>
      <c r="X185" s="1">
        <v>1</v>
      </c>
      <c r="Y185" s="1">
        <v>29.34</v>
      </c>
      <c r="Z185" s="1">
        <v>2.58</v>
      </c>
      <c r="AA185" s="1">
        <v>3.3000000000000002E-2</v>
      </c>
      <c r="AB185" s="1">
        <v>0.61299999999999999</v>
      </c>
      <c r="AC185" s="1">
        <v>0.35399999999999998</v>
      </c>
    </row>
    <row r="186" spans="1:29" x14ac:dyDescent="0.25">
      <c r="A186" s="1" t="s">
        <v>169</v>
      </c>
      <c r="B186" s="6" t="str">
        <f t="shared" si="9"/>
        <v>AFRICA</v>
      </c>
      <c r="C186" s="1">
        <v>11987121</v>
      </c>
      <c r="D186" s="1">
        <f t="shared" si="10"/>
        <v>62.933999999999997</v>
      </c>
      <c r="E186" s="1">
        <f t="shared" si="11"/>
        <v>1677.00114889563</v>
      </c>
      <c r="F186" s="1" t="b">
        <f t="shared" si="12"/>
        <v>1</v>
      </c>
      <c r="H186" s="14">
        <f>VLOOKUP(TRIM(A186),Life!$A:$B,2,FALSE)</f>
        <v>62.933999999999997</v>
      </c>
      <c r="I186" s="14">
        <f>IF(VLOOKUP(TRIM(A186),GDP!$A:$B,2,FALSE)=0,R186,VLOOKUP(TRIM(A186),GDP!$A:$B,2,FALSE))</f>
        <v>1677.00114889563</v>
      </c>
      <c r="J186" s="13">
        <f>ROUND(ABS(I186-R186),0)</f>
        <v>77</v>
      </c>
      <c r="L186" s="6" t="s">
        <v>262</v>
      </c>
      <c r="M186" s="1">
        <v>196190</v>
      </c>
      <c r="N186" s="2">
        <v>61.1</v>
      </c>
      <c r="O186" s="3">
        <v>0.27</v>
      </c>
      <c r="P186" s="5">
        <v>0.2</v>
      </c>
      <c r="Q186" s="1">
        <v>55.51</v>
      </c>
      <c r="R186" s="4">
        <v>1600</v>
      </c>
      <c r="S186" s="2">
        <v>40.200000000000003</v>
      </c>
      <c r="T186" s="2">
        <v>22.24</v>
      </c>
      <c r="U186" s="1">
        <v>12.78</v>
      </c>
      <c r="V186" s="1">
        <v>0.21</v>
      </c>
      <c r="W186" s="1">
        <v>87.01</v>
      </c>
      <c r="X186" s="1">
        <v>2</v>
      </c>
      <c r="Y186" s="1">
        <v>32.78</v>
      </c>
      <c r="Z186" s="1">
        <v>9.42</v>
      </c>
      <c r="AA186" s="1">
        <v>0.17199999999999999</v>
      </c>
      <c r="AB186" s="1">
        <v>0.20899999999999999</v>
      </c>
      <c r="AC186" s="1">
        <v>0.61899999999999999</v>
      </c>
    </row>
    <row r="187" spans="1:29" x14ac:dyDescent="0.25">
      <c r="A187" s="1" t="s">
        <v>170</v>
      </c>
      <c r="B187" s="6" t="str">
        <f t="shared" si="9"/>
        <v>EUROPE</v>
      </c>
      <c r="C187" s="1">
        <v>9396411</v>
      </c>
      <c r="D187" s="1">
        <f t="shared" si="10"/>
        <v>73.676000000000002</v>
      </c>
      <c r="E187" s="1">
        <f t="shared" si="11"/>
        <v>8516.9862578293196</v>
      </c>
      <c r="F187" s="1" t="b">
        <f t="shared" si="12"/>
        <v>1</v>
      </c>
      <c r="H187" s="14">
        <f>VLOOKUP(TRIM(A187),Life!$A:$B,2,FALSE)</f>
        <v>73.676000000000002</v>
      </c>
      <c r="I187" s="14">
        <f>IF(VLOOKUP(TRIM(A187),GDP!$A:$B,2,FALSE)=0,R187,VLOOKUP(TRIM(A187),GDP!$A:$B,2,FALSE))</f>
        <v>8516.9862578293196</v>
      </c>
      <c r="J187" s="13">
        <f>ROUND(ABS(I187-R187),0)</f>
        <v>6317</v>
      </c>
      <c r="L187" s="6" t="s">
        <v>257</v>
      </c>
      <c r="M187" s="1">
        <v>88361</v>
      </c>
      <c r="N187" s="2">
        <v>106.34</v>
      </c>
      <c r="O187" s="3">
        <v>0</v>
      </c>
      <c r="P187" s="5">
        <v>-1.33</v>
      </c>
      <c r="Q187" s="1">
        <v>12.89</v>
      </c>
      <c r="R187" s="4">
        <v>2200</v>
      </c>
      <c r="S187" s="2">
        <v>93</v>
      </c>
      <c r="T187" s="2">
        <v>285.79000000000002</v>
      </c>
      <c r="U187" s="1">
        <v>33.35</v>
      </c>
      <c r="V187" s="1">
        <v>3.2</v>
      </c>
      <c r="W187" s="1">
        <v>63.45</v>
      </c>
      <c r="AA187" s="1">
        <v>0.16600000000000001</v>
      </c>
      <c r="AB187" s="1">
        <v>0.255</v>
      </c>
      <c r="AC187" s="1">
        <v>0.57899999999999996</v>
      </c>
    </row>
    <row r="188" spans="1:29" x14ac:dyDescent="0.25">
      <c r="A188" s="1" t="s">
        <v>171</v>
      </c>
      <c r="B188" s="6" t="str">
        <f t="shared" si="9"/>
        <v>AFRICA</v>
      </c>
      <c r="C188" s="1">
        <v>81541</v>
      </c>
      <c r="D188" s="1">
        <f t="shared" si="10"/>
        <v>72.724000000000004</v>
      </c>
      <c r="E188" s="1">
        <f t="shared" si="11"/>
        <v>18002.51501521</v>
      </c>
      <c r="F188" s="1" t="b">
        <f t="shared" si="12"/>
        <v>1</v>
      </c>
      <c r="H188" s="14">
        <f>VLOOKUP(TRIM(A188),Life!$A:$B,2,FALSE)</f>
        <v>72.724000000000004</v>
      </c>
      <c r="I188" s="14">
        <f>IF(VLOOKUP(TRIM(A188),GDP!$A:$B,2,FALSE)=0,R188,VLOOKUP(TRIM(A188),GDP!$A:$B,2,FALSE))</f>
        <v>18002.51501521</v>
      </c>
      <c r="J188" s="13">
        <f>ROUND(ABS(I188-R188),0)</f>
        <v>10203</v>
      </c>
      <c r="L188" s="6" t="s">
        <v>262</v>
      </c>
      <c r="M188" s="1">
        <v>455</v>
      </c>
      <c r="N188" s="2">
        <v>179.21</v>
      </c>
      <c r="O188" s="3">
        <v>107.91</v>
      </c>
      <c r="P188" s="5">
        <v>-5.69</v>
      </c>
      <c r="Q188" s="1">
        <v>15.53</v>
      </c>
      <c r="R188" s="4">
        <v>7800</v>
      </c>
      <c r="S188" s="2">
        <v>58</v>
      </c>
      <c r="T188" s="2">
        <v>262.44</v>
      </c>
      <c r="U188" s="1">
        <v>2.2200000000000002</v>
      </c>
      <c r="V188" s="1">
        <v>13.33</v>
      </c>
      <c r="W188" s="1">
        <v>84.45</v>
      </c>
      <c r="X188" s="1">
        <v>2</v>
      </c>
      <c r="Y188" s="1">
        <v>16.03</v>
      </c>
      <c r="Z188" s="1">
        <v>6.29</v>
      </c>
      <c r="AA188" s="1">
        <v>3.2000000000000001E-2</v>
      </c>
      <c r="AB188" s="1">
        <v>0.30399999999999999</v>
      </c>
      <c r="AC188" s="1">
        <v>0.66500000000000004</v>
      </c>
    </row>
    <row r="189" spans="1:29" x14ac:dyDescent="0.25">
      <c r="A189" s="1" t="s">
        <v>172</v>
      </c>
      <c r="B189" s="6" t="str">
        <f t="shared" si="9"/>
        <v>AFRICA</v>
      </c>
      <c r="C189" s="1">
        <v>6005250</v>
      </c>
      <c r="D189" s="1">
        <f t="shared" si="10"/>
        <v>44.845999999999997</v>
      </c>
      <c r="E189" s="1">
        <f t="shared" si="11"/>
        <v>646.98812372106795</v>
      </c>
      <c r="F189" s="1" t="b">
        <f t="shared" si="12"/>
        <v>1</v>
      </c>
      <c r="H189" s="14">
        <f>VLOOKUP(TRIM(A189),Life!$A:$B,2,FALSE)</f>
        <v>44.845999999999997</v>
      </c>
      <c r="I189" s="14">
        <f>IF(VLOOKUP(TRIM(A189),GDP!$A:$B,2,FALSE)=0,R189,VLOOKUP(TRIM(A189),GDP!$A:$B,2,FALSE))</f>
        <v>646.98812372106795</v>
      </c>
      <c r="J189" s="13">
        <f>ROUND(ABS(I189-R189),0)</f>
        <v>147</v>
      </c>
      <c r="L189" s="6" t="s">
        <v>262</v>
      </c>
      <c r="M189" s="1">
        <v>71740</v>
      </c>
      <c r="N189" s="2">
        <v>83.71</v>
      </c>
      <c r="O189" s="3">
        <v>0.56000000000000005</v>
      </c>
      <c r="P189" s="5">
        <v>0</v>
      </c>
      <c r="Q189" s="1">
        <v>143.63999999999999</v>
      </c>
      <c r="R189" s="4">
        <v>500</v>
      </c>
      <c r="S189" s="2">
        <v>31.4</v>
      </c>
      <c r="T189" s="2">
        <v>4</v>
      </c>
      <c r="U189" s="1">
        <v>6.98</v>
      </c>
      <c r="V189" s="1">
        <v>0.89</v>
      </c>
      <c r="W189" s="1">
        <v>92.13</v>
      </c>
      <c r="X189" s="1">
        <v>2</v>
      </c>
      <c r="Y189" s="1">
        <v>45.76</v>
      </c>
      <c r="Z189" s="1">
        <v>23.03</v>
      </c>
      <c r="AA189" s="1">
        <v>0.49</v>
      </c>
      <c r="AB189" s="1">
        <v>0.31</v>
      </c>
      <c r="AC189" s="1">
        <v>0.21</v>
      </c>
    </row>
    <row r="190" spans="1:29" x14ac:dyDescent="0.25">
      <c r="A190" s="1" t="s">
        <v>173</v>
      </c>
      <c r="B190" s="6" t="str">
        <f t="shared" si="9"/>
        <v>ASIA</v>
      </c>
      <c r="C190" s="1">
        <v>4492150</v>
      </c>
      <c r="D190" s="1">
        <f t="shared" si="10"/>
        <v>81.787999999999997</v>
      </c>
      <c r="E190" s="1">
        <f t="shared" si="11"/>
        <v>45374.2375478596</v>
      </c>
      <c r="F190" s="1" t="b">
        <f t="shared" si="12"/>
        <v>1</v>
      </c>
      <c r="H190" s="14">
        <f>VLOOKUP(TRIM(A190),Life!$A:$B,2,FALSE)</f>
        <v>81.787999999999997</v>
      </c>
      <c r="I190" s="14">
        <f>IF(VLOOKUP(TRIM(A190),GDP!$A:$B,2,FALSE)=0,R190,VLOOKUP(TRIM(A190),GDP!$A:$B,2,FALSE))</f>
        <v>45374.2375478596</v>
      </c>
      <c r="J190" s="13">
        <f>ROUND(ABS(I190-R190),0)</f>
        <v>21674</v>
      </c>
      <c r="L190" s="6" t="s">
        <v>259</v>
      </c>
      <c r="M190" s="1">
        <v>693</v>
      </c>
      <c r="N190" s="2">
        <v>6482.18</v>
      </c>
      <c r="O190" s="3">
        <v>27.85</v>
      </c>
      <c r="P190" s="5">
        <v>11.53</v>
      </c>
      <c r="Q190" s="1">
        <v>2.29</v>
      </c>
      <c r="R190" s="4">
        <v>23700</v>
      </c>
      <c r="S190" s="2">
        <v>92.5</v>
      </c>
      <c r="T190" s="2">
        <v>411.38</v>
      </c>
      <c r="U190" s="1">
        <v>1.64</v>
      </c>
      <c r="V190" s="1">
        <v>0</v>
      </c>
      <c r="W190" s="1">
        <v>98.36</v>
      </c>
      <c r="X190" s="1">
        <v>2</v>
      </c>
      <c r="Y190" s="1">
        <v>9.34</v>
      </c>
      <c r="Z190" s="1">
        <v>4.28</v>
      </c>
      <c r="AA190" s="1">
        <v>0</v>
      </c>
      <c r="AB190" s="1">
        <v>0.33900000000000002</v>
      </c>
      <c r="AC190" s="1">
        <v>0.66100000000000003</v>
      </c>
    </row>
    <row r="191" spans="1:29" hidden="1" x14ac:dyDescent="0.25">
      <c r="A191" s="1" t="s">
        <v>174</v>
      </c>
      <c r="B191" s="6" t="str">
        <f t="shared" si="9"/>
        <v>EUROPE</v>
      </c>
      <c r="C191" s="1">
        <v>5439448</v>
      </c>
      <c r="D191" s="1" t="str">
        <f t="shared" si="10"/>
        <v>SKIP</v>
      </c>
      <c r="E191" s="1" t="str">
        <f t="shared" si="11"/>
        <v>SKIP</v>
      </c>
      <c r="F191" s="1" t="b">
        <f t="shared" si="12"/>
        <v>0</v>
      </c>
      <c r="H191" s="14" t="e">
        <f>VLOOKUP(TRIM(A191),Life!$A:$B,2,FALSE)</f>
        <v>#N/A</v>
      </c>
      <c r="I191" s="14" t="e">
        <f>IF(VLOOKUP(TRIM(A191),GDP!$A:$B,2,FALSE)=0,R191,VLOOKUP(TRIM(A191),GDP!$A:$B,2,FALSE))</f>
        <v>#N/A</v>
      </c>
      <c r="J191" s="13" t="e">
        <f>ROUND(ABS(I191-R191),0)</f>
        <v>#N/A</v>
      </c>
      <c r="L191" s="6" t="s">
        <v>257</v>
      </c>
      <c r="M191" s="1">
        <v>48845</v>
      </c>
      <c r="N191" s="2">
        <v>111.36</v>
      </c>
      <c r="O191" s="3">
        <v>0</v>
      </c>
      <c r="P191" s="5">
        <v>0.3</v>
      </c>
      <c r="Q191" s="1">
        <v>7.41</v>
      </c>
      <c r="R191" s="4">
        <v>13300</v>
      </c>
      <c r="T191" s="2">
        <v>220.06</v>
      </c>
      <c r="U191" s="1">
        <v>30.16</v>
      </c>
      <c r="V191" s="1">
        <v>2.62</v>
      </c>
      <c r="W191" s="1">
        <v>67.22</v>
      </c>
      <c r="X191" s="1">
        <v>3</v>
      </c>
      <c r="Y191" s="1">
        <v>10.65</v>
      </c>
      <c r="Z191" s="1">
        <v>9.4499999999999993</v>
      </c>
      <c r="AA191" s="1">
        <v>3.5000000000000003E-2</v>
      </c>
      <c r="AB191" s="1">
        <v>0.29399999999999998</v>
      </c>
      <c r="AC191" s="1">
        <v>0.67200000000000004</v>
      </c>
    </row>
    <row r="192" spans="1:29" x14ac:dyDescent="0.25">
      <c r="A192" s="1" t="s">
        <v>175</v>
      </c>
      <c r="B192" s="6" t="str">
        <f t="shared" si="9"/>
        <v>EUROPE</v>
      </c>
      <c r="C192" s="1">
        <v>2010347</v>
      </c>
      <c r="D192" s="1">
        <f t="shared" si="10"/>
        <v>79.125</v>
      </c>
      <c r="E192" s="1">
        <f t="shared" si="11"/>
        <v>23475.572676769902</v>
      </c>
      <c r="F192" s="1" t="b">
        <f t="shared" si="12"/>
        <v>1</v>
      </c>
      <c r="H192" s="14">
        <f>VLOOKUP(TRIM(A192),Life!$A:$B,2,FALSE)</f>
        <v>79.125</v>
      </c>
      <c r="I192" s="14">
        <f>IF(VLOOKUP(TRIM(A192),GDP!$A:$B,2,FALSE)=0,R192,VLOOKUP(TRIM(A192),GDP!$A:$B,2,FALSE))</f>
        <v>23475.572676769902</v>
      </c>
      <c r="J192" s="13">
        <f>ROUND(ABS(I192-R192),0)</f>
        <v>4476</v>
      </c>
      <c r="L192" s="6" t="s">
        <v>257</v>
      </c>
      <c r="M192" s="1">
        <v>20273</v>
      </c>
      <c r="N192" s="2">
        <v>99.16</v>
      </c>
      <c r="O192" s="3">
        <v>0.23</v>
      </c>
      <c r="P192" s="5">
        <v>1.1200000000000001</v>
      </c>
      <c r="Q192" s="1">
        <v>4.45</v>
      </c>
      <c r="R192" s="4">
        <v>19000</v>
      </c>
      <c r="S192" s="2">
        <v>99.7</v>
      </c>
      <c r="T192" s="2">
        <v>406.1</v>
      </c>
      <c r="U192" s="1">
        <v>8.6</v>
      </c>
      <c r="V192" s="1">
        <v>1.49</v>
      </c>
      <c r="W192" s="1">
        <v>89.91</v>
      </c>
      <c r="Y192" s="1">
        <v>8.98</v>
      </c>
      <c r="Z192" s="1">
        <v>10.31</v>
      </c>
      <c r="AA192" s="1">
        <v>2.8000000000000001E-2</v>
      </c>
      <c r="AB192" s="1">
        <v>0.36899999999999999</v>
      </c>
      <c r="AC192" s="1">
        <v>0.60299999999999998</v>
      </c>
    </row>
    <row r="193" spans="1:29" x14ac:dyDescent="0.25">
      <c r="A193" s="1" t="s">
        <v>176</v>
      </c>
      <c r="B193" s="6" t="str">
        <f t="shared" si="9"/>
        <v>OCEANIA</v>
      </c>
      <c r="C193" s="1">
        <v>552438</v>
      </c>
      <c r="D193" s="1">
        <f t="shared" si="10"/>
        <v>67.027000000000001</v>
      </c>
      <c r="E193" s="1">
        <f t="shared" si="11"/>
        <v>2072.7752170520798</v>
      </c>
      <c r="F193" s="1" t="b">
        <f t="shared" si="12"/>
        <v>1</v>
      </c>
      <c r="H193" s="14">
        <f>VLOOKUP(TRIM(A193),Life!$A:$B,2,FALSE)</f>
        <v>67.027000000000001</v>
      </c>
      <c r="I193" s="14">
        <f>IF(VLOOKUP(TRIM(A193),GDP!$A:$B,2,FALSE)=0,R193,VLOOKUP(TRIM(A193),GDP!$A:$B,2,FALSE))</f>
        <v>2072.7752170520798</v>
      </c>
      <c r="J193" s="13">
        <f>ROUND(ABS(I193-R193),0)</f>
        <v>373</v>
      </c>
      <c r="L193" s="6" t="s">
        <v>218</v>
      </c>
      <c r="M193" s="1">
        <v>28450</v>
      </c>
      <c r="N193" s="2">
        <v>19.420000000000002</v>
      </c>
      <c r="O193" s="3">
        <v>18.670000000000002</v>
      </c>
      <c r="P193" s="5">
        <v>0</v>
      </c>
      <c r="Q193" s="1">
        <v>21.29</v>
      </c>
      <c r="R193" s="4">
        <v>1700</v>
      </c>
      <c r="T193" s="2">
        <v>13.4</v>
      </c>
      <c r="U193" s="1">
        <v>0.64</v>
      </c>
      <c r="V193" s="1">
        <v>2</v>
      </c>
      <c r="W193" s="1">
        <v>97.36</v>
      </c>
      <c r="X193" s="1">
        <v>2</v>
      </c>
      <c r="Y193" s="1">
        <v>30.01</v>
      </c>
      <c r="Z193" s="1">
        <v>3.92</v>
      </c>
      <c r="AA193" s="1">
        <v>0.42</v>
      </c>
      <c r="AB193" s="1">
        <v>0.11</v>
      </c>
      <c r="AC193" s="1">
        <v>0.47</v>
      </c>
    </row>
    <row r="194" spans="1:29" x14ac:dyDescent="0.25">
      <c r="A194" s="1" t="s">
        <v>177</v>
      </c>
      <c r="B194" s="6" t="str">
        <f t="shared" si="9"/>
        <v>AFRICA</v>
      </c>
      <c r="C194" s="1">
        <v>8863338</v>
      </c>
      <c r="D194" s="1">
        <f t="shared" si="10"/>
        <v>53</v>
      </c>
      <c r="E194" s="1">
        <f t="shared" si="11"/>
        <v>500</v>
      </c>
      <c r="F194" s="1" t="b">
        <f t="shared" si="12"/>
        <v>1</v>
      </c>
      <c r="H194" s="14">
        <f>VLOOKUP(TRIM(A194),Life!$A:$B,2,FALSE)</f>
        <v>53</v>
      </c>
      <c r="I194" s="14">
        <f>IF(VLOOKUP(TRIM(A194),GDP!$A:$B,2,FALSE)=0,R194,VLOOKUP(TRIM(A194),GDP!$A:$B,2,FALSE))</f>
        <v>500</v>
      </c>
      <c r="J194" s="13">
        <f>ROUND(ABS(I194-R194),0)</f>
        <v>0</v>
      </c>
      <c r="L194" s="6" t="s">
        <v>262</v>
      </c>
      <c r="M194" s="1">
        <v>637657</v>
      </c>
      <c r="N194" s="2">
        <v>13.9</v>
      </c>
      <c r="O194" s="3">
        <v>0.47</v>
      </c>
      <c r="P194" s="5">
        <v>5.37</v>
      </c>
      <c r="Q194" s="1">
        <v>116.7</v>
      </c>
      <c r="R194" s="4">
        <v>500</v>
      </c>
      <c r="S194" s="2">
        <v>37.799999999999997</v>
      </c>
      <c r="T194" s="2">
        <v>11.28</v>
      </c>
      <c r="U194" s="1">
        <v>1.67</v>
      </c>
      <c r="V194" s="1">
        <v>0.04</v>
      </c>
      <c r="W194" s="1">
        <v>98.29</v>
      </c>
      <c r="X194" s="1">
        <v>1</v>
      </c>
      <c r="Y194" s="1">
        <v>45.13</v>
      </c>
      <c r="Z194" s="1">
        <v>16.63</v>
      </c>
      <c r="AA194" s="1">
        <v>0.65</v>
      </c>
      <c r="AB194" s="1">
        <v>0.1</v>
      </c>
      <c r="AC194" s="1">
        <v>0.25</v>
      </c>
    </row>
    <row r="195" spans="1:29" x14ac:dyDescent="0.25">
      <c r="A195" s="1" t="s">
        <v>178</v>
      </c>
      <c r="B195" s="6" t="str">
        <f t="shared" si="9"/>
        <v>AFRICA</v>
      </c>
      <c r="C195" s="1">
        <v>44187637</v>
      </c>
      <c r="D195" s="1">
        <f t="shared" si="10"/>
        <v>54.546999999999997</v>
      </c>
      <c r="E195" s="1">
        <f t="shared" si="11"/>
        <v>8596.83087140524</v>
      </c>
      <c r="F195" s="1" t="b">
        <f t="shared" si="12"/>
        <v>1</v>
      </c>
      <c r="H195" s="14">
        <f>VLOOKUP(TRIM(A195),Life!$A:$B,2,FALSE)</f>
        <v>54.546999999999997</v>
      </c>
      <c r="I195" s="14">
        <f>IF(VLOOKUP(TRIM(A195),GDP!$A:$B,2,FALSE)=0,R195,VLOOKUP(TRIM(A195),GDP!$A:$B,2,FALSE))</f>
        <v>8596.83087140524</v>
      </c>
      <c r="J195" s="13">
        <f>ROUND(ABS(I195-R195),0)</f>
        <v>2103</v>
      </c>
      <c r="L195" s="6" t="s">
        <v>262</v>
      </c>
      <c r="M195" s="1">
        <v>1219912</v>
      </c>
      <c r="N195" s="2">
        <v>36.22</v>
      </c>
      <c r="O195" s="3">
        <v>0.23</v>
      </c>
      <c r="P195" s="5">
        <v>-0.28999999999999998</v>
      </c>
      <c r="Q195" s="1">
        <v>61.81</v>
      </c>
      <c r="R195" s="4">
        <v>10700</v>
      </c>
      <c r="S195" s="2">
        <v>86.4</v>
      </c>
      <c r="T195" s="2">
        <v>107.02</v>
      </c>
      <c r="U195" s="1">
        <v>12.08</v>
      </c>
      <c r="V195" s="1">
        <v>0.79</v>
      </c>
      <c r="W195" s="1">
        <v>87.13</v>
      </c>
      <c r="X195" s="1">
        <v>1</v>
      </c>
      <c r="Y195" s="1">
        <v>18.2</v>
      </c>
      <c r="Z195" s="1">
        <v>22</v>
      </c>
      <c r="AA195" s="1">
        <v>2.5000000000000001E-2</v>
      </c>
      <c r="AB195" s="1">
        <v>0.30299999999999999</v>
      </c>
      <c r="AC195" s="1">
        <v>0.67100000000000004</v>
      </c>
    </row>
    <row r="196" spans="1:29" x14ac:dyDescent="0.25">
      <c r="A196" s="1" t="s">
        <v>179</v>
      </c>
      <c r="B196" s="6" t="str">
        <f t="shared" si="9"/>
        <v>EUROPE</v>
      </c>
      <c r="C196" s="1">
        <v>40397842</v>
      </c>
      <c r="D196" s="1">
        <f t="shared" si="10"/>
        <v>81.656000000000006</v>
      </c>
      <c r="E196" s="1">
        <f t="shared" si="11"/>
        <v>27392.0433945738</v>
      </c>
      <c r="F196" s="1" t="b">
        <f t="shared" si="12"/>
        <v>1</v>
      </c>
      <c r="H196" s="14">
        <f>VLOOKUP(TRIM(A196),Life!$A:$B,2,FALSE)</f>
        <v>81.656000000000006</v>
      </c>
      <c r="I196" s="14">
        <f>IF(VLOOKUP(TRIM(A196),GDP!$A:$B,2,FALSE)=0,R196,VLOOKUP(TRIM(A196),GDP!$A:$B,2,FALSE))</f>
        <v>27392.0433945738</v>
      </c>
      <c r="J196" s="13">
        <f>ROUND(ABS(I196-R196),0)</f>
        <v>5392</v>
      </c>
      <c r="L196" s="6" t="s">
        <v>257</v>
      </c>
      <c r="M196" s="1">
        <v>504782</v>
      </c>
      <c r="N196" s="2">
        <v>80.03</v>
      </c>
      <c r="O196" s="3">
        <v>0.98</v>
      </c>
      <c r="P196" s="5">
        <v>0.99</v>
      </c>
      <c r="Q196" s="1">
        <v>4.42</v>
      </c>
      <c r="R196" s="4">
        <v>22000</v>
      </c>
      <c r="S196" s="2">
        <v>97.9</v>
      </c>
      <c r="T196" s="2">
        <v>453.54</v>
      </c>
      <c r="U196" s="1">
        <v>26.07</v>
      </c>
      <c r="V196" s="1">
        <v>9.8699999999999992</v>
      </c>
      <c r="W196" s="1">
        <v>64.06</v>
      </c>
      <c r="X196" s="1">
        <v>3</v>
      </c>
      <c r="Y196" s="1">
        <v>10.06</v>
      </c>
      <c r="Z196" s="1">
        <v>9.7200000000000006</v>
      </c>
      <c r="AA196" s="1">
        <v>0.04</v>
      </c>
      <c r="AB196" s="1">
        <v>0.29499999999999998</v>
      </c>
      <c r="AC196" s="1">
        <v>0.66500000000000004</v>
      </c>
    </row>
    <row r="197" spans="1:29" x14ac:dyDescent="0.25">
      <c r="A197" s="1" t="s">
        <v>180</v>
      </c>
      <c r="B197" s="6" t="str">
        <f t="shared" si="9"/>
        <v>ASIA</v>
      </c>
      <c r="C197" s="1">
        <v>20222240</v>
      </c>
      <c r="D197" s="1">
        <f t="shared" si="10"/>
        <v>73.790000000000006</v>
      </c>
      <c r="E197" s="1">
        <f t="shared" si="11"/>
        <v>3550.21333834808</v>
      </c>
      <c r="F197" s="1" t="b">
        <f t="shared" si="12"/>
        <v>1</v>
      </c>
      <c r="H197" s="14">
        <f>VLOOKUP(TRIM(A197),Life!$A:$B,2,FALSE)</f>
        <v>73.790000000000006</v>
      </c>
      <c r="I197" s="14">
        <f>IF(VLOOKUP(TRIM(A197),GDP!$A:$B,2,FALSE)=0,R197,VLOOKUP(TRIM(A197),GDP!$A:$B,2,FALSE))</f>
        <v>3550.21333834808</v>
      </c>
      <c r="J197" s="13">
        <f>ROUND(ABS(I197-R197),0)</f>
        <v>150</v>
      </c>
      <c r="L197" s="6" t="s">
        <v>259</v>
      </c>
      <c r="M197" s="1">
        <v>65610</v>
      </c>
      <c r="N197" s="2">
        <v>308.22000000000003</v>
      </c>
      <c r="O197" s="3">
        <v>2.04</v>
      </c>
      <c r="P197" s="5">
        <v>-1.31</v>
      </c>
      <c r="Q197" s="1">
        <v>14.35</v>
      </c>
      <c r="R197" s="4">
        <v>3700</v>
      </c>
      <c r="S197" s="2">
        <v>92.3</v>
      </c>
      <c r="T197" s="2">
        <v>61.52</v>
      </c>
      <c r="U197" s="1">
        <v>13.86</v>
      </c>
      <c r="V197" s="1">
        <v>15.7</v>
      </c>
      <c r="W197" s="1">
        <v>70.44</v>
      </c>
      <c r="X197" s="1">
        <v>2</v>
      </c>
      <c r="Y197" s="1">
        <v>15.51</v>
      </c>
      <c r="Z197" s="1">
        <v>6.52</v>
      </c>
      <c r="AA197" s="1">
        <v>0.17799999999999999</v>
      </c>
      <c r="AB197" s="1">
        <v>0.27600000000000002</v>
      </c>
      <c r="AC197" s="1">
        <v>0.54500000000000004</v>
      </c>
    </row>
    <row r="198" spans="1:29" x14ac:dyDescent="0.25">
      <c r="A198" s="1" t="s">
        <v>181</v>
      </c>
      <c r="B198" s="6" t="str">
        <f t="shared" si="9"/>
        <v>AFRICA</v>
      </c>
      <c r="C198" s="1">
        <v>41236378</v>
      </c>
      <c r="D198" s="1">
        <f t="shared" si="10"/>
        <v>61.49</v>
      </c>
      <c r="E198" s="1">
        <f t="shared" si="11"/>
        <v>1612.98831129975</v>
      </c>
      <c r="F198" s="1" t="b">
        <f t="shared" si="12"/>
        <v>1</v>
      </c>
      <c r="H198" s="14">
        <f>VLOOKUP(TRIM(A198),Life!$A:$B,2,FALSE)</f>
        <v>61.49</v>
      </c>
      <c r="I198" s="14">
        <f>IF(VLOOKUP(TRIM(A198),GDP!$A:$B,2,FALSE)=0,R198,VLOOKUP(TRIM(A198),GDP!$A:$B,2,FALSE))</f>
        <v>1612.98831129975</v>
      </c>
      <c r="J198" s="13">
        <f>ROUND(ABS(I198-R198),0)</f>
        <v>287</v>
      </c>
      <c r="L198" s="6" t="s">
        <v>262</v>
      </c>
      <c r="M198" s="1">
        <v>2505810</v>
      </c>
      <c r="N198" s="2">
        <v>16.46</v>
      </c>
      <c r="O198" s="3">
        <v>0.03</v>
      </c>
      <c r="P198" s="5">
        <v>-0.02</v>
      </c>
      <c r="Q198" s="1">
        <v>62.5</v>
      </c>
      <c r="R198" s="4">
        <v>1900</v>
      </c>
      <c r="S198" s="2">
        <v>61.1</v>
      </c>
      <c r="T198" s="2">
        <v>16.25</v>
      </c>
      <c r="U198" s="1">
        <v>6.83</v>
      </c>
      <c r="V198" s="1">
        <v>0.18</v>
      </c>
      <c r="W198" s="1">
        <v>92.99</v>
      </c>
      <c r="X198" s="1">
        <v>2</v>
      </c>
      <c r="Y198" s="1">
        <v>34.53</v>
      </c>
      <c r="Z198" s="1">
        <v>8.9700000000000006</v>
      </c>
      <c r="AA198" s="1">
        <v>0.38700000000000001</v>
      </c>
      <c r="AB198" s="1">
        <v>0.20300000000000001</v>
      </c>
      <c r="AC198" s="1">
        <v>0.41</v>
      </c>
    </row>
    <row r="199" spans="1:29" x14ac:dyDescent="0.25">
      <c r="A199" s="1" t="s">
        <v>182</v>
      </c>
      <c r="B199" s="6" t="str">
        <f t="shared" ref="B199:B232" si="13">TRIM(L199)</f>
        <v>LATIN AMERICA</v>
      </c>
      <c r="C199" s="1">
        <v>439117</v>
      </c>
      <c r="D199" s="1">
        <f t="shared" ref="D199:D232" si="14">IF(OR(ISNA(H199),ISNA(I199)), "SKIP",H199)</f>
        <v>70.308999999999997</v>
      </c>
      <c r="E199" s="1">
        <f t="shared" ref="E199:E232" si="15">IF(OR(ISNA(H199),ISNA(I199)), "SKIP",I199)</f>
        <v>6128.5166053236799</v>
      </c>
      <c r="F199" s="1" t="b">
        <f t="shared" ref="F199:F232" si="16">AND(D199&lt;&gt;0,E199&lt;&gt;0,E199&lt;&gt;"SKIP")</f>
        <v>1</v>
      </c>
      <c r="H199" s="14">
        <f>VLOOKUP(TRIM(A199),Life!$A:$B,2,FALSE)</f>
        <v>70.308999999999997</v>
      </c>
      <c r="I199" s="14">
        <f>IF(VLOOKUP(TRIM(A199),GDP!$A:$B,2,FALSE)=0,R199,VLOOKUP(TRIM(A199),GDP!$A:$B,2,FALSE))</f>
        <v>6128.5166053236799</v>
      </c>
      <c r="J199" s="13">
        <f>ROUND(ABS(I199-R199),0)</f>
        <v>2129</v>
      </c>
      <c r="L199" s="6" t="s">
        <v>263</v>
      </c>
      <c r="M199" s="1">
        <v>163270</v>
      </c>
      <c r="N199" s="2">
        <v>2.69</v>
      </c>
      <c r="O199" s="3">
        <v>0.24</v>
      </c>
      <c r="P199" s="5">
        <v>-8.81</v>
      </c>
      <c r="Q199" s="1">
        <v>23.57</v>
      </c>
      <c r="R199" s="4">
        <v>4000</v>
      </c>
      <c r="S199" s="2">
        <v>93</v>
      </c>
      <c r="T199" s="2">
        <v>184.69</v>
      </c>
      <c r="U199" s="1">
        <v>0.37</v>
      </c>
      <c r="V199" s="1">
        <v>0.06</v>
      </c>
      <c r="W199" s="1">
        <v>99.57</v>
      </c>
      <c r="X199" s="1">
        <v>2</v>
      </c>
      <c r="Y199" s="1">
        <v>18.02</v>
      </c>
      <c r="Z199" s="1">
        <v>7.27</v>
      </c>
      <c r="AA199" s="1">
        <v>0.13</v>
      </c>
      <c r="AB199" s="1">
        <v>0.22</v>
      </c>
      <c r="AC199" s="1">
        <v>0.65</v>
      </c>
    </row>
    <row r="200" spans="1:29" x14ac:dyDescent="0.25">
      <c r="A200" s="1" t="s">
        <v>183</v>
      </c>
      <c r="B200" s="6" t="str">
        <f t="shared" si="13"/>
        <v>AFRICA</v>
      </c>
      <c r="C200" s="1">
        <v>1136334</v>
      </c>
      <c r="D200" s="1">
        <f t="shared" si="14"/>
        <v>48.398000000000003</v>
      </c>
      <c r="E200" s="1">
        <f t="shared" si="15"/>
        <v>4904.79983200066</v>
      </c>
      <c r="F200" s="1" t="b">
        <f t="shared" si="16"/>
        <v>1</v>
      </c>
      <c r="H200" s="14">
        <f>VLOOKUP(TRIM(A200),Life!$A:$B,2,FALSE)</f>
        <v>48.398000000000003</v>
      </c>
      <c r="I200" s="14">
        <f>IF(VLOOKUP(TRIM(A200),GDP!$A:$B,2,FALSE)=0,R200,VLOOKUP(TRIM(A200),GDP!$A:$B,2,FALSE))</f>
        <v>4904.79983200066</v>
      </c>
      <c r="J200" s="13">
        <f>ROUND(ABS(I200-R200),0)</f>
        <v>5</v>
      </c>
      <c r="L200" s="6" t="s">
        <v>262</v>
      </c>
      <c r="M200" s="1">
        <v>17363</v>
      </c>
      <c r="N200" s="2">
        <v>65.45</v>
      </c>
      <c r="O200" s="3">
        <v>0</v>
      </c>
      <c r="P200" s="5">
        <v>0</v>
      </c>
      <c r="Q200" s="1">
        <v>69.27</v>
      </c>
      <c r="R200" s="4">
        <v>4900</v>
      </c>
      <c r="S200" s="2">
        <v>81.599999999999994</v>
      </c>
      <c r="T200" s="2">
        <v>30.8</v>
      </c>
      <c r="U200" s="1">
        <v>10.35</v>
      </c>
      <c r="V200" s="1">
        <v>0.7</v>
      </c>
      <c r="W200" s="1">
        <v>88.95</v>
      </c>
      <c r="X200" s="1">
        <v>2.5</v>
      </c>
      <c r="Y200" s="1">
        <v>27.41</v>
      </c>
      <c r="Z200" s="1">
        <v>29.74</v>
      </c>
      <c r="AA200" s="1">
        <v>0.11899999999999999</v>
      </c>
      <c r="AB200" s="1">
        <v>0.51500000000000001</v>
      </c>
      <c r="AC200" s="1">
        <v>0.36599999999999999</v>
      </c>
    </row>
    <row r="201" spans="1:29" x14ac:dyDescent="0.25">
      <c r="A201" s="1" t="s">
        <v>184</v>
      </c>
      <c r="B201" s="6" t="str">
        <f t="shared" si="13"/>
        <v>EUROPE</v>
      </c>
      <c r="C201" s="1">
        <v>9016596</v>
      </c>
      <c r="D201" s="1">
        <f t="shared" si="14"/>
        <v>81.426000000000002</v>
      </c>
      <c r="E201" s="1">
        <f t="shared" si="15"/>
        <v>32702.982783916701</v>
      </c>
      <c r="F201" s="1" t="b">
        <f t="shared" si="16"/>
        <v>1</v>
      </c>
      <c r="H201" s="14">
        <f>VLOOKUP(TRIM(A201),Life!$A:$B,2,FALSE)</f>
        <v>81.426000000000002</v>
      </c>
      <c r="I201" s="14">
        <f>IF(VLOOKUP(TRIM(A201),GDP!$A:$B,2,FALSE)=0,R201,VLOOKUP(TRIM(A201),GDP!$A:$B,2,FALSE))</f>
        <v>32702.982783916701</v>
      </c>
      <c r="J201" s="13">
        <f>ROUND(ABS(I201-R201),0)</f>
        <v>5903</v>
      </c>
      <c r="L201" s="6" t="s">
        <v>257</v>
      </c>
      <c r="M201" s="1">
        <v>449964</v>
      </c>
      <c r="N201" s="2">
        <v>20.04</v>
      </c>
      <c r="O201" s="3">
        <v>0.72</v>
      </c>
      <c r="P201" s="5">
        <v>1.67</v>
      </c>
      <c r="Q201" s="1">
        <v>2.77</v>
      </c>
      <c r="R201" s="4">
        <v>26800</v>
      </c>
      <c r="S201" s="2">
        <v>99</v>
      </c>
      <c r="T201" s="2">
        <v>715.01</v>
      </c>
      <c r="U201" s="1">
        <v>6.54</v>
      </c>
      <c r="V201" s="1">
        <v>0.01</v>
      </c>
      <c r="W201" s="1">
        <v>93.45</v>
      </c>
      <c r="X201" s="1">
        <v>3</v>
      </c>
      <c r="Y201" s="1">
        <v>10.27</v>
      </c>
      <c r="Z201" s="1">
        <v>10.31</v>
      </c>
      <c r="AA201" s="1">
        <v>1.0999999999999999E-2</v>
      </c>
      <c r="AB201" s="1">
        <v>0.28199999999999997</v>
      </c>
      <c r="AC201" s="1">
        <v>0.70699999999999996</v>
      </c>
    </row>
    <row r="202" spans="1:29" x14ac:dyDescent="0.25">
      <c r="A202" s="1" t="s">
        <v>185</v>
      </c>
      <c r="B202" s="6" t="str">
        <f t="shared" si="13"/>
        <v>EUROPE</v>
      </c>
      <c r="C202" s="1">
        <v>7523934</v>
      </c>
      <c r="D202" s="1">
        <f t="shared" si="14"/>
        <v>82.191999999999993</v>
      </c>
      <c r="E202" s="1">
        <f t="shared" si="15"/>
        <v>35784.013186991797</v>
      </c>
      <c r="F202" s="1" t="b">
        <f t="shared" si="16"/>
        <v>1</v>
      </c>
      <c r="H202" s="14">
        <f>VLOOKUP(TRIM(A202),Life!$A:$B,2,FALSE)</f>
        <v>82.191999999999993</v>
      </c>
      <c r="I202" s="14">
        <f>IF(VLOOKUP(TRIM(A202),GDP!$A:$B,2,FALSE)=0,R202,VLOOKUP(TRIM(A202),GDP!$A:$B,2,FALSE))</f>
        <v>35784.013186991797</v>
      </c>
      <c r="J202" s="13">
        <f>ROUND(ABS(I202-R202),0)</f>
        <v>3084</v>
      </c>
      <c r="L202" s="6" t="s">
        <v>257</v>
      </c>
      <c r="M202" s="1">
        <v>41290</v>
      </c>
      <c r="N202" s="2">
        <v>182.22</v>
      </c>
      <c r="O202" s="3">
        <v>0</v>
      </c>
      <c r="P202" s="5">
        <v>4.05</v>
      </c>
      <c r="Q202" s="1">
        <v>4.3899999999999997</v>
      </c>
      <c r="R202" s="4">
        <v>32700</v>
      </c>
      <c r="S202" s="2">
        <v>99</v>
      </c>
      <c r="T202" s="2">
        <v>680.89</v>
      </c>
      <c r="U202" s="1">
        <v>10.42</v>
      </c>
      <c r="V202" s="1">
        <v>0.61</v>
      </c>
      <c r="W202" s="1">
        <v>88.97</v>
      </c>
      <c r="X202" s="1">
        <v>3</v>
      </c>
      <c r="Y202" s="1">
        <v>9.7100000000000009</v>
      </c>
      <c r="Z202" s="1">
        <v>8.49</v>
      </c>
      <c r="AA202" s="1">
        <v>1.4999999999999999E-2</v>
      </c>
      <c r="AB202" s="1">
        <v>0.34</v>
      </c>
      <c r="AC202" s="1">
        <v>0.64500000000000002</v>
      </c>
    </row>
    <row r="203" spans="1:29" x14ac:dyDescent="0.25">
      <c r="A203" s="1" t="s">
        <v>186</v>
      </c>
      <c r="B203" s="6" t="str">
        <f t="shared" si="13"/>
        <v>ASIA</v>
      </c>
      <c r="C203" s="1">
        <v>18881361</v>
      </c>
      <c r="D203" s="1">
        <f t="shared" si="14"/>
        <v>74.692999999999998</v>
      </c>
      <c r="E203" s="1">
        <f t="shared" si="15"/>
        <v>4133.4483961182495</v>
      </c>
      <c r="F203" s="1" t="b">
        <f t="shared" si="16"/>
        <v>1</v>
      </c>
      <c r="H203" s="14">
        <f>VLOOKUP(TRIM(A203),Life!$A:$B,2,FALSE)</f>
        <v>74.692999999999998</v>
      </c>
      <c r="I203" s="14">
        <f>IF(VLOOKUP(TRIM(A203),GDP!$A:$B,2,FALSE)=0,R203,VLOOKUP(TRIM(A203),GDP!$A:$B,2,FALSE))</f>
        <v>4133.4483961182495</v>
      </c>
      <c r="J203" s="13">
        <f>ROUND(ABS(I203-R203),0)</f>
        <v>833</v>
      </c>
      <c r="L203" s="6" t="s">
        <v>259</v>
      </c>
      <c r="M203" s="1">
        <v>185180</v>
      </c>
      <c r="N203" s="2">
        <v>101.96</v>
      </c>
      <c r="O203" s="3">
        <v>0.1</v>
      </c>
      <c r="P203" s="5">
        <v>0</v>
      </c>
      <c r="Q203" s="1">
        <v>29.53</v>
      </c>
      <c r="R203" s="4">
        <v>3300</v>
      </c>
      <c r="S203" s="2">
        <v>76.900000000000006</v>
      </c>
      <c r="T203" s="2">
        <v>153.75</v>
      </c>
      <c r="U203" s="1">
        <v>25.22</v>
      </c>
      <c r="V203" s="1">
        <v>4.43</v>
      </c>
      <c r="W203" s="1">
        <v>70.349999999999994</v>
      </c>
      <c r="X203" s="1">
        <v>1</v>
      </c>
      <c r="Y203" s="1">
        <v>27.76</v>
      </c>
      <c r="Z203" s="1">
        <v>4.8099999999999996</v>
      </c>
      <c r="AA203" s="1">
        <v>0.249</v>
      </c>
      <c r="AB203" s="1">
        <v>0.23</v>
      </c>
      <c r="AC203" s="1">
        <v>0.51900000000000002</v>
      </c>
    </row>
    <row r="204" spans="1:29" x14ac:dyDescent="0.25">
      <c r="A204" s="1" t="s">
        <v>187</v>
      </c>
      <c r="B204" s="6" t="str">
        <f t="shared" si="13"/>
        <v>ASIA</v>
      </c>
      <c r="C204" s="1">
        <v>23036087</v>
      </c>
      <c r="D204" s="1">
        <f t="shared" si="14"/>
        <v>79.150000000000006</v>
      </c>
      <c r="E204" s="1">
        <f t="shared" si="15"/>
        <v>23400</v>
      </c>
      <c r="F204" s="1" t="b">
        <f t="shared" si="16"/>
        <v>1</v>
      </c>
      <c r="H204" s="14">
        <f>VLOOKUP(TRIM(A204),Life!$A:$B,2,FALSE)</f>
        <v>79.150000000000006</v>
      </c>
      <c r="I204" s="14">
        <f>IF(VLOOKUP(TRIM(A204),GDP!$A:$B,2,FALSE)=0,R204,VLOOKUP(TRIM(A204),GDP!$A:$B,2,FALSE))</f>
        <v>23400</v>
      </c>
      <c r="J204" s="13">
        <f>ROUND(ABS(I204-R204),0)</f>
        <v>0</v>
      </c>
      <c r="L204" s="6" t="s">
        <v>259</v>
      </c>
      <c r="M204" s="1">
        <v>35980</v>
      </c>
      <c r="N204" s="2">
        <v>640.25</v>
      </c>
      <c r="O204" s="3">
        <v>4.3499999999999996</v>
      </c>
      <c r="P204" s="5">
        <v>0</v>
      </c>
      <c r="Q204" s="1">
        <v>6.4</v>
      </c>
      <c r="R204" s="4">
        <v>23400</v>
      </c>
      <c r="S204" s="2">
        <v>96.1</v>
      </c>
      <c r="T204" s="2">
        <v>591.03</v>
      </c>
      <c r="U204" s="1">
        <v>24</v>
      </c>
      <c r="V204" s="1">
        <v>1</v>
      </c>
      <c r="W204" s="1">
        <v>75</v>
      </c>
      <c r="X204" s="1">
        <v>2</v>
      </c>
      <c r="Y204" s="1">
        <v>12.56</v>
      </c>
      <c r="Z204" s="1">
        <v>6.48</v>
      </c>
      <c r="AA204" s="1">
        <v>1.7999999999999999E-2</v>
      </c>
      <c r="AB204" s="1">
        <v>0.25900000000000001</v>
      </c>
      <c r="AC204" s="1">
        <v>0.72299999999999998</v>
      </c>
    </row>
    <row r="205" spans="1:29" x14ac:dyDescent="0.25">
      <c r="A205" s="1" t="s">
        <v>188</v>
      </c>
      <c r="B205" s="6" t="str">
        <f t="shared" si="13"/>
        <v>ASIA</v>
      </c>
      <c r="C205" s="1">
        <v>7320815</v>
      </c>
      <c r="D205" s="1">
        <f t="shared" si="14"/>
        <v>66.83</v>
      </c>
      <c r="E205" s="1">
        <f t="shared" si="15"/>
        <v>1500.2815325199899</v>
      </c>
      <c r="F205" s="1" t="b">
        <f t="shared" si="16"/>
        <v>1</v>
      </c>
      <c r="H205" s="14">
        <f>VLOOKUP(TRIM(A205),Life!$A:$B,2,FALSE)</f>
        <v>66.83</v>
      </c>
      <c r="I205" s="14">
        <f>IF(VLOOKUP(TRIM(A205),GDP!$A:$B,2,FALSE)=0,R205,VLOOKUP(TRIM(A205),GDP!$A:$B,2,FALSE))</f>
        <v>1500.2815325199899</v>
      </c>
      <c r="J205" s="13">
        <f>ROUND(ABS(I205-R205),0)</f>
        <v>500</v>
      </c>
      <c r="L205" s="6" t="s">
        <v>259</v>
      </c>
      <c r="M205" s="1">
        <v>143100</v>
      </c>
      <c r="N205" s="2">
        <v>51.16</v>
      </c>
      <c r="O205" s="3">
        <v>0</v>
      </c>
      <c r="P205" s="5">
        <v>-2.86</v>
      </c>
      <c r="Q205" s="1">
        <v>110.76</v>
      </c>
      <c r="R205" s="4">
        <v>1000</v>
      </c>
      <c r="S205" s="2">
        <v>99.4</v>
      </c>
      <c r="T205" s="2">
        <v>33.49</v>
      </c>
      <c r="U205" s="1">
        <v>6.61</v>
      </c>
      <c r="V205" s="1">
        <v>0.92</v>
      </c>
      <c r="W205" s="1">
        <v>92.47</v>
      </c>
      <c r="X205" s="1">
        <v>2</v>
      </c>
      <c r="Y205" s="1">
        <v>32.65</v>
      </c>
      <c r="Z205" s="1">
        <v>8.25</v>
      </c>
      <c r="AA205" s="1">
        <v>0.23400000000000001</v>
      </c>
      <c r="AB205" s="1">
        <v>0.28599999999999998</v>
      </c>
      <c r="AC205" s="1">
        <v>0.48</v>
      </c>
    </row>
    <row r="206" spans="1:29" x14ac:dyDescent="0.25">
      <c r="A206" s="1" t="s">
        <v>189</v>
      </c>
      <c r="B206" s="6" t="str">
        <f t="shared" si="13"/>
        <v>AFRICA</v>
      </c>
      <c r="C206" s="1">
        <v>37445392</v>
      </c>
      <c r="D206" s="1">
        <f t="shared" si="14"/>
        <v>59.223999999999997</v>
      </c>
      <c r="E206" s="1">
        <f t="shared" si="15"/>
        <v>1070.1325973487899</v>
      </c>
      <c r="F206" s="1" t="b">
        <f t="shared" si="16"/>
        <v>1</v>
      </c>
      <c r="H206" s="14">
        <f>VLOOKUP(TRIM(A206),Life!$A:$B,2,FALSE)</f>
        <v>59.223999999999997</v>
      </c>
      <c r="I206" s="14">
        <f>IF(VLOOKUP(TRIM(A206),GDP!$A:$B,2,FALSE)=0,R206,VLOOKUP(TRIM(A206),GDP!$A:$B,2,FALSE))</f>
        <v>1070.1325973487899</v>
      </c>
      <c r="J206" s="13">
        <f>ROUND(ABS(I206-R206),0)</f>
        <v>470</v>
      </c>
      <c r="L206" s="6" t="s">
        <v>262</v>
      </c>
      <c r="M206" s="1">
        <v>945087</v>
      </c>
      <c r="N206" s="2">
        <v>39.619999999999997</v>
      </c>
      <c r="O206" s="3">
        <v>0.15</v>
      </c>
      <c r="P206" s="5">
        <v>-2.06</v>
      </c>
      <c r="Q206" s="1">
        <v>98.54</v>
      </c>
      <c r="R206" s="4">
        <v>600</v>
      </c>
      <c r="S206" s="2">
        <v>78.2</v>
      </c>
      <c r="T206" s="2">
        <v>3.96</v>
      </c>
      <c r="U206" s="1">
        <v>4.5199999999999996</v>
      </c>
      <c r="V206" s="1">
        <v>1.08</v>
      </c>
      <c r="W206" s="1">
        <v>94.4</v>
      </c>
      <c r="Y206" s="1">
        <v>37.71</v>
      </c>
      <c r="Z206" s="1">
        <v>16.39</v>
      </c>
      <c r="AA206" s="1">
        <v>0.432</v>
      </c>
      <c r="AB206" s="1">
        <v>0.17199999999999999</v>
      </c>
      <c r="AC206" s="1">
        <v>0.39600000000000002</v>
      </c>
    </row>
    <row r="207" spans="1:29" x14ac:dyDescent="0.25">
      <c r="A207" s="1" t="s">
        <v>190</v>
      </c>
      <c r="B207" s="6" t="str">
        <f t="shared" si="13"/>
        <v>ASIA</v>
      </c>
      <c r="C207" s="1">
        <v>64631595</v>
      </c>
      <c r="D207" s="1">
        <f t="shared" si="14"/>
        <v>73.852000000000004</v>
      </c>
      <c r="E207" s="1">
        <f t="shared" si="15"/>
        <v>6674.74021914282</v>
      </c>
      <c r="F207" s="1" t="b">
        <f t="shared" si="16"/>
        <v>1</v>
      </c>
      <c r="H207" s="14">
        <f>VLOOKUP(TRIM(A207),Life!$A:$B,2,FALSE)</f>
        <v>73.852000000000004</v>
      </c>
      <c r="I207" s="14">
        <f>IF(VLOOKUP(TRIM(A207),GDP!$A:$B,2,FALSE)=0,R207,VLOOKUP(TRIM(A207),GDP!$A:$B,2,FALSE))</f>
        <v>6674.74021914282</v>
      </c>
      <c r="J207" s="13">
        <f>ROUND(ABS(I207-R207),0)</f>
        <v>725</v>
      </c>
      <c r="L207" s="6" t="s">
        <v>259</v>
      </c>
      <c r="M207" s="1">
        <v>514000</v>
      </c>
      <c r="N207" s="2">
        <v>125.74</v>
      </c>
      <c r="O207" s="3">
        <v>0.63</v>
      </c>
      <c r="P207" s="5">
        <v>0</v>
      </c>
      <c r="Q207" s="1">
        <v>20.48</v>
      </c>
      <c r="R207" s="4">
        <v>7400</v>
      </c>
      <c r="S207" s="2">
        <v>92.6</v>
      </c>
      <c r="T207" s="2">
        <v>108.85</v>
      </c>
      <c r="U207" s="1">
        <v>29.36</v>
      </c>
      <c r="V207" s="1">
        <v>6.46</v>
      </c>
      <c r="W207" s="1">
        <v>64.180000000000007</v>
      </c>
      <c r="X207" s="1">
        <v>2</v>
      </c>
      <c r="Y207" s="1">
        <v>13.87</v>
      </c>
      <c r="Z207" s="1">
        <v>7.04</v>
      </c>
      <c r="AA207" s="1">
        <v>9.9000000000000005E-2</v>
      </c>
      <c r="AB207" s="1">
        <v>0.441</v>
      </c>
      <c r="AC207" s="1">
        <v>0.46</v>
      </c>
    </row>
    <row r="208" spans="1:29" x14ac:dyDescent="0.25">
      <c r="A208" s="1" t="s">
        <v>191</v>
      </c>
      <c r="B208" s="6" t="str">
        <f t="shared" si="13"/>
        <v>AFRICA</v>
      </c>
      <c r="C208" s="1">
        <v>5548702</v>
      </c>
      <c r="D208" s="1">
        <f t="shared" si="14"/>
        <v>55.514000000000003</v>
      </c>
      <c r="E208" s="1">
        <f t="shared" si="15"/>
        <v>858.21732613654297</v>
      </c>
      <c r="F208" s="1" t="b">
        <f t="shared" si="16"/>
        <v>1</v>
      </c>
      <c r="H208" s="14">
        <f>VLOOKUP(TRIM(A208),Life!$A:$B,2,FALSE)</f>
        <v>55.514000000000003</v>
      </c>
      <c r="I208" s="14">
        <f>IF(VLOOKUP(TRIM(A208),GDP!$A:$B,2,FALSE)=0,R208,VLOOKUP(TRIM(A208),GDP!$A:$B,2,FALSE))</f>
        <v>858.21732613654297</v>
      </c>
      <c r="J208" s="13">
        <f>ROUND(ABS(I208-R208),0)</f>
        <v>642</v>
      </c>
      <c r="L208" s="6" t="s">
        <v>262</v>
      </c>
      <c r="M208" s="1">
        <v>56785</v>
      </c>
      <c r="N208" s="2">
        <v>97.71</v>
      </c>
      <c r="O208" s="3">
        <v>0.1</v>
      </c>
      <c r="P208" s="5">
        <v>0</v>
      </c>
      <c r="Q208" s="1">
        <v>66.61</v>
      </c>
      <c r="R208" s="4">
        <v>1500</v>
      </c>
      <c r="S208" s="2">
        <v>60.9</v>
      </c>
      <c r="T208" s="2">
        <v>10.56</v>
      </c>
      <c r="U208" s="1">
        <v>46.15</v>
      </c>
      <c r="V208" s="1">
        <v>2.21</v>
      </c>
      <c r="W208" s="1">
        <v>51.64</v>
      </c>
      <c r="X208" s="1">
        <v>2</v>
      </c>
      <c r="Y208" s="1">
        <v>37.01</v>
      </c>
      <c r="Z208" s="1">
        <v>9.83</v>
      </c>
      <c r="AA208" s="1">
        <v>0.39500000000000002</v>
      </c>
      <c r="AB208" s="1">
        <v>0.20399999999999999</v>
      </c>
      <c r="AC208" s="1">
        <v>0.40100000000000002</v>
      </c>
    </row>
    <row r="209" spans="1:29" x14ac:dyDescent="0.25">
      <c r="A209" s="1" t="s">
        <v>192</v>
      </c>
      <c r="B209" s="6" t="str">
        <f t="shared" si="13"/>
        <v>OCEANIA</v>
      </c>
      <c r="C209" s="1">
        <v>114689</v>
      </c>
      <c r="D209" s="1">
        <f t="shared" si="14"/>
        <v>72.209000000000003</v>
      </c>
      <c r="E209" s="1">
        <f t="shared" si="15"/>
        <v>4138.9266561700797</v>
      </c>
      <c r="F209" s="1" t="b">
        <f t="shared" si="16"/>
        <v>1</v>
      </c>
      <c r="H209" s="14">
        <f>VLOOKUP(TRIM(A209),Life!$A:$B,2,FALSE)</f>
        <v>72.209000000000003</v>
      </c>
      <c r="I209" s="14">
        <f>IF(VLOOKUP(TRIM(A209),GDP!$A:$B,2,FALSE)=0,R209,VLOOKUP(TRIM(A209),GDP!$A:$B,2,FALSE))</f>
        <v>4138.9266561700797</v>
      </c>
      <c r="J209" s="13">
        <f>ROUND(ABS(I209-R209),0)</f>
        <v>1939</v>
      </c>
      <c r="L209" s="6" t="s">
        <v>218</v>
      </c>
      <c r="M209" s="1">
        <v>748</v>
      </c>
      <c r="N209" s="2">
        <v>153.33000000000001</v>
      </c>
      <c r="O209" s="3">
        <v>56.02</v>
      </c>
      <c r="P209" s="5">
        <v>0</v>
      </c>
      <c r="Q209" s="1">
        <v>12.62</v>
      </c>
      <c r="R209" s="4">
        <v>2200</v>
      </c>
      <c r="S209" s="2">
        <v>98.5</v>
      </c>
      <c r="T209" s="2">
        <v>97.66</v>
      </c>
      <c r="U209" s="1">
        <v>23.61</v>
      </c>
      <c r="V209" s="1">
        <v>43.06</v>
      </c>
      <c r="W209" s="1">
        <v>33.33</v>
      </c>
      <c r="X209" s="1">
        <v>2</v>
      </c>
      <c r="Y209" s="1">
        <v>25.37</v>
      </c>
      <c r="Z209" s="1">
        <v>5.28</v>
      </c>
      <c r="AA209" s="1">
        <v>0.23</v>
      </c>
      <c r="AB209" s="1">
        <v>0.27</v>
      </c>
      <c r="AC209" s="1">
        <v>0.5</v>
      </c>
    </row>
    <row r="210" spans="1:29" hidden="1" x14ac:dyDescent="0.25">
      <c r="A210" t="s">
        <v>253</v>
      </c>
      <c r="B210" s="6" t="str">
        <f t="shared" si="13"/>
        <v>LATIN AMERICA</v>
      </c>
      <c r="C210" s="1">
        <v>1065842</v>
      </c>
      <c r="D210" s="1" t="str">
        <f t="shared" si="14"/>
        <v>SKIP</v>
      </c>
      <c r="E210" s="1" t="str">
        <f t="shared" si="15"/>
        <v>SKIP</v>
      </c>
      <c r="F210" s="1" t="b">
        <f t="shared" si="16"/>
        <v>0</v>
      </c>
      <c r="H210" s="14" t="e">
        <f>VLOOKUP(TRIM(A210),Life!$A:$B,2,FALSE)</f>
        <v>#N/A</v>
      </c>
      <c r="I210" s="14" t="e">
        <f>IF(VLOOKUP(TRIM(A210),GDP!$A:$B,2,FALSE)=0,R210,VLOOKUP(TRIM(A210),GDP!$A:$B,2,FALSE))</f>
        <v>#N/A</v>
      </c>
      <c r="J210" s="13" t="e">
        <f>ROUND(ABS(I210-R210),0)</f>
        <v>#N/A</v>
      </c>
      <c r="L210" s="6" t="s">
        <v>263</v>
      </c>
      <c r="M210" s="1">
        <v>5128</v>
      </c>
      <c r="N210" s="2">
        <v>207.85</v>
      </c>
      <c r="O210" s="3">
        <v>7.06</v>
      </c>
      <c r="P210" s="5">
        <v>-10.83</v>
      </c>
      <c r="Q210" s="1">
        <v>24.31</v>
      </c>
      <c r="R210" s="4">
        <v>9500</v>
      </c>
      <c r="S210" s="2">
        <v>98.6</v>
      </c>
      <c r="T210" s="2">
        <v>303.52</v>
      </c>
      <c r="U210" s="1">
        <v>14.62</v>
      </c>
      <c r="V210" s="1">
        <v>9.16</v>
      </c>
      <c r="W210" s="1">
        <v>76.22</v>
      </c>
      <c r="X210" s="1">
        <v>2</v>
      </c>
      <c r="Y210" s="1">
        <v>12.9</v>
      </c>
      <c r="Z210" s="1">
        <v>10.57</v>
      </c>
      <c r="AA210" s="1">
        <v>7.0000000000000001E-3</v>
      </c>
      <c r="AB210" s="1">
        <v>0.56999999999999995</v>
      </c>
      <c r="AC210" s="1">
        <v>0.42299999999999999</v>
      </c>
    </row>
    <row r="211" spans="1:29" x14ac:dyDescent="0.25">
      <c r="A211" s="1" t="s">
        <v>193</v>
      </c>
      <c r="B211" s="6" t="str">
        <f t="shared" si="13"/>
        <v>AFRICA</v>
      </c>
      <c r="C211" s="1">
        <v>10175014</v>
      </c>
      <c r="D211" s="1">
        <f t="shared" si="14"/>
        <v>75.147000000000006</v>
      </c>
      <c r="E211" s="1">
        <f t="shared" si="15"/>
        <v>7182.3656248287598</v>
      </c>
      <c r="F211" s="1" t="b">
        <f t="shared" si="16"/>
        <v>1</v>
      </c>
      <c r="H211" s="14">
        <f>VLOOKUP(TRIM(A211),Life!$A:$B,2,FALSE)</f>
        <v>75.147000000000006</v>
      </c>
      <c r="I211" s="14">
        <f>IF(VLOOKUP(TRIM(A211),GDP!$A:$B,2,FALSE)=0,R211,VLOOKUP(TRIM(A211),GDP!$A:$B,2,FALSE))</f>
        <v>7182.3656248287598</v>
      </c>
      <c r="J211" s="13">
        <f>ROUND(ABS(I211-R211),0)</f>
        <v>282</v>
      </c>
      <c r="L211" s="6" t="s">
        <v>260</v>
      </c>
      <c r="M211" s="1">
        <v>163610</v>
      </c>
      <c r="N211" s="2">
        <v>62.19</v>
      </c>
      <c r="O211" s="3">
        <v>0.7</v>
      </c>
      <c r="P211" s="5">
        <v>-0.56999999999999995</v>
      </c>
      <c r="Q211" s="1">
        <v>24.77</v>
      </c>
      <c r="R211" s="4">
        <v>6900</v>
      </c>
      <c r="S211" s="2">
        <v>74.2</v>
      </c>
      <c r="T211" s="2">
        <v>123.59</v>
      </c>
      <c r="U211" s="1">
        <v>17.86</v>
      </c>
      <c r="V211" s="1">
        <v>13.74</v>
      </c>
      <c r="W211" s="1">
        <v>68.400000000000006</v>
      </c>
      <c r="X211" s="1">
        <v>3</v>
      </c>
      <c r="Y211" s="1">
        <v>15.52</v>
      </c>
      <c r="Z211" s="1">
        <v>5.13</v>
      </c>
      <c r="AA211" s="1">
        <v>0.13200000000000001</v>
      </c>
      <c r="AB211" s="1">
        <v>0.318</v>
      </c>
      <c r="AC211" s="1">
        <v>0.55000000000000004</v>
      </c>
    </row>
    <row r="212" spans="1:29" x14ac:dyDescent="0.25">
      <c r="A212" s="1" t="s">
        <v>194</v>
      </c>
      <c r="B212" s="6" t="str">
        <f t="shared" si="13"/>
        <v>ASIA</v>
      </c>
      <c r="C212" s="1">
        <v>70413958</v>
      </c>
      <c r="D212" s="1">
        <f t="shared" si="14"/>
        <v>74.274000000000001</v>
      </c>
      <c r="E212" s="1">
        <f t="shared" si="15"/>
        <v>11464.732575457499</v>
      </c>
      <c r="F212" s="1" t="b">
        <f t="shared" si="16"/>
        <v>1</v>
      </c>
      <c r="H212" s="14">
        <f>VLOOKUP(TRIM(A212),Life!$A:$B,2,FALSE)</f>
        <v>74.274000000000001</v>
      </c>
      <c r="I212" s="14">
        <f>IF(VLOOKUP(TRIM(A212),GDP!$A:$B,2,FALSE)=0,R212,VLOOKUP(TRIM(A212),GDP!$A:$B,2,FALSE))</f>
        <v>11464.732575457499</v>
      </c>
      <c r="J212" s="13">
        <f>ROUND(ABS(I212-R212),0)</f>
        <v>4765</v>
      </c>
      <c r="L212" s="6" t="s">
        <v>259</v>
      </c>
      <c r="M212" s="1">
        <v>780580</v>
      </c>
      <c r="N212" s="2">
        <v>90.21</v>
      </c>
      <c r="O212" s="3">
        <v>0.92</v>
      </c>
      <c r="P212" s="5">
        <v>0</v>
      </c>
      <c r="Q212" s="1">
        <v>41.04</v>
      </c>
      <c r="R212" s="4">
        <v>6700</v>
      </c>
      <c r="S212" s="2">
        <v>86.5</v>
      </c>
      <c r="T212" s="2">
        <v>269.52</v>
      </c>
      <c r="U212" s="1">
        <v>30.93</v>
      </c>
      <c r="V212" s="1">
        <v>3.31</v>
      </c>
      <c r="W212" s="1">
        <v>65.760000000000005</v>
      </c>
      <c r="X212" s="1">
        <v>3</v>
      </c>
      <c r="Y212" s="1">
        <v>16.62</v>
      </c>
      <c r="Z212" s="1">
        <v>5.97</v>
      </c>
      <c r="AA212" s="1">
        <v>0.11700000000000001</v>
      </c>
      <c r="AB212" s="1">
        <v>0.29799999999999999</v>
      </c>
      <c r="AC212" s="1">
        <v>0.58499999999999996</v>
      </c>
    </row>
    <row r="213" spans="1:29" x14ac:dyDescent="0.25">
      <c r="A213" s="1" t="s">
        <v>195</v>
      </c>
      <c r="B213" s="6" t="str">
        <f t="shared" si="13"/>
        <v>C.W. OF IND. STATES</v>
      </c>
      <c r="C213" s="1">
        <v>5042920</v>
      </c>
      <c r="D213" s="1">
        <f t="shared" si="14"/>
        <v>65</v>
      </c>
      <c r="E213" s="1">
        <f t="shared" si="15"/>
        <v>4761.8544414548696</v>
      </c>
      <c r="F213" s="1" t="b">
        <f t="shared" si="16"/>
        <v>1</v>
      </c>
      <c r="H213" s="14">
        <f>VLOOKUP(TRIM(A213),Life!$A:$B,2,FALSE)</f>
        <v>65</v>
      </c>
      <c r="I213" s="14">
        <f>IF(VLOOKUP(TRIM(A213),GDP!$A:$B,2,FALSE)=0,R213,VLOOKUP(TRIM(A213),GDP!$A:$B,2,FALSE))</f>
        <v>4761.8544414548696</v>
      </c>
      <c r="J213" s="13">
        <f>ROUND(ABS(I213-R213),0)</f>
        <v>1038</v>
      </c>
      <c r="L213" s="6" t="s">
        <v>241</v>
      </c>
      <c r="M213" s="1">
        <v>488100</v>
      </c>
      <c r="N213" s="2">
        <v>10.33</v>
      </c>
      <c r="O213" s="3">
        <v>0</v>
      </c>
      <c r="P213" s="5">
        <v>-0.86</v>
      </c>
      <c r="Q213" s="1">
        <v>73.08</v>
      </c>
      <c r="R213" s="4">
        <v>5800</v>
      </c>
      <c r="S213" s="2">
        <v>98</v>
      </c>
      <c r="T213" s="2">
        <v>74.58</v>
      </c>
      <c r="U213" s="1">
        <v>3.72</v>
      </c>
      <c r="V213" s="1">
        <v>0.14000000000000001</v>
      </c>
      <c r="W213" s="1">
        <v>96.14</v>
      </c>
      <c r="X213" s="1">
        <v>1</v>
      </c>
      <c r="Y213" s="1">
        <v>27.61</v>
      </c>
      <c r="Z213" s="1">
        <v>8.6</v>
      </c>
      <c r="AA213" s="1">
        <v>0.20899999999999999</v>
      </c>
      <c r="AB213" s="1">
        <v>0.38</v>
      </c>
      <c r="AC213" s="1">
        <v>0.41099999999999998</v>
      </c>
    </row>
    <row r="214" spans="1:29" hidden="1" x14ac:dyDescent="0.25">
      <c r="A214" t="s">
        <v>254</v>
      </c>
      <c r="B214" s="6" t="str">
        <f t="shared" si="13"/>
        <v>LATIN AMERICA</v>
      </c>
      <c r="C214" s="1">
        <v>21152</v>
      </c>
      <c r="D214" s="1" t="str">
        <f t="shared" si="14"/>
        <v>SKIP</v>
      </c>
      <c r="E214" s="1" t="str">
        <f t="shared" si="15"/>
        <v>SKIP</v>
      </c>
      <c r="F214" s="1" t="b">
        <f t="shared" si="16"/>
        <v>0</v>
      </c>
      <c r="H214" s="14" t="e">
        <f>VLOOKUP(TRIM(A214),Life!$A:$B,2,FALSE)</f>
        <v>#N/A</v>
      </c>
      <c r="I214" s="14" t="e">
        <f>IF(VLOOKUP(TRIM(A214),GDP!$A:$B,2,FALSE)=0,R214,VLOOKUP(TRIM(A214),GDP!$A:$B,2,FALSE))</f>
        <v>#N/A</v>
      </c>
      <c r="J214" s="13" t="e">
        <f>ROUND(ABS(I214-R214),0)</f>
        <v>#N/A</v>
      </c>
      <c r="L214" s="6" t="s">
        <v>263</v>
      </c>
      <c r="M214" s="1">
        <v>430</v>
      </c>
      <c r="N214" s="2">
        <v>49.19</v>
      </c>
      <c r="O214" s="3">
        <v>90.47</v>
      </c>
      <c r="P214" s="5">
        <v>11.68</v>
      </c>
      <c r="Q214" s="1">
        <v>15.67</v>
      </c>
      <c r="R214" s="4">
        <v>9600</v>
      </c>
      <c r="S214" s="2">
        <v>98</v>
      </c>
      <c r="T214" s="2">
        <v>269.48</v>
      </c>
      <c r="U214" s="1">
        <v>2.33</v>
      </c>
      <c r="V214" s="1">
        <v>0</v>
      </c>
      <c r="W214" s="1">
        <v>97.67</v>
      </c>
      <c r="X214" s="1">
        <v>2</v>
      </c>
      <c r="Y214" s="1">
        <v>21.84</v>
      </c>
      <c r="Z214" s="1">
        <v>4.21</v>
      </c>
    </row>
    <row r="215" spans="1:29" hidden="1" x14ac:dyDescent="0.25">
      <c r="A215" s="1" t="s">
        <v>196</v>
      </c>
      <c r="B215" s="6" t="str">
        <f t="shared" si="13"/>
        <v>OCEANIA</v>
      </c>
      <c r="C215" s="1">
        <v>11810</v>
      </c>
      <c r="D215" s="1">
        <f t="shared" si="14"/>
        <v>0</v>
      </c>
      <c r="E215" s="1">
        <f t="shared" si="15"/>
        <v>1100</v>
      </c>
      <c r="F215" s="1" t="b">
        <f t="shared" si="16"/>
        <v>0</v>
      </c>
      <c r="H215" s="14">
        <f>VLOOKUP(TRIM(A215),Life!$A:$B,2,FALSE)</f>
        <v>0</v>
      </c>
      <c r="I215" s="14">
        <f>IF(VLOOKUP(TRIM(A215),GDP!$A:$B,2,FALSE)=0,R215,VLOOKUP(TRIM(A215),GDP!$A:$B,2,FALSE))</f>
        <v>1100</v>
      </c>
      <c r="J215" s="13">
        <f>ROUND(ABS(I215-R215),0)</f>
        <v>0</v>
      </c>
      <c r="L215" s="6" t="s">
        <v>218</v>
      </c>
      <c r="M215" s="1">
        <v>26</v>
      </c>
      <c r="N215" s="2">
        <v>454.23</v>
      </c>
      <c r="O215" s="3">
        <v>92.31</v>
      </c>
      <c r="P215" s="5">
        <v>0</v>
      </c>
      <c r="Q215" s="1">
        <v>20.03</v>
      </c>
      <c r="R215" s="4">
        <v>1100</v>
      </c>
      <c r="T215" s="2">
        <v>59.27</v>
      </c>
      <c r="U215" s="1">
        <v>0</v>
      </c>
      <c r="V215" s="1">
        <v>0</v>
      </c>
      <c r="W215" s="1">
        <v>100</v>
      </c>
      <c r="X215" s="1">
        <v>2</v>
      </c>
      <c r="Y215" s="1">
        <v>22.18</v>
      </c>
      <c r="Z215" s="1">
        <v>7.11</v>
      </c>
      <c r="AA215" s="1">
        <v>0.16600000000000001</v>
      </c>
      <c r="AB215" s="1">
        <v>0.27200000000000002</v>
      </c>
      <c r="AC215" s="1">
        <v>0.56200000000000006</v>
      </c>
    </row>
    <row r="216" spans="1:29" x14ac:dyDescent="0.25">
      <c r="A216" s="1" t="s">
        <v>197</v>
      </c>
      <c r="B216" s="6" t="str">
        <f t="shared" si="13"/>
        <v>AFRICA</v>
      </c>
      <c r="C216" s="1">
        <v>28195754</v>
      </c>
      <c r="D216" s="1">
        <f t="shared" si="14"/>
        <v>57.319000000000003</v>
      </c>
      <c r="E216" s="1">
        <f t="shared" si="15"/>
        <v>911.08145325075805</v>
      </c>
      <c r="F216" s="1" t="b">
        <f t="shared" si="16"/>
        <v>1</v>
      </c>
      <c r="H216" s="14">
        <f>VLOOKUP(TRIM(A216),Life!$A:$B,2,FALSE)</f>
        <v>57.319000000000003</v>
      </c>
      <c r="I216" s="14">
        <f>IF(VLOOKUP(TRIM(A216),GDP!$A:$B,2,FALSE)=0,R216,VLOOKUP(TRIM(A216),GDP!$A:$B,2,FALSE))</f>
        <v>911.08145325075805</v>
      </c>
      <c r="J216" s="13">
        <f>ROUND(ABS(I216-R216),0)</f>
        <v>489</v>
      </c>
      <c r="L216" s="6" t="s">
        <v>262</v>
      </c>
      <c r="M216" s="1">
        <v>236040</v>
      </c>
      <c r="N216" s="2">
        <v>119.45</v>
      </c>
      <c r="O216" s="3">
        <v>0</v>
      </c>
      <c r="P216" s="5">
        <v>0</v>
      </c>
      <c r="Q216" s="1">
        <v>67.83</v>
      </c>
      <c r="R216" s="4">
        <v>1400</v>
      </c>
      <c r="S216" s="2">
        <v>69.900000000000006</v>
      </c>
      <c r="T216" s="2">
        <v>3.58</v>
      </c>
      <c r="U216" s="1">
        <v>25.88</v>
      </c>
      <c r="V216" s="1">
        <v>10.65</v>
      </c>
      <c r="W216" s="1">
        <v>63.47</v>
      </c>
      <c r="X216" s="1">
        <v>2</v>
      </c>
      <c r="Y216" s="1">
        <v>47.35</v>
      </c>
      <c r="Z216" s="1">
        <v>12.24</v>
      </c>
      <c r="AA216" s="1">
        <v>0.311</v>
      </c>
      <c r="AB216" s="1">
        <v>0.222</v>
      </c>
      <c r="AC216" s="1">
        <v>0.46899999999999997</v>
      </c>
    </row>
    <row r="217" spans="1:29" x14ac:dyDescent="0.25">
      <c r="A217" s="1" t="s">
        <v>198</v>
      </c>
      <c r="B217" s="6" t="str">
        <f t="shared" si="13"/>
        <v>EUROPE</v>
      </c>
      <c r="C217" s="1">
        <v>46710816</v>
      </c>
      <c r="D217" s="1">
        <f t="shared" si="14"/>
        <v>68.188000000000002</v>
      </c>
      <c r="E217" s="1">
        <f t="shared" si="15"/>
        <v>5583.39917464071</v>
      </c>
      <c r="F217" s="1" t="b">
        <f t="shared" si="16"/>
        <v>1</v>
      </c>
      <c r="H217" s="14">
        <f>VLOOKUP(TRIM(A217),Life!$A:$B,2,FALSE)</f>
        <v>68.188000000000002</v>
      </c>
      <c r="I217" s="14">
        <f>IF(VLOOKUP(TRIM(A217),GDP!$A:$B,2,FALSE)=0,R217,VLOOKUP(TRIM(A217),GDP!$A:$B,2,FALSE))</f>
        <v>5583.39917464071</v>
      </c>
      <c r="J217" s="13">
        <f>ROUND(ABS(I217-R217),0)</f>
        <v>183</v>
      </c>
      <c r="L217" s="6" t="s">
        <v>264</v>
      </c>
      <c r="M217" s="1">
        <v>603700</v>
      </c>
      <c r="N217" s="2">
        <v>77.37</v>
      </c>
      <c r="O217" s="3">
        <v>0.46</v>
      </c>
      <c r="P217" s="5">
        <v>-0.39</v>
      </c>
      <c r="Q217" s="1">
        <v>20.34</v>
      </c>
      <c r="R217" s="4">
        <v>5400</v>
      </c>
      <c r="S217" s="2">
        <v>99.7</v>
      </c>
      <c r="T217" s="2">
        <v>259.94</v>
      </c>
      <c r="U217" s="1">
        <v>56.21</v>
      </c>
      <c r="V217" s="1">
        <v>1.61</v>
      </c>
      <c r="W217" s="1">
        <v>42.18</v>
      </c>
      <c r="X217" s="1">
        <v>3</v>
      </c>
      <c r="Y217" s="1">
        <v>8.82</v>
      </c>
      <c r="Z217" s="1">
        <v>14.39</v>
      </c>
      <c r="AA217" s="1">
        <v>0.187</v>
      </c>
      <c r="AB217" s="1">
        <v>0.45200000000000001</v>
      </c>
      <c r="AC217" s="1">
        <v>0.36099999999999999</v>
      </c>
    </row>
    <row r="218" spans="1:29" x14ac:dyDescent="0.25">
      <c r="A218" t="s">
        <v>199</v>
      </c>
      <c r="B218" s="6" t="str">
        <f t="shared" si="13"/>
        <v>ASIA</v>
      </c>
      <c r="C218" s="1">
        <v>2602713</v>
      </c>
      <c r="D218" s="1">
        <f t="shared" si="14"/>
        <v>76.325000000000003</v>
      </c>
      <c r="E218" s="1">
        <f t="shared" si="15"/>
        <v>66854.721864085906</v>
      </c>
      <c r="F218" s="1" t="b">
        <f t="shared" si="16"/>
        <v>1</v>
      </c>
      <c r="H218" s="14">
        <f>VLOOKUP(TRIM(A218),Life!$A:$B,2,FALSE)</f>
        <v>76.325000000000003</v>
      </c>
      <c r="I218" s="14">
        <f>IF(VLOOKUP(TRIM(A218),GDP!$A:$B,2,FALSE)=0,R218,VLOOKUP(TRIM(A218),GDP!$A:$B,2,FALSE))</f>
        <v>66854.721864085906</v>
      </c>
      <c r="J218" s="13">
        <f>ROUND(ABS(I218-R218),0)</f>
        <v>43655</v>
      </c>
      <c r="L218" s="6" t="s">
        <v>259</v>
      </c>
      <c r="M218" s="1">
        <v>82880</v>
      </c>
      <c r="N218" s="2">
        <v>31.4</v>
      </c>
      <c r="O218" s="3">
        <v>1.59</v>
      </c>
      <c r="P218" s="5">
        <v>1.03</v>
      </c>
      <c r="Q218" s="1">
        <v>14.51</v>
      </c>
      <c r="R218" s="4">
        <v>23200</v>
      </c>
      <c r="S218" s="2">
        <v>77.900000000000006</v>
      </c>
      <c r="T218" s="2">
        <v>475.27</v>
      </c>
      <c r="U218" s="1">
        <v>0.6</v>
      </c>
      <c r="V218" s="1">
        <v>2.25</v>
      </c>
      <c r="W218" s="1">
        <v>97.15</v>
      </c>
      <c r="X218" s="1">
        <v>1</v>
      </c>
      <c r="Y218" s="1">
        <v>18.96</v>
      </c>
      <c r="Z218" s="1">
        <v>4.4000000000000004</v>
      </c>
      <c r="AA218" s="1">
        <v>0.04</v>
      </c>
      <c r="AB218" s="1">
        <v>0.58499999999999996</v>
      </c>
      <c r="AC218" s="1">
        <v>0.375</v>
      </c>
    </row>
    <row r="219" spans="1:29" x14ac:dyDescent="0.25">
      <c r="A219" s="1" t="s">
        <v>200</v>
      </c>
      <c r="B219" s="6" t="str">
        <f t="shared" si="13"/>
        <v>EUROPE</v>
      </c>
      <c r="C219" s="1">
        <v>60609153</v>
      </c>
      <c r="D219" s="1">
        <f t="shared" si="14"/>
        <v>80.084999999999994</v>
      </c>
      <c r="E219" s="1">
        <f t="shared" si="15"/>
        <v>32737.953795014801</v>
      </c>
      <c r="F219" s="1" t="b">
        <f t="shared" si="16"/>
        <v>1</v>
      </c>
      <c r="H219" s="14">
        <f>VLOOKUP(TRIM(A219),Life!$A:$B,2,FALSE)</f>
        <v>80.084999999999994</v>
      </c>
      <c r="I219" s="14">
        <f>IF(VLOOKUP(TRIM(A219),GDP!$A:$B,2,FALSE)=0,R219,VLOOKUP(TRIM(A219),GDP!$A:$B,2,FALSE))</f>
        <v>32737.953795014801</v>
      </c>
      <c r="J219" s="13">
        <f>ROUND(ABS(I219-R219),0)</f>
        <v>5038</v>
      </c>
      <c r="L219" s="6" t="s">
        <v>257</v>
      </c>
      <c r="M219" s="1">
        <v>244820</v>
      </c>
      <c r="N219" s="2">
        <v>247.57</v>
      </c>
      <c r="O219" s="3">
        <v>5.08</v>
      </c>
      <c r="P219" s="5">
        <v>2.19</v>
      </c>
      <c r="Q219" s="1">
        <v>5.16</v>
      </c>
      <c r="R219" s="4">
        <v>27700</v>
      </c>
      <c r="S219" s="2">
        <v>99</v>
      </c>
      <c r="T219" s="2">
        <v>543.53</v>
      </c>
      <c r="U219" s="1">
        <v>23.46</v>
      </c>
      <c r="V219" s="1">
        <v>0.21</v>
      </c>
      <c r="W219" s="1">
        <v>76.33</v>
      </c>
      <c r="X219" s="1">
        <v>3</v>
      </c>
      <c r="Y219" s="1">
        <v>10.71</v>
      </c>
      <c r="Z219" s="1">
        <v>10.130000000000001</v>
      </c>
      <c r="AA219" s="1">
        <v>5.0000000000000001E-3</v>
      </c>
      <c r="AB219" s="1">
        <v>0.23699999999999999</v>
      </c>
      <c r="AC219" s="1">
        <v>0.75800000000000001</v>
      </c>
    </row>
    <row r="220" spans="1:29" x14ac:dyDescent="0.25">
      <c r="A220" s="1" t="s">
        <v>201</v>
      </c>
      <c r="B220" s="6" t="str">
        <f t="shared" si="13"/>
        <v>AMERICA</v>
      </c>
      <c r="C220" s="1">
        <v>298444215</v>
      </c>
      <c r="D220" s="1">
        <f t="shared" si="14"/>
        <v>78.507000000000005</v>
      </c>
      <c r="E220" s="1">
        <f t="shared" si="15"/>
        <v>42516.393469999297</v>
      </c>
      <c r="F220" s="1" t="b">
        <f t="shared" si="16"/>
        <v>1</v>
      </c>
      <c r="H220" s="14">
        <f>VLOOKUP(TRIM(A220),Life!$A:$B,2,FALSE)</f>
        <v>78.507000000000005</v>
      </c>
      <c r="I220" s="14">
        <f>IF(VLOOKUP(TRIM(A220),GDP!$A:$B,2,FALSE)=0,R220,VLOOKUP(TRIM(A220),GDP!$A:$B,2,FALSE))</f>
        <v>42516.393469999297</v>
      </c>
      <c r="J220" s="13">
        <f>ROUND(ABS(I220-R220),0)</f>
        <v>4716</v>
      </c>
      <c r="L220" s="6" t="s">
        <v>261</v>
      </c>
      <c r="M220" s="1">
        <v>9631420</v>
      </c>
      <c r="N220" s="2">
        <v>30.99</v>
      </c>
      <c r="O220" s="3">
        <v>0.21</v>
      </c>
      <c r="P220" s="5">
        <v>3.41</v>
      </c>
      <c r="Q220" s="1">
        <v>6.5</v>
      </c>
      <c r="R220" s="4">
        <v>37800</v>
      </c>
      <c r="S220" s="2">
        <v>97</v>
      </c>
      <c r="T220" s="2">
        <v>897.99</v>
      </c>
      <c r="U220" s="1">
        <v>19.13</v>
      </c>
      <c r="V220" s="1">
        <v>0.22</v>
      </c>
      <c r="W220" s="1">
        <v>80.650000000000006</v>
      </c>
      <c r="X220" s="1">
        <v>3</v>
      </c>
      <c r="Y220" s="1">
        <v>14.14</v>
      </c>
      <c r="Z220" s="1">
        <v>8.26</v>
      </c>
      <c r="AA220" s="1">
        <v>0.01</v>
      </c>
      <c r="AB220" s="1">
        <v>0.20399999999999999</v>
      </c>
      <c r="AC220" s="1">
        <v>0.78700000000000003</v>
      </c>
    </row>
    <row r="221" spans="1:29" x14ac:dyDescent="0.25">
      <c r="A221" s="1" t="s">
        <v>202</v>
      </c>
      <c r="B221" s="6" t="str">
        <f t="shared" si="13"/>
        <v>LATIN AMERICA</v>
      </c>
      <c r="C221" s="1">
        <v>3431932</v>
      </c>
      <c r="D221" s="1">
        <f t="shared" si="14"/>
        <v>76.787000000000006</v>
      </c>
      <c r="E221" s="1">
        <f t="shared" si="15"/>
        <v>9682.7910689830896</v>
      </c>
      <c r="F221" s="1" t="b">
        <f t="shared" si="16"/>
        <v>1</v>
      </c>
      <c r="H221" s="14">
        <f>VLOOKUP(TRIM(A221),Life!$A:$B,2,FALSE)</f>
        <v>76.787000000000006</v>
      </c>
      <c r="I221" s="14">
        <f>IF(VLOOKUP(TRIM(A221),GDP!$A:$B,2,FALSE)=0,R221,VLOOKUP(TRIM(A221),GDP!$A:$B,2,FALSE))</f>
        <v>9682.7910689830896</v>
      </c>
      <c r="J221" s="13">
        <f>ROUND(ABS(I221-R221),0)</f>
        <v>3117</v>
      </c>
      <c r="L221" s="6" t="s">
        <v>263</v>
      </c>
      <c r="M221" s="1">
        <v>176220</v>
      </c>
      <c r="N221" s="2">
        <v>19.48</v>
      </c>
      <c r="O221" s="3">
        <v>0.37</v>
      </c>
      <c r="P221" s="5">
        <v>-0.32</v>
      </c>
      <c r="Q221" s="1">
        <v>11.95</v>
      </c>
      <c r="R221" s="4">
        <v>12800</v>
      </c>
      <c r="S221" s="2">
        <v>98</v>
      </c>
      <c r="T221" s="2">
        <v>291.38</v>
      </c>
      <c r="U221" s="1">
        <v>7.43</v>
      </c>
      <c r="V221" s="1">
        <v>0.23</v>
      </c>
      <c r="W221" s="1">
        <v>92.34</v>
      </c>
      <c r="X221" s="1">
        <v>3</v>
      </c>
      <c r="Y221" s="1">
        <v>13.91</v>
      </c>
      <c r="Z221" s="1">
        <v>9.0500000000000007</v>
      </c>
      <c r="AA221" s="1">
        <v>9.2999999999999999E-2</v>
      </c>
      <c r="AB221" s="1">
        <v>0.311</v>
      </c>
      <c r="AC221" s="1">
        <v>0.59599999999999997</v>
      </c>
    </row>
    <row r="222" spans="1:29" x14ac:dyDescent="0.25">
      <c r="A222" s="1" t="s">
        <v>203</v>
      </c>
      <c r="B222" s="6" t="str">
        <f t="shared" si="13"/>
        <v>ASIA</v>
      </c>
      <c r="C222" s="1">
        <v>27307134</v>
      </c>
      <c r="D222" s="1">
        <f t="shared" si="14"/>
        <v>67.870999999999995</v>
      </c>
      <c r="E222" s="1">
        <f t="shared" si="15"/>
        <v>2000.96550532674</v>
      </c>
      <c r="F222" s="1" t="b">
        <f t="shared" si="16"/>
        <v>1</v>
      </c>
      <c r="H222" s="14">
        <f>VLOOKUP(TRIM(A222),Life!$A:$B,2,FALSE)</f>
        <v>67.870999999999995</v>
      </c>
      <c r="I222" s="14">
        <f>IF(VLOOKUP(TRIM(A222),GDP!$A:$B,2,FALSE)=0,R222,VLOOKUP(TRIM(A222),GDP!$A:$B,2,FALSE))</f>
        <v>2000.96550532674</v>
      </c>
      <c r="J222" s="13">
        <f>ROUND(ABS(I222-R222),0)</f>
        <v>301</v>
      </c>
      <c r="L222" s="6" t="s">
        <v>259</v>
      </c>
      <c r="M222" s="1">
        <v>447400</v>
      </c>
      <c r="N222" s="2">
        <v>61.04</v>
      </c>
      <c r="O222" s="3">
        <v>0</v>
      </c>
      <c r="P222" s="5">
        <v>-1.72</v>
      </c>
      <c r="Q222" s="1">
        <v>71.099999999999994</v>
      </c>
      <c r="R222" s="4">
        <v>1700</v>
      </c>
      <c r="S222" s="2">
        <v>99.3</v>
      </c>
      <c r="T222" s="2">
        <v>62.88</v>
      </c>
      <c r="U222" s="1">
        <v>10.83</v>
      </c>
      <c r="V222" s="1">
        <v>0.83</v>
      </c>
      <c r="W222" s="1">
        <v>88.34</v>
      </c>
      <c r="X222" s="1">
        <v>1</v>
      </c>
      <c r="Y222" s="1">
        <v>26.36</v>
      </c>
      <c r="Z222" s="1">
        <v>7.84</v>
      </c>
      <c r="AA222" s="1">
        <v>0.34200000000000003</v>
      </c>
      <c r="AB222" s="1">
        <v>0.22900000000000001</v>
      </c>
      <c r="AC222" s="1">
        <v>0.43</v>
      </c>
    </row>
    <row r="223" spans="1:29" x14ac:dyDescent="0.25">
      <c r="A223" s="1" t="s">
        <v>204</v>
      </c>
      <c r="B223" s="6" t="str">
        <f t="shared" si="13"/>
        <v>OCEANIA</v>
      </c>
      <c r="C223" s="1">
        <v>208869</v>
      </c>
      <c r="D223" s="1">
        <f t="shared" si="14"/>
        <v>70.760999999999996</v>
      </c>
      <c r="E223" s="1">
        <f t="shared" si="15"/>
        <v>3500.0149050854702</v>
      </c>
      <c r="F223" s="1" t="b">
        <f t="shared" si="16"/>
        <v>1</v>
      </c>
      <c r="H223" s="14">
        <f>VLOOKUP(TRIM(A223),Life!$A:$B,2,FALSE)</f>
        <v>70.760999999999996</v>
      </c>
      <c r="I223" s="14">
        <f>IF(VLOOKUP(TRIM(A223),GDP!$A:$B,2,FALSE)=0,R223,VLOOKUP(TRIM(A223),GDP!$A:$B,2,FALSE))</f>
        <v>3500.0149050854702</v>
      </c>
      <c r="J223" s="13">
        <f>ROUND(ABS(I223-R223),0)</f>
        <v>600</v>
      </c>
      <c r="L223" s="6" t="s">
        <v>218</v>
      </c>
      <c r="M223" s="1">
        <v>12200</v>
      </c>
      <c r="N223" s="2">
        <v>17.12</v>
      </c>
      <c r="O223" s="3">
        <v>20.72</v>
      </c>
      <c r="P223" s="5">
        <v>0</v>
      </c>
      <c r="Q223" s="1">
        <v>55.16</v>
      </c>
      <c r="R223" s="4">
        <v>2900</v>
      </c>
      <c r="S223" s="2">
        <v>53</v>
      </c>
      <c r="T223" s="2">
        <v>32.56</v>
      </c>
      <c r="U223" s="1">
        <v>2.46</v>
      </c>
      <c r="V223" s="1">
        <v>7.38</v>
      </c>
      <c r="W223" s="1">
        <v>90.16</v>
      </c>
      <c r="X223" s="1">
        <v>2</v>
      </c>
      <c r="Y223" s="1">
        <v>22.72</v>
      </c>
      <c r="Z223" s="1">
        <v>7.82</v>
      </c>
      <c r="AA223" s="1">
        <v>0.26</v>
      </c>
      <c r="AB223" s="1">
        <v>0.12</v>
      </c>
      <c r="AC223" s="1">
        <v>0.62</v>
      </c>
    </row>
    <row r="224" spans="1:29" x14ac:dyDescent="0.25">
      <c r="A224" s="1" t="s">
        <v>205</v>
      </c>
      <c r="B224" s="6" t="str">
        <f t="shared" si="13"/>
        <v>LATIN AMERICA</v>
      </c>
      <c r="C224" s="1">
        <v>25730435</v>
      </c>
      <c r="D224" s="1">
        <f t="shared" si="14"/>
        <v>74.159000000000006</v>
      </c>
      <c r="E224" s="1">
        <f t="shared" si="15"/>
        <v>9924.4621088899603</v>
      </c>
      <c r="F224" s="1" t="b">
        <f t="shared" si="16"/>
        <v>1</v>
      </c>
      <c r="H224" s="14">
        <f>VLOOKUP(TRIM(A224),Life!$A:$B,2,FALSE)</f>
        <v>74.159000000000006</v>
      </c>
      <c r="I224" s="14">
        <f>IF(VLOOKUP(TRIM(A224),GDP!$A:$B,2,FALSE)=0,R224,VLOOKUP(TRIM(A224),GDP!$A:$B,2,FALSE))</f>
        <v>9924.4621088899603</v>
      </c>
      <c r="J224" s="13">
        <f>ROUND(ABS(I224-R224),0)</f>
        <v>5124</v>
      </c>
      <c r="L224" s="6" t="s">
        <v>263</v>
      </c>
      <c r="M224" s="1">
        <v>912050</v>
      </c>
      <c r="N224" s="2">
        <v>28.21</v>
      </c>
      <c r="O224" s="3">
        <v>0.31</v>
      </c>
      <c r="P224" s="5">
        <v>-0.04</v>
      </c>
      <c r="Q224" s="1">
        <v>22.2</v>
      </c>
      <c r="R224" s="4">
        <v>4800</v>
      </c>
      <c r="S224" s="2">
        <v>93.4</v>
      </c>
      <c r="T224" s="2">
        <v>140.13</v>
      </c>
      <c r="U224" s="1">
        <v>2.95</v>
      </c>
      <c r="V224" s="1">
        <v>0.92</v>
      </c>
      <c r="W224" s="1">
        <v>96.13</v>
      </c>
      <c r="X224" s="1">
        <v>2</v>
      </c>
      <c r="Y224" s="1">
        <v>18.71</v>
      </c>
      <c r="Z224" s="1">
        <v>4.92</v>
      </c>
      <c r="AA224" s="1">
        <v>0.04</v>
      </c>
      <c r="AB224" s="1">
        <v>0.41899999999999998</v>
      </c>
      <c r="AC224" s="1">
        <v>0.54100000000000004</v>
      </c>
    </row>
    <row r="225" spans="1:29" x14ac:dyDescent="0.25">
      <c r="A225" s="1" t="s">
        <v>206</v>
      </c>
      <c r="B225" s="6" t="str">
        <f t="shared" si="13"/>
        <v>ASIA</v>
      </c>
      <c r="C225" s="1">
        <v>84402966</v>
      </c>
      <c r="D225" s="1">
        <f t="shared" si="14"/>
        <v>75.489999999999995</v>
      </c>
      <c r="E225" s="1">
        <f t="shared" si="15"/>
        <v>2161.2724042395798</v>
      </c>
      <c r="F225" s="1" t="b">
        <f t="shared" si="16"/>
        <v>1</v>
      </c>
      <c r="H225" s="14">
        <f>VLOOKUP(TRIM(A225),Life!$A:$B,2,FALSE)</f>
        <v>75.489999999999995</v>
      </c>
      <c r="I225" s="14">
        <f>IF(VLOOKUP(TRIM(A225),GDP!$A:$B,2,FALSE)=0,R225,VLOOKUP(TRIM(A225),GDP!$A:$B,2,FALSE))</f>
        <v>2161.2724042395798</v>
      </c>
      <c r="J225" s="13">
        <f>ROUND(ABS(I225-R225),0)</f>
        <v>339</v>
      </c>
      <c r="L225" s="6" t="s">
        <v>259</v>
      </c>
      <c r="M225" s="1">
        <v>329560</v>
      </c>
      <c r="N225" s="2">
        <v>256.11</v>
      </c>
      <c r="O225" s="3">
        <v>1.05</v>
      </c>
      <c r="P225" s="5">
        <v>-0.45</v>
      </c>
      <c r="Q225" s="1">
        <v>25.95</v>
      </c>
      <c r="R225" s="4">
        <v>2500</v>
      </c>
      <c r="S225" s="2">
        <v>90.3</v>
      </c>
      <c r="T225" s="2">
        <v>187.73</v>
      </c>
      <c r="U225" s="1">
        <v>19.97</v>
      </c>
      <c r="V225" s="1">
        <v>5.95</v>
      </c>
      <c r="W225" s="1">
        <v>74.08</v>
      </c>
      <c r="X225" s="1">
        <v>2</v>
      </c>
      <c r="Y225" s="1">
        <v>16.86</v>
      </c>
      <c r="Z225" s="1">
        <v>6.22</v>
      </c>
      <c r="AA225" s="1">
        <v>0.20899999999999999</v>
      </c>
      <c r="AB225" s="1">
        <v>0.41</v>
      </c>
      <c r="AC225" s="1">
        <v>0.38100000000000001</v>
      </c>
    </row>
    <row r="226" spans="1:29" hidden="1" x14ac:dyDescent="0.25">
      <c r="A226" s="1" t="s">
        <v>207</v>
      </c>
      <c r="B226" s="6" t="str">
        <f t="shared" si="13"/>
        <v>LATIN AMERICA</v>
      </c>
      <c r="C226" s="1">
        <v>108605</v>
      </c>
      <c r="D226" s="1" t="str">
        <f t="shared" si="14"/>
        <v>SKIP</v>
      </c>
      <c r="E226" s="1" t="str">
        <f t="shared" si="15"/>
        <v>SKIP</v>
      </c>
      <c r="F226" s="1" t="b">
        <f t="shared" si="16"/>
        <v>0</v>
      </c>
      <c r="H226" s="14" t="e">
        <f>VLOOKUP(TRIM(A226),Life!$A:$B,2,FALSE)</f>
        <v>#N/A</v>
      </c>
      <c r="I226" s="14" t="e">
        <f>IF(VLOOKUP(TRIM(A226),GDP!$A:$B,2,FALSE)=0,R226,VLOOKUP(TRIM(A226),GDP!$A:$B,2,FALSE))</f>
        <v>#N/A</v>
      </c>
      <c r="J226" s="13" t="e">
        <f>ROUND(ABS(I226-R226),0)</f>
        <v>#N/A</v>
      </c>
      <c r="L226" s="6" t="s">
        <v>263</v>
      </c>
      <c r="M226" s="1">
        <v>1910</v>
      </c>
      <c r="N226" s="2">
        <v>56.86</v>
      </c>
      <c r="O226" s="3">
        <v>9.84</v>
      </c>
      <c r="P226" s="5">
        <v>-8.94</v>
      </c>
      <c r="Q226" s="1">
        <v>8.0299999999999994</v>
      </c>
      <c r="R226" s="4">
        <v>17200</v>
      </c>
      <c r="T226" s="2">
        <v>652.82000000000005</v>
      </c>
      <c r="U226" s="1">
        <v>11.76</v>
      </c>
      <c r="V226" s="1">
        <v>2.94</v>
      </c>
      <c r="W226" s="1">
        <v>85.3</v>
      </c>
      <c r="X226" s="1">
        <v>2</v>
      </c>
      <c r="Y226" s="1">
        <v>13.96</v>
      </c>
      <c r="Z226" s="1">
        <v>6.43</v>
      </c>
      <c r="AA226" s="1">
        <v>0.01</v>
      </c>
      <c r="AB226" s="1">
        <v>0.19</v>
      </c>
      <c r="AC226" s="1">
        <v>0.8</v>
      </c>
    </row>
    <row r="227" spans="1:29" hidden="1" x14ac:dyDescent="0.25">
      <c r="A227" s="1" t="s">
        <v>208</v>
      </c>
      <c r="B227" s="6" t="str">
        <f t="shared" si="13"/>
        <v>OCEANIA</v>
      </c>
      <c r="C227" s="1">
        <v>16025</v>
      </c>
      <c r="D227" s="1" t="str">
        <f t="shared" si="14"/>
        <v>SKIP</v>
      </c>
      <c r="E227" s="1" t="str">
        <f t="shared" si="15"/>
        <v>SKIP</v>
      </c>
      <c r="F227" s="1" t="b">
        <f t="shared" si="16"/>
        <v>0</v>
      </c>
      <c r="H227" s="14" t="e">
        <f>VLOOKUP(TRIM(A227),Life!$A:$B,2,FALSE)</f>
        <v>#N/A</v>
      </c>
      <c r="I227" s="14" t="e">
        <f>IF(VLOOKUP(TRIM(A227),GDP!$A:$B,2,FALSE)=0,R227,VLOOKUP(TRIM(A227),GDP!$A:$B,2,FALSE))</f>
        <v>#N/A</v>
      </c>
      <c r="J227" s="13" t="e">
        <f>ROUND(ABS(I227-R227),0)</f>
        <v>#N/A</v>
      </c>
      <c r="L227" s="6" t="s">
        <v>218</v>
      </c>
      <c r="M227" s="1">
        <v>274</v>
      </c>
      <c r="N227" s="2">
        <v>58.49</v>
      </c>
      <c r="O227" s="3">
        <v>47.08</v>
      </c>
      <c r="R227" s="4">
        <v>3700</v>
      </c>
      <c r="S227" s="2">
        <v>50</v>
      </c>
      <c r="T227" s="2">
        <v>118.56</v>
      </c>
      <c r="U227" s="1">
        <v>5</v>
      </c>
      <c r="V227" s="1">
        <v>25</v>
      </c>
      <c r="W227" s="1">
        <v>70</v>
      </c>
      <c r="X227" s="1">
        <v>2</v>
      </c>
    </row>
    <row r="228" spans="1:29" hidden="1" x14ac:dyDescent="0.25">
      <c r="A228" s="1" t="s">
        <v>209</v>
      </c>
      <c r="B228" s="6" t="str">
        <f t="shared" si="13"/>
        <v>ASIA</v>
      </c>
      <c r="C228" s="1">
        <v>2460492</v>
      </c>
      <c r="D228" s="1" t="str">
        <f t="shared" si="14"/>
        <v>SKIP</v>
      </c>
      <c r="E228" s="1" t="str">
        <f t="shared" si="15"/>
        <v>SKIP</v>
      </c>
      <c r="F228" s="1" t="b">
        <f t="shared" si="16"/>
        <v>0</v>
      </c>
      <c r="H228" s="14" t="e">
        <f>VLOOKUP(TRIM(A228),Life!$A:$B,2,FALSE)</f>
        <v>#N/A</v>
      </c>
      <c r="I228" s="14" t="e">
        <f>IF(VLOOKUP(TRIM(A228),GDP!$A:$B,2,FALSE)=0,R228,VLOOKUP(TRIM(A228),GDP!$A:$B,2,FALSE))</f>
        <v>#N/A</v>
      </c>
      <c r="J228" s="13" t="e">
        <f>ROUND(ABS(I228-R228),0)</f>
        <v>#N/A</v>
      </c>
      <c r="L228" s="6" t="s">
        <v>259</v>
      </c>
      <c r="M228" s="1">
        <v>5860</v>
      </c>
      <c r="N228" s="2">
        <v>419.88</v>
      </c>
      <c r="O228" s="3">
        <v>0</v>
      </c>
      <c r="P228" s="5">
        <v>2.98</v>
      </c>
      <c r="Q228" s="1">
        <v>19.62</v>
      </c>
      <c r="R228" s="4">
        <v>800</v>
      </c>
      <c r="T228" s="2">
        <v>145.21</v>
      </c>
      <c r="U228" s="1">
        <v>16.899999999999999</v>
      </c>
      <c r="V228" s="1">
        <v>18.97</v>
      </c>
      <c r="W228" s="1">
        <v>64.13</v>
      </c>
      <c r="X228" s="1">
        <v>3</v>
      </c>
      <c r="Y228" s="1">
        <v>31.67</v>
      </c>
      <c r="Z228" s="1">
        <v>3.92</v>
      </c>
      <c r="AA228" s="1">
        <v>0.09</v>
      </c>
      <c r="AB228" s="1">
        <v>0.28000000000000003</v>
      </c>
      <c r="AC228" s="1">
        <v>0.63</v>
      </c>
    </row>
    <row r="229" spans="1:29" hidden="1" x14ac:dyDescent="0.25">
      <c r="A229" s="1" t="s">
        <v>258</v>
      </c>
      <c r="B229" s="6" t="str">
        <f t="shared" si="13"/>
        <v>AFRICA</v>
      </c>
      <c r="C229" s="1">
        <v>273008</v>
      </c>
      <c r="D229" s="1" t="str">
        <f t="shared" si="14"/>
        <v>SKIP</v>
      </c>
      <c r="E229" s="1" t="str">
        <f t="shared" si="15"/>
        <v>SKIP</v>
      </c>
      <c r="F229" s="1" t="b">
        <f t="shared" si="16"/>
        <v>0</v>
      </c>
      <c r="H229" s="14" t="e">
        <f>VLOOKUP(TRIM(A229),Life!$A:$B,2,FALSE)</f>
        <v>#N/A</v>
      </c>
      <c r="I229" s="14" t="e">
        <f>IF(VLOOKUP(TRIM(A229),GDP!$A:$B,2,FALSE)=0,R229,VLOOKUP(TRIM(A229),GDP!$A:$B,2,FALSE))</f>
        <v>#N/A</v>
      </c>
      <c r="J229" s="13" t="e">
        <f>ROUND(ABS(I229-R229),0)</f>
        <v>#N/A</v>
      </c>
      <c r="L229" s="6" t="s">
        <v>260</v>
      </c>
      <c r="M229" s="1">
        <v>266000</v>
      </c>
      <c r="N229" s="2">
        <v>1.03</v>
      </c>
      <c r="O229" s="3">
        <v>0.42</v>
      </c>
      <c r="U229" s="1">
        <v>0.02</v>
      </c>
      <c r="V229" s="1">
        <v>0</v>
      </c>
      <c r="W229" s="1">
        <v>99.98</v>
      </c>
      <c r="X229" s="1">
        <v>1</v>
      </c>
      <c r="AC229" s="1">
        <v>0.4</v>
      </c>
    </row>
    <row r="230" spans="1:29" hidden="1" x14ac:dyDescent="0.25">
      <c r="A230" s="1" t="s">
        <v>210</v>
      </c>
      <c r="B230" s="6" t="str">
        <f t="shared" si="13"/>
        <v>ASIA</v>
      </c>
      <c r="C230" s="1">
        <v>21456188</v>
      </c>
      <c r="D230" s="1" t="str">
        <f t="shared" si="14"/>
        <v>SKIP</v>
      </c>
      <c r="E230" s="1" t="str">
        <f t="shared" si="15"/>
        <v>SKIP</v>
      </c>
      <c r="F230" s="1" t="b">
        <f t="shared" si="16"/>
        <v>0</v>
      </c>
      <c r="H230" s="14" t="e">
        <f>VLOOKUP(TRIM(A230),Life!$A:$B,2,FALSE)</f>
        <v>#N/A</v>
      </c>
      <c r="I230" s="14" t="e">
        <f>IF(VLOOKUP(TRIM(A230),GDP!$A:$B,2,FALSE)=0,R230,VLOOKUP(TRIM(A230),GDP!$A:$B,2,FALSE))</f>
        <v>#N/A</v>
      </c>
      <c r="J230" s="13" t="e">
        <f>ROUND(ABS(I230-R230),0)</f>
        <v>#N/A</v>
      </c>
      <c r="L230" s="6" t="s">
        <v>259</v>
      </c>
      <c r="M230" s="1">
        <v>527970</v>
      </c>
      <c r="N230" s="2">
        <v>40.64</v>
      </c>
      <c r="O230" s="3">
        <v>0.36</v>
      </c>
      <c r="P230" s="5">
        <v>0</v>
      </c>
      <c r="Q230" s="1">
        <v>61.5</v>
      </c>
      <c r="R230" s="4">
        <v>800</v>
      </c>
      <c r="S230" s="2">
        <v>50.2</v>
      </c>
      <c r="T230" s="2">
        <v>37.200000000000003</v>
      </c>
      <c r="U230" s="1">
        <v>2.78</v>
      </c>
      <c r="V230" s="1">
        <v>0.24</v>
      </c>
      <c r="W230" s="1">
        <v>96.98</v>
      </c>
      <c r="X230" s="1">
        <v>1</v>
      </c>
      <c r="Y230" s="1">
        <v>42.89</v>
      </c>
      <c r="Z230" s="1">
        <v>8.3000000000000007</v>
      </c>
      <c r="AA230" s="1">
        <v>0.13500000000000001</v>
      </c>
      <c r="AB230" s="1">
        <v>0.47199999999999998</v>
      </c>
      <c r="AC230" s="1">
        <v>0.39300000000000002</v>
      </c>
    </row>
    <row r="231" spans="1:29" x14ac:dyDescent="0.25">
      <c r="A231" s="1" t="s">
        <v>211</v>
      </c>
      <c r="B231" s="6" t="str">
        <f t="shared" si="13"/>
        <v>AFRICA</v>
      </c>
      <c r="C231" s="1">
        <v>11502010</v>
      </c>
      <c r="D231" s="1">
        <f t="shared" si="14"/>
        <v>54.548999999999999</v>
      </c>
      <c r="E231" s="1">
        <f t="shared" si="15"/>
        <v>1157.59347213195</v>
      </c>
      <c r="F231" s="1" t="b">
        <f t="shared" si="16"/>
        <v>1</v>
      </c>
      <c r="H231" s="14">
        <f>VLOOKUP(TRIM(A231),Life!$A:$B,2,FALSE)</f>
        <v>54.548999999999999</v>
      </c>
      <c r="I231" s="14">
        <f>IF(VLOOKUP(TRIM(A231),GDP!$A:$B,2,FALSE)=0,R231,VLOOKUP(TRIM(A231),GDP!$A:$B,2,FALSE))</f>
        <v>1157.59347213195</v>
      </c>
      <c r="J231" s="13">
        <f>ROUND(ABS(I231-R231),0)</f>
        <v>358</v>
      </c>
      <c r="L231" s="6" t="s">
        <v>262</v>
      </c>
      <c r="M231" s="1">
        <v>752614</v>
      </c>
      <c r="N231" s="2">
        <v>15.28</v>
      </c>
      <c r="O231" s="3">
        <v>0</v>
      </c>
      <c r="P231" s="5">
        <v>0</v>
      </c>
      <c r="Q231" s="1">
        <v>88.29</v>
      </c>
      <c r="R231" s="4">
        <v>800</v>
      </c>
      <c r="S231" s="2">
        <v>80.599999999999994</v>
      </c>
      <c r="T231" s="2">
        <v>8.23</v>
      </c>
      <c r="U231" s="1">
        <v>7.08</v>
      </c>
      <c r="V231" s="1">
        <v>0.03</v>
      </c>
      <c r="W231" s="1">
        <v>92.9</v>
      </c>
      <c r="X231" s="1">
        <v>2</v>
      </c>
      <c r="Y231" s="1">
        <v>41</v>
      </c>
      <c r="Z231" s="1">
        <v>19.93</v>
      </c>
      <c r="AA231" s="1">
        <v>0.22</v>
      </c>
      <c r="AB231" s="1">
        <v>0.28999999999999998</v>
      </c>
      <c r="AC231" s="1">
        <v>0.48899999999999999</v>
      </c>
    </row>
    <row r="232" spans="1:29" x14ac:dyDescent="0.25">
      <c r="A232" s="1" t="s">
        <v>212</v>
      </c>
      <c r="B232" s="6" t="str">
        <f t="shared" si="13"/>
        <v>AFRICA</v>
      </c>
      <c r="C232" s="1">
        <v>12236805</v>
      </c>
      <c r="D232" s="1">
        <f t="shared" si="14"/>
        <v>53.683999999999997</v>
      </c>
      <c r="E232" s="1">
        <f t="shared" si="15"/>
        <v>1900</v>
      </c>
      <c r="F232" s="1" t="b">
        <f t="shared" si="16"/>
        <v>1</v>
      </c>
      <c r="H232" s="14">
        <f>VLOOKUP(TRIM(A232),Life!$A:$B,2,FALSE)</f>
        <v>53.683999999999997</v>
      </c>
      <c r="I232" s="14">
        <f>IF(VLOOKUP(TRIM(A232),GDP!$A:$B,2,FALSE)=0,R232,VLOOKUP(TRIM(A232),GDP!$A:$B,2,FALSE))</f>
        <v>1900</v>
      </c>
      <c r="J232" s="13">
        <f>ROUND(ABS(I232-R232),0)</f>
        <v>0</v>
      </c>
      <c r="L232" s="6" t="s">
        <v>262</v>
      </c>
      <c r="M232" s="1">
        <v>390580</v>
      </c>
      <c r="N232" s="2">
        <v>31.33</v>
      </c>
      <c r="O232" s="3">
        <v>0</v>
      </c>
      <c r="P232" s="5">
        <v>0</v>
      </c>
      <c r="Q232" s="1">
        <v>67.69</v>
      </c>
      <c r="R232" s="4">
        <v>1900</v>
      </c>
      <c r="S232" s="2">
        <v>90.7</v>
      </c>
      <c r="T232" s="2">
        <v>26.8</v>
      </c>
      <c r="U232" s="1">
        <v>8.32</v>
      </c>
      <c r="V232" s="1">
        <v>0.34</v>
      </c>
      <c r="W232" s="1">
        <v>91.34</v>
      </c>
      <c r="X232" s="1">
        <v>2</v>
      </c>
      <c r="Y232" s="1">
        <v>28.01</v>
      </c>
      <c r="Z232" s="1">
        <v>21.84</v>
      </c>
      <c r="AA232" s="1">
        <v>0.17899999999999999</v>
      </c>
      <c r="AB232" s="1">
        <v>0.24299999999999999</v>
      </c>
      <c r="AC232" s="1">
        <v>0.57899999999999996</v>
      </c>
    </row>
  </sheetData>
  <sheetCalcPr fullCalcOnLoad="1"/>
  <autoFilter ref="A5:F232">
    <filterColumn colId="5">
      <filters>
        <filter val="TRUE"/>
      </filters>
    </filterColumn>
  </autoFilter>
  <conditionalFormatting sqref="F6:F232">
    <cfRule type="cellIs" dxfId="0" priority="1" stopIfTrue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zoomScale="75" zoomScaleNormal="75" workbookViewId="0">
      <selection activeCell="A9" sqref="A9"/>
    </sheetView>
  </sheetViews>
  <sheetFormatPr defaultRowHeight="15" x14ac:dyDescent="0.25"/>
  <cols>
    <col min="1" max="1" width="31.5703125" bestFit="1" customWidth="1"/>
  </cols>
  <sheetData>
    <row r="1" spans="1:17" x14ac:dyDescent="0.25">
      <c r="A1" s="7" t="s">
        <v>265</v>
      </c>
      <c r="B1" s="11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2025</v>
      </c>
      <c r="I1" s="7">
        <v>2050</v>
      </c>
      <c r="J1" s="7">
        <v>2099</v>
      </c>
    </row>
    <row r="2" spans="1:17" x14ac:dyDescent="0.25">
      <c r="A2" s="7" t="s">
        <v>266</v>
      </c>
      <c r="B2" s="11">
        <v>59.612000000000002</v>
      </c>
      <c r="C2" s="7">
        <v>60.079000000000001</v>
      </c>
      <c r="D2" s="7">
        <v>60.524000000000001</v>
      </c>
      <c r="E2" s="7">
        <v>60.947000000000003</v>
      </c>
      <c r="F2" s="7">
        <v>61.347000000000001</v>
      </c>
      <c r="G2" s="7">
        <v>61.725999999999999</v>
      </c>
      <c r="H2" s="7">
        <v>64.757999999999996</v>
      </c>
      <c r="I2" s="7">
        <v>69.466999999999999</v>
      </c>
      <c r="J2" s="7">
        <v>75.492000000000004</v>
      </c>
      <c r="N2" s="1" t="s">
        <v>0</v>
      </c>
      <c r="O2" s="6" t="s">
        <v>259</v>
      </c>
      <c r="P2" s="1">
        <v>31056997</v>
      </c>
      <c r="Q2" t="e">
        <f>VLOOKUP(N2,A2:B16,2,FALSE)</f>
        <v>#N/A</v>
      </c>
    </row>
    <row r="3" spans="1:17" x14ac:dyDescent="0.25">
      <c r="A3" s="7" t="s">
        <v>267</v>
      </c>
      <c r="B3" s="11">
        <v>76.78</v>
      </c>
      <c r="C3" s="7">
        <v>76.978999999999999</v>
      </c>
      <c r="D3" s="7">
        <v>77.185000000000002</v>
      </c>
      <c r="E3" s="7">
        <v>77.391999999999996</v>
      </c>
      <c r="F3" s="7">
        <v>77.599999999999994</v>
      </c>
      <c r="G3" s="7">
        <v>77.807000000000002</v>
      </c>
      <c r="H3" s="7">
        <v>79.831999999999994</v>
      </c>
      <c r="I3" s="7">
        <v>83.543000000000006</v>
      </c>
      <c r="J3" s="7">
        <v>89.07</v>
      </c>
      <c r="N3" s="1" t="s">
        <v>1</v>
      </c>
      <c r="O3" s="6" t="s">
        <v>257</v>
      </c>
      <c r="P3" s="1">
        <v>3581655</v>
      </c>
    </row>
    <row r="4" spans="1:17" x14ac:dyDescent="0.25">
      <c r="A4" s="7" t="s">
        <v>268</v>
      </c>
      <c r="B4" s="11">
        <v>70.614999999999995</v>
      </c>
      <c r="C4" s="7">
        <v>70.747</v>
      </c>
      <c r="D4" s="7">
        <v>70.873999999999995</v>
      </c>
      <c r="E4" s="7">
        <v>71</v>
      </c>
      <c r="F4" s="7">
        <v>71.123000000000005</v>
      </c>
      <c r="G4" s="7">
        <v>71.245999999999995</v>
      </c>
      <c r="H4" s="7">
        <v>72.38</v>
      </c>
      <c r="I4" s="7">
        <v>74.897000000000006</v>
      </c>
      <c r="J4" s="7">
        <v>80.569000000000003</v>
      </c>
      <c r="N4" s="1" t="s">
        <v>2</v>
      </c>
      <c r="O4" s="6" t="s">
        <v>260</v>
      </c>
      <c r="P4" s="1">
        <v>32930091</v>
      </c>
    </row>
    <row r="5" spans="1:17" x14ac:dyDescent="0.25">
      <c r="A5" s="7" t="s">
        <v>269</v>
      </c>
      <c r="B5" s="12"/>
      <c r="C5" s="8"/>
      <c r="D5" s="8"/>
      <c r="E5" s="8"/>
      <c r="F5" s="8"/>
      <c r="G5" s="8"/>
      <c r="H5" s="8"/>
      <c r="I5" s="8"/>
      <c r="J5" s="8"/>
    </row>
    <row r="6" spans="1:17" x14ac:dyDescent="0.25">
      <c r="A6" s="7" t="s">
        <v>270</v>
      </c>
      <c r="B6" s="12"/>
      <c r="C6" s="8"/>
      <c r="D6" s="8"/>
      <c r="E6" s="8"/>
      <c r="F6" s="8"/>
      <c r="G6" s="8"/>
      <c r="H6" s="8"/>
      <c r="I6" s="8"/>
      <c r="J6" s="8"/>
    </row>
    <row r="7" spans="1:17" x14ac:dyDescent="0.25">
      <c r="A7" s="7" t="s">
        <v>271</v>
      </c>
      <c r="B7" s="11">
        <v>50.689</v>
      </c>
      <c r="C7" s="7">
        <v>51.094000000000001</v>
      </c>
      <c r="D7" s="7">
        <v>51.497999999999998</v>
      </c>
      <c r="E7" s="7">
        <v>51.899000000000001</v>
      </c>
      <c r="F7" s="7">
        <v>52.3</v>
      </c>
      <c r="G7" s="7">
        <v>52.698</v>
      </c>
      <c r="H7" s="7">
        <v>56.518000000000001</v>
      </c>
      <c r="I7" s="7">
        <v>65.491</v>
      </c>
      <c r="J7" s="7">
        <v>75.662999999999997</v>
      </c>
    </row>
    <row r="8" spans="1:17" x14ac:dyDescent="0.25">
      <c r="A8" s="7" t="s">
        <v>272</v>
      </c>
      <c r="B8" s="12"/>
      <c r="C8" s="8"/>
      <c r="D8" s="8"/>
      <c r="E8" s="8"/>
      <c r="F8" s="8"/>
      <c r="G8" s="8"/>
      <c r="H8" s="8"/>
      <c r="I8" s="8"/>
      <c r="J8" s="8"/>
    </row>
    <row r="9" spans="1:17" x14ac:dyDescent="0.25">
      <c r="A9" s="7" t="s">
        <v>273</v>
      </c>
      <c r="B9" s="11">
        <v>75.436999999999998</v>
      </c>
      <c r="C9" s="7">
        <v>75.61</v>
      </c>
      <c r="D9" s="7">
        <v>75.783000000000001</v>
      </c>
      <c r="E9" s="7">
        <v>75.953999999999994</v>
      </c>
      <c r="F9" s="7">
        <v>76.126000000000005</v>
      </c>
      <c r="G9" s="7">
        <v>76.296999999999997</v>
      </c>
      <c r="H9" s="7">
        <v>77.989999999999995</v>
      </c>
      <c r="I9" s="7">
        <v>82.022999999999996</v>
      </c>
      <c r="J9" s="7">
        <v>87.716999999999999</v>
      </c>
    </row>
    <row r="10" spans="1:17" x14ac:dyDescent="0.25">
      <c r="A10" s="7" t="s">
        <v>274</v>
      </c>
      <c r="B10" s="11">
        <v>75.772000000000006</v>
      </c>
      <c r="C10" s="7">
        <v>75.95</v>
      </c>
      <c r="D10" s="7">
        <v>76.128</v>
      </c>
      <c r="E10" s="7">
        <v>76.305000000000007</v>
      </c>
      <c r="F10" s="7">
        <v>76.481999999999999</v>
      </c>
      <c r="G10" s="7">
        <v>76.661000000000001</v>
      </c>
      <c r="H10" s="7">
        <v>78.445999999999998</v>
      </c>
      <c r="I10" s="7">
        <v>82.233000000000004</v>
      </c>
      <c r="J10" s="7">
        <v>87.933999999999997</v>
      </c>
    </row>
    <row r="11" spans="1:17" x14ac:dyDescent="0.25">
      <c r="A11" s="7" t="s">
        <v>275</v>
      </c>
      <c r="B11" s="11">
        <v>74.290999999999997</v>
      </c>
      <c r="C11" s="7">
        <v>74.381</v>
      </c>
      <c r="D11" s="7">
        <v>74.468999999999994</v>
      </c>
      <c r="E11" s="7">
        <v>74.561000000000007</v>
      </c>
      <c r="F11" s="7">
        <v>74.664000000000001</v>
      </c>
      <c r="G11" s="7">
        <v>74.78</v>
      </c>
      <c r="H11" s="7">
        <v>76.093999999999994</v>
      </c>
      <c r="I11" s="7">
        <v>79.41</v>
      </c>
      <c r="J11" s="7">
        <v>84.757999999999996</v>
      </c>
    </row>
    <row r="12" spans="1:17" x14ac:dyDescent="0.25">
      <c r="A12" s="7" t="s">
        <v>276</v>
      </c>
      <c r="B12" s="11">
        <v>75.058999999999997</v>
      </c>
      <c r="C12" s="7">
        <v>75.192999999999998</v>
      </c>
      <c r="D12" s="7">
        <v>75.323999999999998</v>
      </c>
      <c r="E12" s="7">
        <v>75.454999999999998</v>
      </c>
      <c r="F12" s="7">
        <v>75.585999999999999</v>
      </c>
      <c r="G12" s="7">
        <v>75.718000000000004</v>
      </c>
      <c r="H12" s="7">
        <v>77.05</v>
      </c>
      <c r="I12" s="7">
        <v>80.370999999999995</v>
      </c>
      <c r="J12" s="7">
        <v>85.430999999999997</v>
      </c>
    </row>
    <row r="13" spans="1:17" x14ac:dyDescent="0.25">
      <c r="A13" s="7" t="s">
        <v>277</v>
      </c>
      <c r="B13" s="11">
        <v>82.090999999999994</v>
      </c>
      <c r="C13" s="7">
        <v>82.230999999999995</v>
      </c>
      <c r="D13" s="7">
        <v>82.364000000000004</v>
      </c>
      <c r="E13" s="7">
        <v>82.495999999999995</v>
      </c>
      <c r="F13" s="7">
        <v>82.629000000000005</v>
      </c>
      <c r="G13" s="7">
        <v>82.766999999999996</v>
      </c>
      <c r="H13" s="7">
        <v>84.173000000000002</v>
      </c>
      <c r="I13" s="7">
        <v>87.483000000000004</v>
      </c>
      <c r="J13" s="7">
        <v>93.355999999999995</v>
      </c>
    </row>
    <row r="14" spans="1:17" x14ac:dyDescent="0.25">
      <c r="A14" s="7" t="s">
        <v>278</v>
      </c>
      <c r="B14" s="11">
        <v>80.594999999999999</v>
      </c>
      <c r="C14" s="7">
        <v>80.784999999999997</v>
      </c>
      <c r="D14" s="7">
        <v>80.965000000000003</v>
      </c>
      <c r="E14" s="7">
        <v>81.137</v>
      </c>
      <c r="F14" s="7">
        <v>81.301000000000002</v>
      </c>
      <c r="G14" s="7">
        <v>81.459999999999994</v>
      </c>
      <c r="H14" s="7">
        <v>82.918999999999997</v>
      </c>
      <c r="I14" s="7">
        <v>86.25</v>
      </c>
      <c r="J14" s="7">
        <v>92.034000000000006</v>
      </c>
    </row>
    <row r="15" spans="1:17" x14ac:dyDescent="0.25">
      <c r="A15" s="7" t="s">
        <v>279</v>
      </c>
      <c r="B15" s="11">
        <v>70.518000000000001</v>
      </c>
      <c r="C15" s="7">
        <v>70.616</v>
      </c>
      <c r="D15" s="7">
        <v>70.686000000000007</v>
      </c>
      <c r="E15" s="7">
        <v>70.753</v>
      </c>
      <c r="F15" s="7">
        <v>70.826999999999998</v>
      </c>
      <c r="G15" s="7">
        <v>70.915999999999997</v>
      </c>
      <c r="H15" s="7">
        <v>71.992999999999995</v>
      </c>
      <c r="I15" s="7">
        <v>74.78</v>
      </c>
      <c r="J15" s="7">
        <v>81.073999999999998</v>
      </c>
    </row>
    <row r="16" spans="1:17" x14ac:dyDescent="0.25">
      <c r="A16" s="7" t="s">
        <v>280</v>
      </c>
      <c r="B16" s="11">
        <v>74.757000000000005</v>
      </c>
      <c r="C16" s="7">
        <v>74.92</v>
      </c>
      <c r="D16" s="7">
        <v>75.078999999999994</v>
      </c>
      <c r="E16" s="7">
        <v>75.236999999999995</v>
      </c>
      <c r="F16" s="7">
        <v>75.394000000000005</v>
      </c>
      <c r="G16" s="7">
        <v>75.552999999999997</v>
      </c>
      <c r="H16" s="7">
        <v>77.168999999999997</v>
      </c>
      <c r="I16" s="7">
        <v>81.164000000000001</v>
      </c>
      <c r="J16" s="7">
        <v>86.899000000000001</v>
      </c>
    </row>
    <row r="17" spans="1:10" x14ac:dyDescent="0.25">
      <c r="A17" s="7" t="s">
        <v>281</v>
      </c>
      <c r="B17" s="11">
        <v>76.203000000000003</v>
      </c>
      <c r="C17" s="7">
        <v>76.338999999999999</v>
      </c>
      <c r="D17" s="7">
        <v>76.474000000000004</v>
      </c>
      <c r="E17" s="7">
        <v>76.608000000000004</v>
      </c>
      <c r="F17" s="7">
        <v>76.742999999999995</v>
      </c>
      <c r="G17" s="7">
        <v>76.88</v>
      </c>
      <c r="H17" s="7">
        <v>78.256</v>
      </c>
      <c r="I17" s="7">
        <v>81.781000000000006</v>
      </c>
      <c r="J17" s="7">
        <v>87.23</v>
      </c>
    </row>
    <row r="18" spans="1:10" x14ac:dyDescent="0.25">
      <c r="A18" s="7" t="s">
        <v>282</v>
      </c>
      <c r="B18" s="11">
        <v>69.448999999999998</v>
      </c>
      <c r="C18" s="7">
        <v>69.853999999999999</v>
      </c>
      <c r="D18" s="7">
        <v>70.257999999999996</v>
      </c>
      <c r="E18" s="7">
        <v>70.656999999999996</v>
      </c>
      <c r="F18" s="7">
        <v>71.05</v>
      </c>
      <c r="G18" s="7">
        <v>71.435000000000002</v>
      </c>
      <c r="H18" s="7">
        <v>74.769000000000005</v>
      </c>
      <c r="I18" s="7">
        <v>80.643000000000001</v>
      </c>
      <c r="J18" s="7">
        <v>87.509</v>
      </c>
    </row>
    <row r="19" spans="1:10" x14ac:dyDescent="0.25">
      <c r="A19" s="7" t="s">
        <v>283</v>
      </c>
      <c r="B19" s="11">
        <v>74.875</v>
      </c>
      <c r="C19" s="7">
        <v>75.040999999999997</v>
      </c>
      <c r="D19" s="7">
        <v>75.204999999999998</v>
      </c>
      <c r="E19" s="7">
        <v>75.37</v>
      </c>
      <c r="F19" s="7">
        <v>75.534000000000006</v>
      </c>
      <c r="G19" s="7">
        <v>75.698999999999998</v>
      </c>
      <c r="H19" s="7">
        <v>77.343000000000004</v>
      </c>
      <c r="I19" s="7">
        <v>81.356999999999999</v>
      </c>
      <c r="J19" s="7">
        <v>87.242000000000004</v>
      </c>
    </row>
    <row r="20" spans="1:10" x14ac:dyDescent="0.25">
      <c r="A20" s="7" t="s">
        <v>284</v>
      </c>
      <c r="B20" s="11">
        <v>69.613</v>
      </c>
      <c r="C20" s="7">
        <v>69.727999999999994</v>
      </c>
      <c r="D20" s="7">
        <v>69.828999999999994</v>
      </c>
      <c r="E20" s="7">
        <v>69.927999999999997</v>
      </c>
      <c r="F20" s="7">
        <v>70.031999999999996</v>
      </c>
      <c r="G20" s="7">
        <v>70.144000000000005</v>
      </c>
      <c r="H20" s="7">
        <v>71.347999999999999</v>
      </c>
      <c r="I20" s="7">
        <v>74.334999999999994</v>
      </c>
      <c r="J20" s="7">
        <v>80.048000000000002</v>
      </c>
    </row>
    <row r="21" spans="1:10" x14ac:dyDescent="0.25">
      <c r="A21" s="7" t="s">
        <v>285</v>
      </c>
      <c r="B21" s="11">
        <v>80.007000000000005</v>
      </c>
      <c r="C21" s="7">
        <v>80.194000000000003</v>
      </c>
      <c r="D21" s="7">
        <v>80.373000000000005</v>
      </c>
      <c r="E21" s="7">
        <v>80.548000000000002</v>
      </c>
      <c r="F21" s="7">
        <v>80.718000000000004</v>
      </c>
      <c r="G21" s="7">
        <v>80.885999999999996</v>
      </c>
      <c r="H21" s="7">
        <v>82.367000000000004</v>
      </c>
      <c r="I21" s="7">
        <v>85.573999999999998</v>
      </c>
      <c r="J21" s="7">
        <v>91.183000000000007</v>
      </c>
    </row>
    <row r="22" spans="1:10" x14ac:dyDescent="0.25">
      <c r="A22" s="7" t="s">
        <v>286</v>
      </c>
      <c r="B22" s="11">
        <v>73.239999999999995</v>
      </c>
      <c r="C22" s="7">
        <v>73.459999999999994</v>
      </c>
      <c r="D22" s="7">
        <v>73.673000000000002</v>
      </c>
      <c r="E22" s="7">
        <v>73.882000000000005</v>
      </c>
      <c r="F22" s="7">
        <v>74.09</v>
      </c>
      <c r="G22" s="7">
        <v>74.3</v>
      </c>
      <c r="H22" s="7">
        <v>76.950999999999993</v>
      </c>
      <c r="I22" s="7">
        <v>83.358999999999995</v>
      </c>
      <c r="J22" s="7">
        <v>91.308999999999997</v>
      </c>
    </row>
    <row r="23" spans="1:10" x14ac:dyDescent="0.25">
      <c r="A23" s="7" t="s">
        <v>287</v>
      </c>
      <c r="B23" s="11">
        <v>58.796999999999997</v>
      </c>
      <c r="C23" s="7">
        <v>58.991999999999997</v>
      </c>
      <c r="D23" s="7">
        <v>59.164999999999999</v>
      </c>
      <c r="E23" s="7">
        <v>59.33</v>
      </c>
      <c r="F23" s="7">
        <v>59.494999999999997</v>
      </c>
      <c r="G23" s="7">
        <v>59.664000000000001</v>
      </c>
      <c r="H23" s="7">
        <v>61.287999999999997</v>
      </c>
      <c r="I23" s="7">
        <v>64.543999999999997</v>
      </c>
      <c r="J23" s="7">
        <v>69.751999999999995</v>
      </c>
    </row>
    <row r="24" spans="1:10" x14ac:dyDescent="0.25">
      <c r="A24" s="7" t="s">
        <v>288</v>
      </c>
      <c r="B24" s="12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7" t="s">
        <v>289</v>
      </c>
      <c r="B25" s="11">
        <v>67.015000000000001</v>
      </c>
      <c r="C25" s="7">
        <v>67.465000000000003</v>
      </c>
      <c r="D25" s="7">
        <v>67.888000000000005</v>
      </c>
      <c r="E25" s="7">
        <v>68.293999999999997</v>
      </c>
      <c r="F25" s="7">
        <v>68.69</v>
      </c>
      <c r="G25" s="7">
        <v>69.078999999999994</v>
      </c>
      <c r="H25" s="7">
        <v>72.396000000000001</v>
      </c>
      <c r="I25" s="7">
        <v>77.600999999999999</v>
      </c>
      <c r="J25" s="7">
        <v>84.947999999999993</v>
      </c>
    </row>
    <row r="26" spans="1:10" x14ac:dyDescent="0.25">
      <c r="A26" s="7" t="s">
        <v>290</v>
      </c>
      <c r="B26" s="11">
        <v>66.361999999999995</v>
      </c>
      <c r="C26" s="7">
        <v>66.668999999999997</v>
      </c>
      <c r="D26" s="7">
        <v>66.968999999999994</v>
      </c>
      <c r="E26" s="7">
        <v>67.260000000000005</v>
      </c>
      <c r="F26" s="7">
        <v>67.540999999999997</v>
      </c>
      <c r="G26" s="7">
        <v>67.813000000000002</v>
      </c>
      <c r="H26" s="7">
        <v>70.069999999999993</v>
      </c>
      <c r="I26" s="7">
        <v>73.861000000000004</v>
      </c>
      <c r="J26" s="7">
        <v>80.322000000000003</v>
      </c>
    </row>
    <row r="27" spans="1:10" x14ac:dyDescent="0.25">
      <c r="A27" s="7" t="s">
        <v>291</v>
      </c>
      <c r="B27" s="11">
        <v>75.897999999999996</v>
      </c>
      <c r="C27" s="7">
        <v>76.052999999999997</v>
      </c>
      <c r="D27" s="7">
        <v>76.210999999999999</v>
      </c>
      <c r="E27" s="7">
        <v>76.37</v>
      </c>
      <c r="F27" s="7">
        <v>76.53</v>
      </c>
      <c r="G27" s="7">
        <v>76.69</v>
      </c>
      <c r="H27" s="7">
        <v>78.274000000000001</v>
      </c>
      <c r="I27" s="7">
        <v>81.96</v>
      </c>
      <c r="J27" s="7">
        <v>87.209000000000003</v>
      </c>
    </row>
    <row r="28" spans="1:10" x14ac:dyDescent="0.25">
      <c r="A28" s="7" t="s">
        <v>292</v>
      </c>
      <c r="B28" s="11">
        <v>46.588000000000001</v>
      </c>
      <c r="C28" s="7">
        <v>46.823999999999998</v>
      </c>
      <c r="D28" s="7">
        <v>47.152000000000001</v>
      </c>
      <c r="E28" s="7">
        <v>47.572000000000003</v>
      </c>
      <c r="F28" s="7">
        <v>48.079000000000001</v>
      </c>
      <c r="G28" s="7">
        <v>48.668999999999997</v>
      </c>
      <c r="H28" s="7">
        <v>57.441000000000003</v>
      </c>
      <c r="I28" s="7">
        <v>71.006</v>
      </c>
      <c r="J28" s="7">
        <v>79.974999999999994</v>
      </c>
    </row>
    <row r="29" spans="1:10" x14ac:dyDescent="0.25">
      <c r="A29" s="7" t="s">
        <v>293</v>
      </c>
      <c r="B29" s="11">
        <v>73.120999999999995</v>
      </c>
      <c r="C29" s="7">
        <v>73.394999999999996</v>
      </c>
      <c r="D29" s="7">
        <v>73.667000000000002</v>
      </c>
      <c r="E29" s="7">
        <v>73.936999999999998</v>
      </c>
      <c r="F29" s="7">
        <v>74.203999999999994</v>
      </c>
      <c r="G29" s="7">
        <v>74.468000000000004</v>
      </c>
      <c r="H29" s="7">
        <v>76.965999999999994</v>
      </c>
      <c r="I29" s="7">
        <v>82.094999999999999</v>
      </c>
      <c r="J29" s="7">
        <v>88.483000000000004</v>
      </c>
    </row>
    <row r="30" spans="1:10" x14ac:dyDescent="0.25">
      <c r="A30" s="7" t="s">
        <v>294</v>
      </c>
      <c r="B30" s="12"/>
      <c r="C30" s="8"/>
      <c r="D30" s="8"/>
      <c r="E30" s="8"/>
      <c r="F30" s="8"/>
      <c r="G30" s="8"/>
      <c r="H30" s="8"/>
      <c r="I30" s="8"/>
      <c r="J30" s="8"/>
    </row>
    <row r="31" spans="1:10" x14ac:dyDescent="0.25">
      <c r="A31" s="7" t="s">
        <v>295</v>
      </c>
      <c r="B31" s="11">
        <v>77.956000000000003</v>
      </c>
      <c r="C31" s="7">
        <v>78.153000000000006</v>
      </c>
      <c r="D31" s="7">
        <v>78.349999999999994</v>
      </c>
      <c r="E31" s="7">
        <v>78.546999999999997</v>
      </c>
      <c r="F31" s="7">
        <v>78.742000000000004</v>
      </c>
      <c r="G31" s="7">
        <v>78.936999999999998</v>
      </c>
      <c r="H31" s="7">
        <v>80.841999999999999</v>
      </c>
      <c r="I31" s="7">
        <v>84.608000000000004</v>
      </c>
      <c r="J31" s="7">
        <v>90.349000000000004</v>
      </c>
    </row>
    <row r="32" spans="1:10" x14ac:dyDescent="0.25">
      <c r="A32" s="7" t="s">
        <v>296</v>
      </c>
      <c r="B32" s="11">
        <v>73.242999999999995</v>
      </c>
      <c r="C32" s="7">
        <v>73.346999999999994</v>
      </c>
      <c r="D32" s="7">
        <v>73.447999999999993</v>
      </c>
      <c r="E32" s="7">
        <v>73.549000000000007</v>
      </c>
      <c r="F32" s="7">
        <v>73.652000000000001</v>
      </c>
      <c r="G32" s="7">
        <v>73.757999999999996</v>
      </c>
      <c r="H32" s="7">
        <v>74.89</v>
      </c>
      <c r="I32" s="7">
        <v>77.95</v>
      </c>
      <c r="J32" s="7">
        <v>83.521000000000001</v>
      </c>
    </row>
    <row r="33" spans="1:10" x14ac:dyDescent="0.25">
      <c r="A33" s="7" t="s">
        <v>297</v>
      </c>
      <c r="B33" s="11">
        <v>55.081000000000003</v>
      </c>
      <c r="C33" s="7">
        <v>55.512999999999998</v>
      </c>
      <c r="D33" s="7">
        <v>55.932000000000002</v>
      </c>
      <c r="E33" s="7">
        <v>56.344000000000001</v>
      </c>
      <c r="F33" s="7">
        <v>56.747</v>
      </c>
      <c r="G33" s="7">
        <v>57.145000000000003</v>
      </c>
      <c r="H33" s="7">
        <v>61.000999999999998</v>
      </c>
      <c r="I33" s="7">
        <v>68.873999999999995</v>
      </c>
      <c r="J33" s="7">
        <v>76.94</v>
      </c>
    </row>
    <row r="34" spans="1:10" x14ac:dyDescent="0.25">
      <c r="A34" s="7" t="s">
        <v>298</v>
      </c>
      <c r="B34" s="11">
        <v>52.637999999999998</v>
      </c>
      <c r="C34" s="7">
        <v>53.148000000000003</v>
      </c>
      <c r="D34" s="7">
        <v>53.637</v>
      </c>
      <c r="E34" s="7">
        <v>54.103999999999999</v>
      </c>
      <c r="F34" s="7">
        <v>54.543999999999997</v>
      </c>
      <c r="G34" s="7">
        <v>54.953000000000003</v>
      </c>
      <c r="H34" s="7">
        <v>58.417999999999999</v>
      </c>
      <c r="I34" s="7">
        <v>69.25</v>
      </c>
      <c r="J34" s="7">
        <v>78.75</v>
      </c>
    </row>
    <row r="35" spans="1:10" x14ac:dyDescent="0.25">
      <c r="A35" s="7" t="s">
        <v>299</v>
      </c>
      <c r="B35" s="11">
        <v>70.811000000000007</v>
      </c>
      <c r="C35" s="7">
        <v>71.22</v>
      </c>
      <c r="D35" s="7">
        <v>71.576999999999998</v>
      </c>
      <c r="E35" s="7">
        <v>71.915999999999997</v>
      </c>
      <c r="F35" s="7">
        <v>72.253</v>
      </c>
      <c r="G35" s="7">
        <v>72.596000000000004</v>
      </c>
      <c r="H35" s="7">
        <v>75.671999999999997</v>
      </c>
      <c r="I35" s="7">
        <v>80.564999999999998</v>
      </c>
      <c r="J35" s="7">
        <v>85.760999999999996</v>
      </c>
    </row>
    <row r="36" spans="1:10" x14ac:dyDescent="0.25">
      <c r="A36" s="7" t="s">
        <v>300</v>
      </c>
      <c r="B36" s="11">
        <v>53.718000000000004</v>
      </c>
      <c r="C36" s="7">
        <v>54.16</v>
      </c>
      <c r="D36" s="7">
        <v>54.61</v>
      </c>
      <c r="E36" s="7">
        <v>55.064999999999998</v>
      </c>
      <c r="F36" s="7">
        <v>55.515999999999998</v>
      </c>
      <c r="G36" s="7">
        <v>55.957999999999998</v>
      </c>
      <c r="H36" s="7">
        <v>60.23</v>
      </c>
      <c r="I36" s="7">
        <v>69.277000000000001</v>
      </c>
      <c r="J36" s="7">
        <v>77.417000000000002</v>
      </c>
    </row>
    <row r="37" spans="1:10" x14ac:dyDescent="0.25">
      <c r="A37" s="7" t="s">
        <v>301</v>
      </c>
      <c r="B37" s="11">
        <v>80.986000000000004</v>
      </c>
      <c r="C37" s="7">
        <v>81.156999999999996</v>
      </c>
      <c r="D37" s="7">
        <v>81.322999999999993</v>
      </c>
      <c r="E37" s="7">
        <v>81.481999999999999</v>
      </c>
      <c r="F37" s="7">
        <v>81.632999999999996</v>
      </c>
      <c r="G37" s="7">
        <v>81.778000000000006</v>
      </c>
      <c r="H37" s="7">
        <v>83.081000000000003</v>
      </c>
      <c r="I37" s="7">
        <v>86.048000000000002</v>
      </c>
      <c r="J37" s="7">
        <v>91.335999999999999</v>
      </c>
    </row>
    <row r="38" spans="1:10" x14ac:dyDescent="0.25">
      <c r="A38" s="7" t="s">
        <v>302</v>
      </c>
      <c r="B38" s="11">
        <v>74.093999999999994</v>
      </c>
      <c r="C38" s="7">
        <v>74.438999999999993</v>
      </c>
      <c r="D38" s="7">
        <v>74.771000000000001</v>
      </c>
      <c r="E38" s="7">
        <v>75.093000000000004</v>
      </c>
      <c r="F38" s="7">
        <v>75.406000000000006</v>
      </c>
      <c r="G38" s="7">
        <v>75.710999999999999</v>
      </c>
      <c r="H38" s="7">
        <v>78.405000000000001</v>
      </c>
      <c r="I38" s="7">
        <v>82.534999999999997</v>
      </c>
      <c r="J38" s="7">
        <v>87.594999999999999</v>
      </c>
    </row>
    <row r="39" spans="1:10" x14ac:dyDescent="0.25">
      <c r="A39" s="7" t="s">
        <v>303</v>
      </c>
      <c r="B39" s="12"/>
      <c r="C39" s="8"/>
      <c r="D39" s="8"/>
      <c r="E39" s="8"/>
      <c r="F39" s="8"/>
      <c r="G39" s="8"/>
      <c r="H39" s="8"/>
      <c r="I39" s="8"/>
      <c r="J39" s="8"/>
    </row>
    <row r="40" spans="1:10" x14ac:dyDescent="0.25">
      <c r="A40" s="7" t="s">
        <v>304</v>
      </c>
      <c r="B40" s="11">
        <v>48.139000000000003</v>
      </c>
      <c r="C40" s="7">
        <v>48.834000000000003</v>
      </c>
      <c r="D40" s="7">
        <v>49.517000000000003</v>
      </c>
      <c r="E40" s="7">
        <v>50.179000000000002</v>
      </c>
      <c r="F40" s="7">
        <v>50.811999999999998</v>
      </c>
      <c r="G40" s="7">
        <v>51.411999999999999</v>
      </c>
      <c r="H40" s="7">
        <v>56.857999999999997</v>
      </c>
      <c r="I40" s="7">
        <v>68.512</v>
      </c>
      <c r="J40" s="7">
        <v>78.266999999999996</v>
      </c>
    </row>
    <row r="41" spans="1:10" x14ac:dyDescent="0.25">
      <c r="A41" s="7" t="s">
        <v>305</v>
      </c>
      <c r="B41" s="11">
        <v>49.793999999999997</v>
      </c>
      <c r="C41" s="7">
        <v>50.259</v>
      </c>
      <c r="D41" s="7">
        <v>50.723999999999997</v>
      </c>
      <c r="E41" s="7">
        <v>51.182000000000002</v>
      </c>
      <c r="F41" s="7">
        <v>51.628999999999998</v>
      </c>
      <c r="G41" s="7">
        <v>52.058</v>
      </c>
      <c r="H41" s="7">
        <v>55.997999999999998</v>
      </c>
      <c r="I41" s="7">
        <v>66.373999999999995</v>
      </c>
      <c r="J41" s="7">
        <v>75.966999999999999</v>
      </c>
    </row>
    <row r="42" spans="1:10" x14ac:dyDescent="0.25">
      <c r="A42" s="7" t="s">
        <v>306</v>
      </c>
      <c r="B42" s="11">
        <v>79.902000000000001</v>
      </c>
      <c r="C42" s="7">
        <v>80.046999999999997</v>
      </c>
      <c r="D42" s="7">
        <v>80.186000000000007</v>
      </c>
      <c r="E42" s="7">
        <v>80.323999999999998</v>
      </c>
      <c r="F42" s="7">
        <v>80.465999999999994</v>
      </c>
      <c r="G42" s="7">
        <v>80.611000000000004</v>
      </c>
      <c r="H42" s="7">
        <v>82.016000000000005</v>
      </c>
      <c r="I42" s="7">
        <v>84.918000000000006</v>
      </c>
      <c r="J42" s="7">
        <v>90.346000000000004</v>
      </c>
    </row>
    <row r="43" spans="1:10" x14ac:dyDescent="0.25">
      <c r="A43" s="7" t="s">
        <v>307</v>
      </c>
      <c r="B43" s="11">
        <v>79.168000000000006</v>
      </c>
      <c r="C43" s="7">
        <v>79.424999999999997</v>
      </c>
      <c r="D43" s="7">
        <v>79.691000000000003</v>
      </c>
      <c r="E43" s="7">
        <v>79.954999999999998</v>
      </c>
      <c r="F43" s="7">
        <v>80.212000000000003</v>
      </c>
      <c r="G43" s="7">
        <v>80.456999999999994</v>
      </c>
      <c r="H43" s="7">
        <v>82.388999999999996</v>
      </c>
      <c r="I43" s="7">
        <v>86.021000000000001</v>
      </c>
      <c r="J43" s="7">
        <v>91.781999999999996</v>
      </c>
    </row>
    <row r="44" spans="1:10" x14ac:dyDescent="0.25">
      <c r="A44" s="7" t="s">
        <v>308</v>
      </c>
      <c r="B44" s="11">
        <v>74.867999999999995</v>
      </c>
      <c r="C44" s="7">
        <v>75.022999999999996</v>
      </c>
      <c r="D44" s="7">
        <v>75.177999999999997</v>
      </c>
      <c r="E44" s="7">
        <v>75.331000000000003</v>
      </c>
      <c r="F44" s="7">
        <v>75.483999999999995</v>
      </c>
      <c r="G44" s="7">
        <v>75.635999999999996</v>
      </c>
      <c r="H44" s="7">
        <v>77.084999999999994</v>
      </c>
      <c r="I44" s="7">
        <v>80.212000000000003</v>
      </c>
      <c r="J44" s="7">
        <v>85.5</v>
      </c>
    </row>
    <row r="45" spans="1:10" x14ac:dyDescent="0.25">
      <c r="A45" s="7" t="s">
        <v>309</v>
      </c>
      <c r="B45" s="12"/>
      <c r="C45" s="8"/>
      <c r="D45" s="8"/>
      <c r="E45" s="8"/>
      <c r="F45" s="8"/>
      <c r="G45" s="8"/>
      <c r="H45" s="8"/>
      <c r="I45" s="8"/>
      <c r="J45" s="8"/>
    </row>
    <row r="46" spans="1:10" x14ac:dyDescent="0.25">
      <c r="A46" s="7" t="s">
        <v>310</v>
      </c>
      <c r="B46" s="12"/>
      <c r="C46" s="8"/>
      <c r="D46" s="8"/>
      <c r="E46" s="8"/>
      <c r="F46" s="8"/>
      <c r="G46" s="8"/>
      <c r="H46" s="8"/>
      <c r="I46" s="8"/>
      <c r="J46" s="8"/>
    </row>
    <row r="47" spans="1:10" x14ac:dyDescent="0.25">
      <c r="A47" s="7" t="s">
        <v>311</v>
      </c>
      <c r="B47" s="11">
        <v>73.424000000000007</v>
      </c>
      <c r="C47" s="7">
        <v>73.631</v>
      </c>
      <c r="D47" s="7">
        <v>73.834999999999994</v>
      </c>
      <c r="E47" s="7">
        <v>74.037999999999997</v>
      </c>
      <c r="F47" s="7">
        <v>74.239999999999995</v>
      </c>
      <c r="G47" s="7">
        <v>74.442999999999998</v>
      </c>
      <c r="H47" s="7">
        <v>76.427000000000007</v>
      </c>
      <c r="I47" s="7">
        <v>80.988</v>
      </c>
      <c r="J47" s="7">
        <v>86.983999999999995</v>
      </c>
    </row>
    <row r="48" spans="1:10" x14ac:dyDescent="0.25">
      <c r="A48" s="7" t="s">
        <v>312</v>
      </c>
      <c r="B48" s="11">
        <v>60.222999999999999</v>
      </c>
      <c r="C48" s="7">
        <v>60.444000000000003</v>
      </c>
      <c r="D48" s="7">
        <v>60.661000000000001</v>
      </c>
      <c r="E48" s="7">
        <v>60.874000000000002</v>
      </c>
      <c r="F48" s="7">
        <v>61.082999999999998</v>
      </c>
      <c r="G48" s="7">
        <v>61.287999999999997</v>
      </c>
      <c r="H48" s="7">
        <v>63.142000000000003</v>
      </c>
      <c r="I48" s="7">
        <v>66.811999999999998</v>
      </c>
      <c r="J48" s="7">
        <v>72.652000000000001</v>
      </c>
    </row>
    <row r="49" spans="1:10" x14ac:dyDescent="0.25">
      <c r="A49" s="7" t="s">
        <v>313</v>
      </c>
      <c r="B49" s="11">
        <v>49.01</v>
      </c>
      <c r="C49" s="7">
        <v>49.322000000000003</v>
      </c>
      <c r="D49" s="7">
        <v>49.643000000000001</v>
      </c>
      <c r="E49" s="7">
        <v>49.963000000000001</v>
      </c>
      <c r="F49" s="7">
        <v>50.276000000000003</v>
      </c>
      <c r="G49" s="7">
        <v>50.581000000000003</v>
      </c>
      <c r="H49" s="7">
        <v>53.597000000000001</v>
      </c>
      <c r="I49" s="7">
        <v>61.079000000000001</v>
      </c>
      <c r="J49" s="7">
        <v>71.213999999999999</v>
      </c>
    </row>
    <row r="50" spans="1:10" x14ac:dyDescent="0.25">
      <c r="A50" s="7" t="s">
        <v>314</v>
      </c>
      <c r="B50" s="11">
        <v>57.228999999999999</v>
      </c>
      <c r="C50" s="7">
        <v>57.798999999999999</v>
      </c>
      <c r="D50" s="7">
        <v>58.32</v>
      </c>
      <c r="E50" s="7">
        <v>58.792999999999999</v>
      </c>
      <c r="F50" s="7">
        <v>59.216999999999999</v>
      </c>
      <c r="G50" s="7">
        <v>59.597999999999999</v>
      </c>
      <c r="H50" s="7">
        <v>63.106000000000002</v>
      </c>
      <c r="I50" s="7">
        <v>70.634</v>
      </c>
      <c r="J50" s="7">
        <v>77.820999999999998</v>
      </c>
    </row>
    <row r="51" spans="1:10" x14ac:dyDescent="0.25">
      <c r="A51" s="7" t="s">
        <v>315</v>
      </c>
      <c r="B51" s="12"/>
      <c r="C51" s="8"/>
      <c r="D51" s="8"/>
      <c r="E51" s="8"/>
      <c r="F51" s="8"/>
      <c r="G51" s="8"/>
      <c r="H51" s="8"/>
      <c r="I51" s="8"/>
      <c r="J51" s="8"/>
    </row>
    <row r="52" spans="1:10" x14ac:dyDescent="0.25">
      <c r="A52" s="7" t="s">
        <v>316</v>
      </c>
      <c r="B52" s="11">
        <v>79.28</v>
      </c>
      <c r="C52" s="7">
        <v>79.492999999999995</v>
      </c>
      <c r="D52" s="7">
        <v>79.712000000000003</v>
      </c>
      <c r="E52" s="7">
        <v>79.930000000000007</v>
      </c>
      <c r="F52" s="7">
        <v>80.146000000000001</v>
      </c>
      <c r="G52" s="7">
        <v>80.355000000000004</v>
      </c>
      <c r="H52" s="7">
        <v>82.129000000000005</v>
      </c>
      <c r="I52" s="7">
        <v>85.403999999999996</v>
      </c>
      <c r="J52" s="7">
        <v>90.813999999999993</v>
      </c>
    </row>
    <row r="53" spans="1:10" x14ac:dyDescent="0.25">
      <c r="A53" s="7" t="s">
        <v>317</v>
      </c>
      <c r="B53" s="11">
        <v>49.642000000000003</v>
      </c>
      <c r="C53" s="7">
        <v>50.014000000000003</v>
      </c>
      <c r="D53" s="7">
        <v>50.366999999999997</v>
      </c>
      <c r="E53" s="7">
        <v>50.722000000000001</v>
      </c>
      <c r="F53" s="7">
        <v>51.085000000000001</v>
      </c>
      <c r="G53" s="7">
        <v>51.459000000000003</v>
      </c>
      <c r="H53" s="7">
        <v>55.402000000000001</v>
      </c>
      <c r="I53" s="7">
        <v>64.796999999999997</v>
      </c>
      <c r="J53" s="7">
        <v>75.201999999999998</v>
      </c>
    </row>
    <row r="54" spans="1:10" x14ac:dyDescent="0.25">
      <c r="A54" s="7" t="s">
        <v>318</v>
      </c>
      <c r="B54" s="11">
        <v>76.540000000000006</v>
      </c>
      <c r="C54" s="7">
        <v>76.713999999999999</v>
      </c>
      <c r="D54" s="7">
        <v>76.881</v>
      </c>
      <c r="E54" s="7">
        <v>77.048000000000002</v>
      </c>
      <c r="F54" s="7">
        <v>77.216999999999999</v>
      </c>
      <c r="G54" s="7">
        <v>77.388000000000005</v>
      </c>
      <c r="H54" s="7">
        <v>79.132000000000005</v>
      </c>
      <c r="I54" s="7">
        <v>82.637</v>
      </c>
      <c r="J54" s="7">
        <v>88.018000000000001</v>
      </c>
    </row>
    <row r="55" spans="1:10" x14ac:dyDescent="0.25">
      <c r="A55" s="7" t="s">
        <v>319</v>
      </c>
      <c r="B55" s="11">
        <v>78.736000000000004</v>
      </c>
      <c r="C55" s="7">
        <v>78.914000000000001</v>
      </c>
      <c r="D55" s="7">
        <v>79.087999999999994</v>
      </c>
      <c r="E55" s="7">
        <v>79.262</v>
      </c>
      <c r="F55" s="7">
        <v>79.436000000000007</v>
      </c>
      <c r="G55" s="7">
        <v>79.611999999999995</v>
      </c>
      <c r="H55" s="7">
        <v>81.340999999999994</v>
      </c>
      <c r="I55" s="7">
        <v>84.605000000000004</v>
      </c>
      <c r="J55" s="7">
        <v>89.944999999999993</v>
      </c>
    </row>
    <row r="56" spans="1:10" x14ac:dyDescent="0.25">
      <c r="A56" s="7" t="s">
        <v>320</v>
      </c>
      <c r="B56" s="11">
        <v>79.347999999999999</v>
      </c>
      <c r="C56" s="7">
        <v>79.509</v>
      </c>
      <c r="D56" s="7">
        <v>79.674000000000007</v>
      </c>
      <c r="E56" s="7">
        <v>79.840999999999994</v>
      </c>
      <c r="F56" s="7">
        <v>80.007999999999996</v>
      </c>
      <c r="G56" s="7">
        <v>80.174000000000007</v>
      </c>
      <c r="H56" s="7">
        <v>81.727000000000004</v>
      </c>
      <c r="I56" s="7">
        <v>84.759</v>
      </c>
      <c r="J56" s="7">
        <v>90.165999999999997</v>
      </c>
    </row>
    <row r="57" spans="1:10" x14ac:dyDescent="0.25">
      <c r="A57" s="7" t="s">
        <v>321</v>
      </c>
      <c r="B57" s="11">
        <v>77.266999999999996</v>
      </c>
      <c r="C57" s="7">
        <v>77.414000000000001</v>
      </c>
      <c r="D57" s="7">
        <v>77.552000000000007</v>
      </c>
      <c r="E57" s="7">
        <v>77.69</v>
      </c>
      <c r="F57" s="7">
        <v>77.831000000000003</v>
      </c>
      <c r="G57" s="7">
        <v>77.978999999999999</v>
      </c>
      <c r="H57" s="7">
        <v>79.555000000000007</v>
      </c>
      <c r="I57" s="7">
        <v>82.856999999999999</v>
      </c>
      <c r="J57" s="7">
        <v>88.399000000000001</v>
      </c>
    </row>
    <row r="58" spans="1:10" x14ac:dyDescent="0.25">
      <c r="A58" s="7" t="s">
        <v>322</v>
      </c>
      <c r="B58" s="11">
        <v>78.968999999999994</v>
      </c>
      <c r="C58" s="7">
        <v>79.114000000000004</v>
      </c>
      <c r="D58" s="7">
        <v>79.251000000000005</v>
      </c>
      <c r="E58" s="7">
        <v>79.388000000000005</v>
      </c>
      <c r="F58" s="7">
        <v>79.527000000000001</v>
      </c>
      <c r="G58" s="7">
        <v>79.671000000000006</v>
      </c>
      <c r="H58" s="7">
        <v>81.164000000000001</v>
      </c>
      <c r="I58" s="7">
        <v>84.192999999999998</v>
      </c>
      <c r="J58" s="7">
        <v>89.468000000000004</v>
      </c>
    </row>
    <row r="59" spans="1:10" x14ac:dyDescent="0.25">
      <c r="A59" s="7" t="s">
        <v>323</v>
      </c>
      <c r="B59" s="11">
        <v>60.307000000000002</v>
      </c>
      <c r="C59" s="7">
        <v>60.819000000000003</v>
      </c>
      <c r="D59" s="7">
        <v>61.319000000000003</v>
      </c>
      <c r="E59" s="7">
        <v>61.801000000000002</v>
      </c>
      <c r="F59" s="7">
        <v>62.258000000000003</v>
      </c>
      <c r="G59" s="7">
        <v>62.688000000000002</v>
      </c>
      <c r="H59" s="7">
        <v>66.382000000000005</v>
      </c>
      <c r="I59" s="7">
        <v>72.515000000000001</v>
      </c>
      <c r="J59" s="7">
        <v>78.7</v>
      </c>
    </row>
    <row r="60" spans="1:10" x14ac:dyDescent="0.25">
      <c r="A60" s="7" t="s">
        <v>324</v>
      </c>
      <c r="B60" s="12"/>
      <c r="C60" s="8"/>
      <c r="D60" s="8"/>
      <c r="E60" s="8"/>
      <c r="F60" s="8"/>
      <c r="G60" s="8"/>
      <c r="H60" s="8"/>
      <c r="I60" s="8"/>
      <c r="J60" s="8"/>
    </row>
    <row r="61" spans="1:10" x14ac:dyDescent="0.25">
      <c r="A61" s="7" t="s">
        <v>325</v>
      </c>
      <c r="B61" s="11">
        <v>72.733999999999995</v>
      </c>
      <c r="C61" s="7">
        <v>72.957999999999998</v>
      </c>
      <c r="D61" s="7">
        <v>73.180999999999997</v>
      </c>
      <c r="E61" s="7">
        <v>73.402000000000001</v>
      </c>
      <c r="F61" s="7">
        <v>73.620999999999995</v>
      </c>
      <c r="G61" s="7">
        <v>73.837999999999994</v>
      </c>
      <c r="H61" s="7">
        <v>75.92</v>
      </c>
      <c r="I61" s="7">
        <v>80.738</v>
      </c>
      <c r="J61" s="7">
        <v>87.027000000000001</v>
      </c>
    </row>
    <row r="62" spans="1:10" x14ac:dyDescent="0.25">
      <c r="A62" s="7" t="s">
        <v>326</v>
      </c>
      <c r="B62" s="11">
        <v>75.647000000000006</v>
      </c>
      <c r="C62" s="7">
        <v>75.917000000000002</v>
      </c>
      <c r="D62" s="7">
        <v>76.194999999999993</v>
      </c>
      <c r="E62" s="7">
        <v>76.471000000000004</v>
      </c>
      <c r="F62" s="7">
        <v>76.739999999999995</v>
      </c>
      <c r="G62" s="7">
        <v>76.998999999999995</v>
      </c>
      <c r="H62" s="7">
        <v>79.334999999999994</v>
      </c>
      <c r="I62" s="7">
        <v>83.486000000000004</v>
      </c>
      <c r="J62" s="7">
        <v>88.816000000000003</v>
      </c>
    </row>
    <row r="63" spans="1:10" x14ac:dyDescent="0.25">
      <c r="A63" s="7" t="s">
        <v>327</v>
      </c>
      <c r="B63" s="11">
        <v>70.477999999999994</v>
      </c>
      <c r="C63" s="7">
        <v>70.704999999999998</v>
      </c>
      <c r="D63" s="7">
        <v>70.933000000000007</v>
      </c>
      <c r="E63" s="7">
        <v>71.156999999999996</v>
      </c>
      <c r="F63" s="7">
        <v>71.375</v>
      </c>
      <c r="G63" s="7">
        <v>71.585999999999999</v>
      </c>
      <c r="H63" s="7">
        <v>73.474000000000004</v>
      </c>
      <c r="I63" s="7">
        <v>77.766999999999996</v>
      </c>
      <c r="J63" s="7">
        <v>84.728999999999999</v>
      </c>
    </row>
    <row r="64" spans="1:10" x14ac:dyDescent="0.25">
      <c r="A64" s="7" t="s">
        <v>328</v>
      </c>
      <c r="B64" s="11">
        <v>71.88</v>
      </c>
      <c r="C64" s="7">
        <v>72.12</v>
      </c>
      <c r="D64" s="7">
        <v>72.361000000000004</v>
      </c>
      <c r="E64" s="7">
        <v>72.599000000000004</v>
      </c>
      <c r="F64" s="7">
        <v>72.832999999999998</v>
      </c>
      <c r="G64" s="7">
        <v>73.063999999999993</v>
      </c>
      <c r="H64" s="7">
        <v>75.266999999999996</v>
      </c>
      <c r="I64" s="7">
        <v>80.165000000000006</v>
      </c>
      <c r="J64" s="7">
        <v>86.239000000000004</v>
      </c>
    </row>
    <row r="65" spans="1:10" x14ac:dyDescent="0.25">
      <c r="A65" s="7" t="s">
        <v>329</v>
      </c>
      <c r="B65" s="11">
        <v>51.482999999999997</v>
      </c>
      <c r="C65" s="7">
        <v>52.033999999999999</v>
      </c>
      <c r="D65" s="7">
        <v>52.561999999999998</v>
      </c>
      <c r="E65" s="7">
        <v>53.061999999999998</v>
      </c>
      <c r="F65" s="7">
        <v>53.531999999999996</v>
      </c>
      <c r="G65" s="7">
        <v>53.972000000000001</v>
      </c>
      <c r="H65" s="7">
        <v>58.344000000000001</v>
      </c>
      <c r="I65" s="7">
        <v>69.138999999999996</v>
      </c>
      <c r="J65" s="7">
        <v>78.715000000000003</v>
      </c>
    </row>
    <row r="66" spans="1:10" x14ac:dyDescent="0.25">
      <c r="A66" s="7" t="s">
        <v>330</v>
      </c>
      <c r="B66" s="11">
        <v>61.274999999999999</v>
      </c>
      <c r="C66" s="7">
        <v>61.802</v>
      </c>
      <c r="D66" s="7">
        <v>62.329000000000001</v>
      </c>
      <c r="E66" s="7">
        <v>62.851999999999997</v>
      </c>
      <c r="F66" s="7">
        <v>63.368000000000002</v>
      </c>
      <c r="G66" s="7">
        <v>63.875</v>
      </c>
      <c r="H66" s="7">
        <v>68.387</v>
      </c>
      <c r="I66" s="7">
        <v>74.808999999999997</v>
      </c>
      <c r="J66" s="7">
        <v>81.992999999999995</v>
      </c>
    </row>
    <row r="67" spans="1:10" x14ac:dyDescent="0.25">
      <c r="A67" s="7" t="s">
        <v>331</v>
      </c>
      <c r="B67" s="11">
        <v>74.093999999999994</v>
      </c>
      <c r="C67" s="7">
        <v>74.225999999999999</v>
      </c>
      <c r="D67" s="7">
        <v>74.334999999999994</v>
      </c>
      <c r="E67" s="7">
        <v>74.441000000000003</v>
      </c>
      <c r="F67" s="7">
        <v>74.555999999999997</v>
      </c>
      <c r="G67" s="7">
        <v>74.683999999999997</v>
      </c>
      <c r="H67" s="7">
        <v>76.171000000000006</v>
      </c>
      <c r="I67" s="7">
        <v>79.631</v>
      </c>
      <c r="J67" s="7">
        <v>84.837999999999994</v>
      </c>
    </row>
    <row r="68" spans="1:10" x14ac:dyDescent="0.25">
      <c r="A68" s="7" t="s">
        <v>332</v>
      </c>
      <c r="B68" s="11">
        <v>61.485999999999997</v>
      </c>
      <c r="C68" s="7">
        <v>62.271000000000001</v>
      </c>
      <c r="D68" s="7">
        <v>62.982999999999997</v>
      </c>
      <c r="E68" s="7">
        <v>63.634999999999998</v>
      </c>
      <c r="F68" s="7">
        <v>64.228999999999999</v>
      </c>
      <c r="G68" s="7">
        <v>64.772000000000006</v>
      </c>
      <c r="H68" s="7">
        <v>68.814999999999998</v>
      </c>
      <c r="I68" s="7">
        <v>74.995999999999995</v>
      </c>
      <c r="J68" s="7">
        <v>81.509</v>
      </c>
    </row>
    <row r="69" spans="1:10" x14ac:dyDescent="0.25">
      <c r="A69" s="7" t="s">
        <v>333</v>
      </c>
      <c r="B69" s="12"/>
      <c r="C69" s="8"/>
      <c r="D69" s="8"/>
      <c r="E69" s="8"/>
      <c r="F69" s="8"/>
      <c r="G69" s="8"/>
      <c r="H69" s="8"/>
      <c r="I69" s="8"/>
      <c r="J69" s="8"/>
    </row>
    <row r="70" spans="1:10" x14ac:dyDescent="0.25">
      <c r="A70" s="7" t="s">
        <v>334</v>
      </c>
      <c r="B70" s="12"/>
      <c r="C70" s="8"/>
      <c r="D70" s="8"/>
      <c r="E70" s="8"/>
      <c r="F70" s="8"/>
      <c r="G70" s="8"/>
      <c r="H70" s="8"/>
      <c r="I70" s="8"/>
      <c r="J70" s="8"/>
    </row>
    <row r="71" spans="1:10" x14ac:dyDescent="0.25">
      <c r="A71" s="7" t="s">
        <v>335</v>
      </c>
      <c r="B71" s="11">
        <v>69.257999999999996</v>
      </c>
      <c r="C71" s="7">
        <v>69.441999999999993</v>
      </c>
      <c r="D71" s="7">
        <v>69.626000000000005</v>
      </c>
      <c r="E71" s="7">
        <v>69.81</v>
      </c>
      <c r="F71" s="7">
        <v>69.991</v>
      </c>
      <c r="G71" s="7">
        <v>70.17</v>
      </c>
      <c r="H71" s="7">
        <v>71.831000000000003</v>
      </c>
      <c r="I71" s="7">
        <v>75.688000000000002</v>
      </c>
      <c r="J71" s="7">
        <v>82.840999999999994</v>
      </c>
    </row>
    <row r="72" spans="1:10" x14ac:dyDescent="0.25">
      <c r="A72" s="7" t="s">
        <v>336</v>
      </c>
      <c r="B72" s="11">
        <v>79.986999999999995</v>
      </c>
      <c r="C72" s="7">
        <v>80.180000000000007</v>
      </c>
      <c r="D72" s="7">
        <v>80.361999999999995</v>
      </c>
      <c r="E72" s="7">
        <v>80.534999999999997</v>
      </c>
      <c r="F72" s="7">
        <v>80.698999999999998</v>
      </c>
      <c r="G72" s="7">
        <v>80.855000000000004</v>
      </c>
      <c r="H72" s="7">
        <v>82.268000000000001</v>
      </c>
      <c r="I72" s="7">
        <v>85.468000000000004</v>
      </c>
      <c r="J72" s="7">
        <v>90.986000000000004</v>
      </c>
    </row>
    <row r="73" spans="1:10" x14ac:dyDescent="0.25">
      <c r="A73" s="7" t="s">
        <v>337</v>
      </c>
      <c r="B73" s="11">
        <v>81.349999999999994</v>
      </c>
      <c r="C73" s="7">
        <v>81.512</v>
      </c>
      <c r="D73" s="7">
        <v>81.662999999999997</v>
      </c>
      <c r="E73" s="7">
        <v>81.81</v>
      </c>
      <c r="F73" s="7">
        <v>81.957999999999998</v>
      </c>
      <c r="G73" s="7">
        <v>82.108000000000004</v>
      </c>
      <c r="H73" s="7">
        <v>83.594999999999999</v>
      </c>
      <c r="I73" s="7">
        <v>86.960999999999999</v>
      </c>
      <c r="J73" s="7">
        <v>92.683999999999997</v>
      </c>
    </row>
    <row r="74" spans="1:10" x14ac:dyDescent="0.25">
      <c r="A74" s="7" t="s">
        <v>338</v>
      </c>
      <c r="B74" s="11">
        <v>76.426000000000002</v>
      </c>
      <c r="C74" s="7">
        <v>76.653000000000006</v>
      </c>
      <c r="D74" s="7">
        <v>76.887</v>
      </c>
      <c r="E74" s="7">
        <v>77.120999999999995</v>
      </c>
      <c r="F74" s="7">
        <v>77.352999999999994</v>
      </c>
      <c r="G74" s="7">
        <v>77.581999999999994</v>
      </c>
      <c r="H74" s="7">
        <v>79.777000000000001</v>
      </c>
      <c r="I74" s="7">
        <v>83.680999999999997</v>
      </c>
      <c r="J74" s="7">
        <v>89.444999999999993</v>
      </c>
    </row>
    <row r="75" spans="1:10" x14ac:dyDescent="0.25">
      <c r="A75" s="7" t="s">
        <v>339</v>
      </c>
      <c r="B75" s="11">
        <v>75.617999999999995</v>
      </c>
      <c r="C75" s="7">
        <v>75.837999999999994</v>
      </c>
      <c r="D75" s="7">
        <v>76.048000000000002</v>
      </c>
      <c r="E75" s="7">
        <v>76.257000000000005</v>
      </c>
      <c r="F75" s="7">
        <v>76.468000000000004</v>
      </c>
      <c r="G75" s="7">
        <v>76.685000000000002</v>
      </c>
      <c r="H75" s="7">
        <v>78.881</v>
      </c>
      <c r="I75" s="7">
        <v>83.49</v>
      </c>
      <c r="J75" s="7">
        <v>89.82</v>
      </c>
    </row>
    <row r="76" spans="1:10" x14ac:dyDescent="0.25">
      <c r="A76" s="7" t="s">
        <v>340</v>
      </c>
      <c r="B76" s="11">
        <v>62.332999999999998</v>
      </c>
      <c r="C76" s="7">
        <v>62.734999999999999</v>
      </c>
      <c r="D76" s="7">
        <v>63.115000000000002</v>
      </c>
      <c r="E76" s="7">
        <v>63.48</v>
      </c>
      <c r="F76" s="7">
        <v>63.83</v>
      </c>
      <c r="G76" s="7">
        <v>64.164000000000001</v>
      </c>
      <c r="H76" s="7">
        <v>66.995000000000005</v>
      </c>
      <c r="I76" s="7">
        <v>72.183999999999997</v>
      </c>
      <c r="J76" s="7">
        <v>79.475999999999999</v>
      </c>
    </row>
    <row r="77" spans="1:10" x14ac:dyDescent="0.25">
      <c r="A77" s="7" t="s">
        <v>341</v>
      </c>
      <c r="B77" s="11">
        <v>58.109000000000002</v>
      </c>
      <c r="C77" s="7">
        <v>58.353999999999999</v>
      </c>
      <c r="D77" s="7">
        <v>58.59</v>
      </c>
      <c r="E77" s="7">
        <v>58.817999999999998</v>
      </c>
      <c r="F77" s="7">
        <v>59.04</v>
      </c>
      <c r="G77" s="7">
        <v>59.256999999999998</v>
      </c>
      <c r="H77" s="7">
        <v>61.198</v>
      </c>
      <c r="I77" s="7">
        <v>64.811000000000007</v>
      </c>
      <c r="J77" s="7">
        <v>70.292000000000002</v>
      </c>
    </row>
    <row r="78" spans="1:10" x14ac:dyDescent="0.25">
      <c r="A78" s="7" t="s">
        <v>342</v>
      </c>
      <c r="B78" s="11">
        <v>73.882999999999996</v>
      </c>
      <c r="C78" s="7">
        <v>74.022999999999996</v>
      </c>
      <c r="D78" s="7">
        <v>74.162000000000006</v>
      </c>
      <c r="E78" s="7">
        <v>74.301000000000002</v>
      </c>
      <c r="F78" s="7">
        <v>74.441999999999993</v>
      </c>
      <c r="G78" s="7">
        <v>74.584000000000003</v>
      </c>
      <c r="H78" s="7">
        <v>76.043999999999997</v>
      </c>
      <c r="I78" s="7">
        <v>79.679000000000002</v>
      </c>
      <c r="J78" s="7">
        <v>85.141000000000005</v>
      </c>
    </row>
    <row r="79" spans="1:10" x14ac:dyDescent="0.25">
      <c r="A79" s="7" t="s">
        <v>343</v>
      </c>
      <c r="B79" s="11">
        <v>80.239721887180494</v>
      </c>
      <c r="C79" s="7">
        <v>80.5236327669395</v>
      </c>
      <c r="D79" s="7">
        <v>80.578000000000003</v>
      </c>
      <c r="E79" s="7">
        <v>80.742999999999995</v>
      </c>
      <c r="F79" s="7">
        <v>80.903000000000006</v>
      </c>
      <c r="G79" s="7">
        <v>81.061999999999998</v>
      </c>
      <c r="H79" s="7">
        <v>82.491</v>
      </c>
      <c r="I79" s="7">
        <v>85.667000000000002</v>
      </c>
      <c r="J79" s="7">
        <v>91.384</v>
      </c>
    </row>
    <row r="80" spans="1:10" x14ac:dyDescent="0.25">
      <c r="A80" s="7" t="s">
        <v>344</v>
      </c>
      <c r="B80" s="11">
        <v>60.625999999999998</v>
      </c>
      <c r="C80" s="7">
        <v>60.817999999999998</v>
      </c>
      <c r="D80" s="7">
        <v>60.978999999999999</v>
      </c>
      <c r="E80" s="7">
        <v>61.131999999999998</v>
      </c>
      <c r="F80" s="7">
        <v>61.289000000000001</v>
      </c>
      <c r="G80" s="7">
        <v>61.453000000000003</v>
      </c>
      <c r="H80" s="7">
        <v>63.106000000000002</v>
      </c>
      <c r="I80" s="7">
        <v>66.421000000000006</v>
      </c>
      <c r="J80" s="7">
        <v>71.712000000000003</v>
      </c>
    </row>
    <row r="81" spans="1:10" x14ac:dyDescent="0.25">
      <c r="A81" s="7" t="s">
        <v>345</v>
      </c>
      <c r="B81" s="12"/>
      <c r="C81" s="8"/>
      <c r="D81" s="8"/>
      <c r="E81" s="8"/>
      <c r="F81" s="8"/>
      <c r="G81" s="8"/>
      <c r="H81" s="8"/>
      <c r="I81" s="8"/>
      <c r="J81" s="8"/>
    </row>
    <row r="82" spans="1:10" x14ac:dyDescent="0.25">
      <c r="A82" s="7" t="s">
        <v>346</v>
      </c>
      <c r="B82" s="11">
        <v>80.23</v>
      </c>
      <c r="C82" s="7">
        <v>80.411000000000001</v>
      </c>
      <c r="D82" s="7">
        <v>80.593000000000004</v>
      </c>
      <c r="E82" s="7">
        <v>80.77</v>
      </c>
      <c r="F82" s="7">
        <v>80.942999999999998</v>
      </c>
      <c r="G82" s="7">
        <v>81.108000000000004</v>
      </c>
      <c r="H82" s="7">
        <v>82.522999999999996</v>
      </c>
      <c r="I82" s="7">
        <v>85.558000000000007</v>
      </c>
      <c r="J82" s="7">
        <v>91.022000000000006</v>
      </c>
    </row>
    <row r="83" spans="1:10" x14ac:dyDescent="0.25">
      <c r="A83" s="7" t="s">
        <v>347</v>
      </c>
      <c r="B83" s="11">
        <v>70.775000000000006</v>
      </c>
      <c r="C83" s="7">
        <v>71.025000000000006</v>
      </c>
      <c r="D83" s="7">
        <v>71.275000000000006</v>
      </c>
      <c r="E83" s="8">
        <v>71.5</v>
      </c>
      <c r="F83" s="8"/>
      <c r="G83" s="8"/>
      <c r="H83" s="8"/>
      <c r="I83" s="8"/>
      <c r="J83" s="8"/>
    </row>
    <row r="84" spans="1:10" x14ac:dyDescent="0.25">
      <c r="A84" s="7" t="s">
        <v>348</v>
      </c>
      <c r="B84" s="11">
        <v>72.375</v>
      </c>
      <c r="C84" s="7">
        <v>72.510000000000005</v>
      </c>
      <c r="D84" s="7">
        <v>72.64</v>
      </c>
      <c r="E84" s="7">
        <v>72.768000000000001</v>
      </c>
      <c r="F84" s="7">
        <v>72.897999999999996</v>
      </c>
      <c r="G84" s="7">
        <v>73.031000000000006</v>
      </c>
      <c r="H84" s="7">
        <v>74.397000000000006</v>
      </c>
      <c r="I84" s="7">
        <v>77.983999999999995</v>
      </c>
      <c r="J84" s="7">
        <v>84.423000000000002</v>
      </c>
    </row>
    <row r="85" spans="1:10" x14ac:dyDescent="0.25">
      <c r="A85" s="7" t="s">
        <v>349</v>
      </c>
      <c r="B85" s="11">
        <v>80.141000000000005</v>
      </c>
      <c r="C85" s="7">
        <v>80.424999999999997</v>
      </c>
      <c r="D85" s="7">
        <v>80.694000000000003</v>
      </c>
      <c r="E85" s="7">
        <v>80.947000000000003</v>
      </c>
      <c r="F85" s="7">
        <v>81.183999999999997</v>
      </c>
      <c r="G85" s="7">
        <v>81.406000000000006</v>
      </c>
      <c r="H85" s="7">
        <v>83.347999999999999</v>
      </c>
      <c r="I85" s="7">
        <v>87.441000000000003</v>
      </c>
      <c r="J85" s="7">
        <v>93.646000000000001</v>
      </c>
    </row>
    <row r="86" spans="1:10" x14ac:dyDescent="0.25">
      <c r="A86" s="7" t="s">
        <v>350</v>
      </c>
      <c r="B86" s="11">
        <v>78.046000000000006</v>
      </c>
      <c r="C86" s="7">
        <v>78.316000000000003</v>
      </c>
      <c r="D86" s="7">
        <v>78.585999999999999</v>
      </c>
      <c r="E86" s="7">
        <v>78.853999999999999</v>
      </c>
      <c r="F86" s="7">
        <v>79.12</v>
      </c>
      <c r="G86" s="7">
        <v>79.384</v>
      </c>
      <c r="H86" s="7">
        <v>81.754999999999995</v>
      </c>
      <c r="I86" s="7">
        <v>85.896000000000001</v>
      </c>
      <c r="J86" s="7">
        <v>92.302999999999997</v>
      </c>
    </row>
    <row r="87" spans="1:10" x14ac:dyDescent="0.25">
      <c r="A87" s="7" t="s">
        <v>351</v>
      </c>
      <c r="B87" s="11">
        <v>71.099999999999994</v>
      </c>
      <c r="C87" s="7">
        <v>71.433000000000007</v>
      </c>
      <c r="D87" s="7">
        <v>71.77</v>
      </c>
      <c r="E87" s="7">
        <v>72.099000000000004</v>
      </c>
      <c r="F87" s="7">
        <v>72.417000000000002</v>
      </c>
      <c r="G87" s="7">
        <v>72.722999999999999</v>
      </c>
      <c r="H87" s="7">
        <v>75.474000000000004</v>
      </c>
      <c r="I87" s="7">
        <v>81.158000000000001</v>
      </c>
      <c r="J87" s="7">
        <v>87.7</v>
      </c>
    </row>
    <row r="88" spans="1:10" x14ac:dyDescent="0.25">
      <c r="A88" s="7" t="s">
        <v>352</v>
      </c>
      <c r="B88" s="12"/>
      <c r="C88" s="8"/>
      <c r="D88" s="8"/>
      <c r="E88" s="8"/>
      <c r="F88" s="8"/>
      <c r="G88" s="8"/>
      <c r="H88" s="8"/>
      <c r="I88" s="8"/>
      <c r="J88" s="8"/>
    </row>
    <row r="89" spans="1:10" x14ac:dyDescent="0.25">
      <c r="A89" s="7" t="s">
        <v>353</v>
      </c>
      <c r="B89" s="11">
        <v>55.317</v>
      </c>
      <c r="C89" s="7">
        <v>55.61</v>
      </c>
      <c r="D89" s="7">
        <v>55.865000000000002</v>
      </c>
      <c r="E89" s="7">
        <v>56.112000000000002</v>
      </c>
      <c r="F89" s="7">
        <v>56.360999999999997</v>
      </c>
      <c r="G89" s="7">
        <v>56.618000000000002</v>
      </c>
      <c r="H89" s="7">
        <v>59.149000000000001</v>
      </c>
      <c r="I89" s="7">
        <v>63.747</v>
      </c>
      <c r="J89" s="7">
        <v>69.763000000000005</v>
      </c>
    </row>
    <row r="90" spans="1:10" x14ac:dyDescent="0.25">
      <c r="A90" s="7" t="s">
        <v>354</v>
      </c>
      <c r="B90" s="11">
        <v>53.578000000000003</v>
      </c>
      <c r="C90" s="7">
        <v>53.816000000000003</v>
      </c>
      <c r="D90" s="7">
        <v>54.054000000000002</v>
      </c>
      <c r="E90" s="7">
        <v>54.290999999999997</v>
      </c>
      <c r="F90" s="7">
        <v>54.529000000000003</v>
      </c>
      <c r="G90" s="7">
        <v>54.765999999999998</v>
      </c>
      <c r="H90" s="7">
        <v>57.118000000000002</v>
      </c>
      <c r="I90" s="7">
        <v>62.542999999999999</v>
      </c>
      <c r="J90" s="7">
        <v>70.727000000000004</v>
      </c>
    </row>
    <row r="91" spans="1:10" x14ac:dyDescent="0.25">
      <c r="A91" s="7" t="s">
        <v>355</v>
      </c>
      <c r="B91" s="11">
        <v>65.775000000000006</v>
      </c>
      <c r="C91" s="7">
        <v>65.963999999999999</v>
      </c>
      <c r="D91" s="7">
        <v>66.134</v>
      </c>
      <c r="E91" s="7">
        <v>66.295000000000002</v>
      </c>
      <c r="F91" s="7">
        <v>66.45</v>
      </c>
      <c r="G91" s="7">
        <v>66.599999999999994</v>
      </c>
      <c r="H91" s="7">
        <v>67.975999999999999</v>
      </c>
      <c r="I91" s="7">
        <v>71.013999999999996</v>
      </c>
      <c r="J91" s="7">
        <v>76.858000000000004</v>
      </c>
    </row>
    <row r="92" spans="1:10" x14ac:dyDescent="0.25">
      <c r="A92" s="7" t="s">
        <v>356</v>
      </c>
      <c r="B92" s="11">
        <v>45</v>
      </c>
      <c r="C92" s="7">
        <v>60</v>
      </c>
      <c r="D92" s="7">
        <v>62.746000000000002</v>
      </c>
      <c r="E92" s="7">
        <v>63.101999999999997</v>
      </c>
      <c r="F92" s="7">
        <v>63.418999999999997</v>
      </c>
      <c r="G92" s="7">
        <v>63.7</v>
      </c>
      <c r="H92" s="7">
        <v>66.063999999999993</v>
      </c>
      <c r="I92" s="7">
        <v>72.02</v>
      </c>
      <c r="J92" s="7">
        <v>78.495000000000005</v>
      </c>
    </row>
    <row r="93" spans="1:10" x14ac:dyDescent="0.25">
      <c r="A93" s="7" t="s">
        <v>357</v>
      </c>
      <c r="B93" s="12"/>
      <c r="C93" s="8"/>
      <c r="D93" s="8"/>
      <c r="E93" s="8"/>
      <c r="F93" s="8"/>
      <c r="G93" s="8"/>
      <c r="H93" s="8"/>
      <c r="I93" s="8"/>
      <c r="J93" s="8"/>
    </row>
    <row r="94" spans="1:10" x14ac:dyDescent="0.25">
      <c r="A94" s="7" t="s">
        <v>358</v>
      </c>
      <c r="B94" s="11">
        <v>72.853999999999999</v>
      </c>
      <c r="C94" s="7">
        <v>73.180000000000007</v>
      </c>
      <c r="D94" s="7">
        <v>73.503</v>
      </c>
      <c r="E94" s="7">
        <v>73.816999999999993</v>
      </c>
      <c r="F94" s="7">
        <v>74.117000000000004</v>
      </c>
      <c r="G94" s="7">
        <v>74.403999999999996</v>
      </c>
      <c r="H94" s="7">
        <v>77.183000000000007</v>
      </c>
      <c r="I94" s="7">
        <v>82.475999999999999</v>
      </c>
      <c r="J94" s="7">
        <v>89.716999999999999</v>
      </c>
    </row>
    <row r="95" spans="1:10" x14ac:dyDescent="0.25">
      <c r="A95" s="7" t="s">
        <v>359</v>
      </c>
      <c r="B95" s="11">
        <v>82.84</v>
      </c>
      <c r="C95" s="7">
        <v>83.019000000000005</v>
      </c>
      <c r="D95" s="7">
        <v>83.198999999999998</v>
      </c>
      <c r="E95" s="7">
        <v>83.378</v>
      </c>
      <c r="F95" s="7">
        <v>83.555999999999997</v>
      </c>
      <c r="G95" s="7">
        <v>83.733999999999995</v>
      </c>
      <c r="H95" s="7">
        <v>85.46</v>
      </c>
      <c r="I95" s="7">
        <v>89.322000000000003</v>
      </c>
      <c r="J95" s="7">
        <v>95.108999999999995</v>
      </c>
    </row>
    <row r="96" spans="1:10" x14ac:dyDescent="0.25">
      <c r="A96" s="7" t="s">
        <v>360</v>
      </c>
      <c r="B96" s="11">
        <v>74.227000000000004</v>
      </c>
      <c r="C96" s="7">
        <v>74.361999999999995</v>
      </c>
      <c r="D96" s="7">
        <v>74.491</v>
      </c>
      <c r="E96" s="7">
        <v>74.62</v>
      </c>
      <c r="F96" s="7">
        <v>74.751999999999995</v>
      </c>
      <c r="G96" s="7">
        <v>74.888999999999996</v>
      </c>
      <c r="H96" s="7">
        <v>76.331000000000003</v>
      </c>
      <c r="I96" s="7">
        <v>79.981999999999999</v>
      </c>
      <c r="J96" s="7">
        <v>85.513000000000005</v>
      </c>
    </row>
    <row r="97" spans="1:10" x14ac:dyDescent="0.25">
      <c r="A97" s="7" t="s">
        <v>361</v>
      </c>
      <c r="B97" s="11">
        <v>81.706999999999994</v>
      </c>
      <c r="C97" s="7">
        <v>81.832999999999998</v>
      </c>
      <c r="D97" s="7">
        <v>81.96</v>
      </c>
      <c r="E97" s="7">
        <v>82.085999999999999</v>
      </c>
      <c r="F97" s="7">
        <v>82.212999999999994</v>
      </c>
      <c r="G97" s="7">
        <v>82.341999999999999</v>
      </c>
      <c r="H97" s="7">
        <v>83.62</v>
      </c>
      <c r="I97" s="7">
        <v>86.667000000000002</v>
      </c>
      <c r="J97" s="7">
        <v>92.224999999999994</v>
      </c>
    </row>
    <row r="98" spans="1:10" x14ac:dyDescent="0.25">
      <c r="A98" s="7" t="s">
        <v>362</v>
      </c>
      <c r="B98" s="11">
        <v>65.650000000000006</v>
      </c>
      <c r="C98" s="7">
        <v>65.915000000000006</v>
      </c>
      <c r="D98" s="7">
        <v>66.168000000000006</v>
      </c>
      <c r="E98" s="7">
        <v>66.414000000000001</v>
      </c>
      <c r="F98" s="7">
        <v>66.655000000000001</v>
      </c>
      <c r="G98" s="7">
        <v>66.891999999999996</v>
      </c>
      <c r="H98" s="7">
        <v>69.045000000000002</v>
      </c>
      <c r="I98" s="7">
        <v>73.251999999999995</v>
      </c>
      <c r="J98" s="7">
        <v>80.796999999999997</v>
      </c>
    </row>
    <row r="99" spans="1:10" x14ac:dyDescent="0.25">
      <c r="A99" s="7" t="s">
        <v>363</v>
      </c>
      <c r="B99" s="11">
        <v>70.185000000000002</v>
      </c>
      <c r="C99" s="7">
        <v>70.408000000000001</v>
      </c>
      <c r="D99" s="7">
        <v>70.623999999999995</v>
      </c>
      <c r="E99" s="7">
        <v>70.832999999999998</v>
      </c>
      <c r="F99" s="7">
        <v>71.039000000000001</v>
      </c>
      <c r="G99" s="7">
        <v>71.242000000000004</v>
      </c>
      <c r="H99" s="7">
        <v>73.123999999999995</v>
      </c>
      <c r="I99" s="7">
        <v>77.370999999999995</v>
      </c>
      <c r="J99" s="7">
        <v>84.635999999999996</v>
      </c>
    </row>
    <row r="100" spans="1:10" x14ac:dyDescent="0.25">
      <c r="A100" s="7" t="s">
        <v>364</v>
      </c>
      <c r="B100" s="11">
        <v>73.093999999999994</v>
      </c>
      <c r="C100" s="7">
        <v>73.417000000000002</v>
      </c>
      <c r="D100" s="7">
        <v>73.736000000000004</v>
      </c>
      <c r="E100" s="7">
        <v>74.048000000000002</v>
      </c>
      <c r="F100" s="7">
        <v>74.352000000000004</v>
      </c>
      <c r="G100" s="7">
        <v>74.649000000000001</v>
      </c>
      <c r="H100" s="7">
        <v>77.346999999999994</v>
      </c>
      <c r="I100" s="7">
        <v>82.888000000000005</v>
      </c>
      <c r="J100" s="7">
        <v>89.649000000000001</v>
      </c>
    </row>
    <row r="101" spans="1:10" x14ac:dyDescent="0.25">
      <c r="A101" s="7" t="s">
        <v>365</v>
      </c>
      <c r="B101" s="11">
        <v>68.753</v>
      </c>
      <c r="C101" s="7">
        <v>68.945999999999998</v>
      </c>
      <c r="D101" s="7">
        <v>69.180999999999997</v>
      </c>
      <c r="E101" s="7">
        <v>69.418999999999997</v>
      </c>
      <c r="F101" s="7">
        <v>69.643000000000001</v>
      </c>
      <c r="G101" s="7">
        <v>69.840999999999994</v>
      </c>
      <c r="H101" s="7">
        <v>71.352999999999994</v>
      </c>
      <c r="I101" s="7">
        <v>74.635000000000005</v>
      </c>
      <c r="J101" s="7">
        <v>81.162999999999997</v>
      </c>
    </row>
    <row r="102" spans="1:10" x14ac:dyDescent="0.25">
      <c r="A102" s="7" t="s">
        <v>366</v>
      </c>
      <c r="B102" s="11">
        <v>80.150999999999996</v>
      </c>
      <c r="C102" s="7">
        <v>80.349000000000004</v>
      </c>
      <c r="D102" s="7">
        <v>80.531000000000006</v>
      </c>
      <c r="E102" s="7">
        <v>80.706999999999994</v>
      </c>
      <c r="F102" s="7">
        <v>80.882999999999996</v>
      </c>
      <c r="G102" s="7">
        <v>81.061000000000007</v>
      </c>
      <c r="H102" s="7">
        <v>82.674000000000007</v>
      </c>
      <c r="I102" s="7">
        <v>86.001999999999995</v>
      </c>
      <c r="J102" s="7">
        <v>91.561000000000007</v>
      </c>
    </row>
    <row r="103" spans="1:10" x14ac:dyDescent="0.25">
      <c r="A103" s="7" t="s">
        <v>367</v>
      </c>
      <c r="B103" s="12"/>
      <c r="C103" s="8"/>
      <c r="D103" s="8"/>
      <c r="E103" s="8"/>
      <c r="F103" s="8"/>
      <c r="G103" s="8"/>
      <c r="H103" s="8"/>
      <c r="I103" s="8"/>
      <c r="J103" s="8"/>
    </row>
    <row r="104" spans="1:10" x14ac:dyDescent="0.25">
      <c r="A104" s="7" t="s">
        <v>368</v>
      </c>
      <c r="B104" s="11">
        <v>81.295000000000002</v>
      </c>
      <c r="C104" s="7">
        <v>81.472999999999999</v>
      </c>
      <c r="D104" s="7">
        <v>81.641000000000005</v>
      </c>
      <c r="E104" s="7">
        <v>81.801000000000002</v>
      </c>
      <c r="F104" s="7">
        <v>81.956000000000003</v>
      </c>
      <c r="G104" s="7">
        <v>82.105000000000004</v>
      </c>
      <c r="H104" s="7">
        <v>83.506</v>
      </c>
      <c r="I104" s="7">
        <v>86.716999999999999</v>
      </c>
      <c r="J104" s="7">
        <v>92.525000000000006</v>
      </c>
    </row>
    <row r="105" spans="1:10" x14ac:dyDescent="0.25">
      <c r="A105" s="7" t="s">
        <v>369</v>
      </c>
      <c r="B105" s="11">
        <v>81.923000000000002</v>
      </c>
      <c r="C105" s="7">
        <v>82.082999999999998</v>
      </c>
      <c r="D105" s="7">
        <v>82.234999999999999</v>
      </c>
      <c r="E105" s="7">
        <v>82.385000000000005</v>
      </c>
      <c r="F105" s="7">
        <v>82.534999999999997</v>
      </c>
      <c r="G105" s="7">
        <v>82.686999999999998</v>
      </c>
      <c r="H105" s="7">
        <v>84.194000000000003</v>
      </c>
      <c r="I105" s="7">
        <v>87.599000000000004</v>
      </c>
      <c r="J105" s="7">
        <v>93.489000000000004</v>
      </c>
    </row>
    <row r="106" spans="1:10" x14ac:dyDescent="0.25">
      <c r="A106" s="7" t="s">
        <v>370</v>
      </c>
      <c r="B106" s="11">
        <v>72.897000000000006</v>
      </c>
      <c r="C106" s="7">
        <v>73.129000000000005</v>
      </c>
      <c r="D106" s="7">
        <v>73.337999999999994</v>
      </c>
      <c r="E106" s="7">
        <v>73.525000000000006</v>
      </c>
      <c r="F106" s="7">
        <v>73.69</v>
      </c>
      <c r="G106" s="7">
        <v>73.837000000000003</v>
      </c>
      <c r="H106" s="7">
        <v>75.063000000000002</v>
      </c>
      <c r="I106" s="7">
        <v>78.308999999999997</v>
      </c>
      <c r="J106" s="7">
        <v>84.022000000000006</v>
      </c>
    </row>
    <row r="107" spans="1:10" x14ac:dyDescent="0.25">
      <c r="A107" s="7" t="s">
        <v>371</v>
      </c>
      <c r="B107" s="11">
        <v>83.091999999999999</v>
      </c>
      <c r="C107" s="7">
        <v>83.254999999999995</v>
      </c>
      <c r="D107" s="7">
        <v>83.418000000000006</v>
      </c>
      <c r="E107" s="7">
        <v>83.58</v>
      </c>
      <c r="F107" s="7">
        <v>83.739000000000004</v>
      </c>
      <c r="G107" s="7">
        <v>83.897000000000006</v>
      </c>
      <c r="H107" s="7">
        <v>85.397999999999996</v>
      </c>
      <c r="I107" s="7">
        <v>88.709000000000003</v>
      </c>
      <c r="J107" s="7">
        <v>94.353999999999999</v>
      </c>
    </row>
    <row r="108" spans="1:10" x14ac:dyDescent="0.25">
      <c r="A108" s="7" t="s">
        <v>372</v>
      </c>
      <c r="B108" s="12"/>
      <c r="C108" s="8"/>
      <c r="D108" s="8"/>
      <c r="E108" s="8"/>
      <c r="F108" s="8"/>
      <c r="G108" s="8"/>
      <c r="H108" s="8"/>
      <c r="I108" s="8"/>
      <c r="J108" s="8"/>
    </row>
    <row r="109" spans="1:10" x14ac:dyDescent="0.25">
      <c r="A109" s="7" t="s">
        <v>373</v>
      </c>
      <c r="B109" s="11">
        <v>73.39</v>
      </c>
      <c r="C109" s="7">
        <v>73.545000000000002</v>
      </c>
      <c r="D109" s="7">
        <v>73.7</v>
      </c>
      <c r="E109" s="7">
        <v>73.853999999999999</v>
      </c>
      <c r="F109" s="7">
        <v>74.007999999999996</v>
      </c>
      <c r="G109" s="7">
        <v>74.16</v>
      </c>
      <c r="H109" s="7">
        <v>75.673000000000002</v>
      </c>
      <c r="I109" s="7">
        <v>79.393000000000001</v>
      </c>
      <c r="J109" s="7">
        <v>85.54</v>
      </c>
    </row>
    <row r="110" spans="1:10" x14ac:dyDescent="0.25">
      <c r="A110" s="7" t="s">
        <v>374</v>
      </c>
      <c r="B110" s="11">
        <v>66.108000000000004</v>
      </c>
      <c r="C110" s="7">
        <v>66.251999999999995</v>
      </c>
      <c r="D110" s="7">
        <v>66.394000000000005</v>
      </c>
      <c r="E110" s="7">
        <v>66.536000000000001</v>
      </c>
      <c r="F110" s="7">
        <v>66.680999999999997</v>
      </c>
      <c r="G110" s="7">
        <v>66.83</v>
      </c>
      <c r="H110" s="7">
        <v>68.275999999999996</v>
      </c>
      <c r="I110" s="7">
        <v>71.578999999999994</v>
      </c>
      <c r="J110" s="7">
        <v>78.578999999999994</v>
      </c>
    </row>
    <row r="111" spans="1:10" x14ac:dyDescent="0.25">
      <c r="A111" s="7" t="s">
        <v>375</v>
      </c>
      <c r="B111" s="11">
        <v>59.58</v>
      </c>
      <c r="C111" s="7">
        <v>60.402999999999999</v>
      </c>
      <c r="D111" s="7">
        <v>61.115000000000002</v>
      </c>
      <c r="E111" s="7">
        <v>61.716000000000001</v>
      </c>
      <c r="F111" s="7">
        <v>62.203000000000003</v>
      </c>
      <c r="G111" s="7">
        <v>62.585000000000001</v>
      </c>
      <c r="H111" s="7">
        <v>65.072000000000003</v>
      </c>
      <c r="I111" s="7">
        <v>72.081000000000003</v>
      </c>
      <c r="J111" s="7">
        <v>79.561000000000007</v>
      </c>
    </row>
    <row r="112" spans="1:10" x14ac:dyDescent="0.25">
      <c r="A112" s="7" t="s">
        <v>376</v>
      </c>
      <c r="B112" s="11">
        <v>67.944999999999993</v>
      </c>
      <c r="C112" s="7">
        <v>68.269000000000005</v>
      </c>
      <c r="D112" s="7">
        <v>68.59</v>
      </c>
      <c r="E112" s="7">
        <v>68.905000000000001</v>
      </c>
      <c r="F112" s="7">
        <v>69.212999999999994</v>
      </c>
      <c r="G112" s="7">
        <v>69.513999999999996</v>
      </c>
      <c r="H112" s="7">
        <v>72.201999999999998</v>
      </c>
      <c r="I112" s="7">
        <v>77.709000000000003</v>
      </c>
      <c r="J112" s="7">
        <v>85.293000000000006</v>
      </c>
    </row>
    <row r="113" spans="1:10" x14ac:dyDescent="0.25">
      <c r="A113" s="7" t="s">
        <v>377</v>
      </c>
      <c r="B113" s="11">
        <v>69.117999999999995</v>
      </c>
      <c r="C113" s="7">
        <v>69.399000000000001</v>
      </c>
      <c r="D113" s="7">
        <v>69.700999999999993</v>
      </c>
      <c r="E113" s="7">
        <v>69.998999999999995</v>
      </c>
      <c r="F113" s="7">
        <v>70.284999999999997</v>
      </c>
      <c r="G113" s="7">
        <v>70.552999999999997</v>
      </c>
      <c r="H113" s="7">
        <v>72.807000000000002</v>
      </c>
      <c r="I113" s="7">
        <v>77.652000000000001</v>
      </c>
      <c r="J113" s="7">
        <v>84.715999999999994</v>
      </c>
    </row>
    <row r="114" spans="1:10" x14ac:dyDescent="0.25">
      <c r="A114" s="7" t="s">
        <v>378</v>
      </c>
      <c r="B114" s="11">
        <v>80.772000000000006</v>
      </c>
      <c r="C114" s="7">
        <v>81.045000000000002</v>
      </c>
      <c r="D114" s="7">
        <v>81.293999999999997</v>
      </c>
      <c r="E114" s="7">
        <v>81.534999999999997</v>
      </c>
      <c r="F114" s="7">
        <v>81.772999999999996</v>
      </c>
      <c r="G114" s="7">
        <v>82.013000000000005</v>
      </c>
      <c r="H114" s="7">
        <v>84.287000000000006</v>
      </c>
      <c r="I114" s="7">
        <v>88.838999999999999</v>
      </c>
      <c r="J114" s="7">
        <v>95.644999999999996</v>
      </c>
    </row>
    <row r="115" spans="1:10" x14ac:dyDescent="0.25">
      <c r="A115" s="7" t="s">
        <v>379</v>
      </c>
      <c r="B115" s="12"/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7" t="s">
        <v>380</v>
      </c>
      <c r="B116" s="11">
        <v>73.992000000000004</v>
      </c>
      <c r="C116" s="7">
        <v>74.087999999999994</v>
      </c>
      <c r="D116" s="7">
        <v>74.186000000000007</v>
      </c>
      <c r="E116" s="7">
        <v>74.287999999999997</v>
      </c>
      <c r="F116" s="7">
        <v>74.393000000000001</v>
      </c>
      <c r="G116" s="7">
        <v>74.501000000000005</v>
      </c>
      <c r="H116" s="7">
        <v>75.614000000000004</v>
      </c>
      <c r="I116" s="7">
        <v>78.575999999999993</v>
      </c>
      <c r="J116" s="7">
        <v>84.302999999999997</v>
      </c>
    </row>
    <row r="117" spans="1:10" x14ac:dyDescent="0.25">
      <c r="A117" s="7" t="s">
        <v>381</v>
      </c>
      <c r="B117" s="11">
        <v>67.054000000000002</v>
      </c>
      <c r="C117" s="7">
        <v>67.206999999999994</v>
      </c>
      <c r="D117" s="7">
        <v>67.37</v>
      </c>
      <c r="E117" s="7">
        <v>67.533000000000001</v>
      </c>
      <c r="F117" s="7">
        <v>67.692999999999998</v>
      </c>
      <c r="G117" s="7">
        <v>67.846000000000004</v>
      </c>
      <c r="H117" s="7">
        <v>69.203000000000003</v>
      </c>
      <c r="I117" s="7">
        <v>72.236000000000004</v>
      </c>
      <c r="J117" s="7">
        <v>78.840999999999994</v>
      </c>
    </row>
    <row r="118" spans="1:10" x14ac:dyDescent="0.25">
      <c r="A118" s="7" t="s">
        <v>382</v>
      </c>
      <c r="B118" s="11">
        <v>66.956999999999994</v>
      </c>
      <c r="C118" s="7">
        <v>67.414000000000001</v>
      </c>
      <c r="D118" s="7">
        <v>67.864999999999995</v>
      </c>
      <c r="E118" s="7">
        <v>68.308999999999997</v>
      </c>
      <c r="F118" s="7">
        <v>68.745999999999995</v>
      </c>
      <c r="G118" s="7">
        <v>69.177000000000007</v>
      </c>
      <c r="H118" s="7">
        <v>72.974999999999994</v>
      </c>
      <c r="I118" s="7">
        <v>78.915999999999997</v>
      </c>
      <c r="J118" s="7">
        <v>85.436999999999998</v>
      </c>
    </row>
    <row r="119" spans="1:10" x14ac:dyDescent="0.25">
      <c r="A119" s="7" t="s">
        <v>383</v>
      </c>
      <c r="B119" s="11">
        <v>71.835999999999999</v>
      </c>
      <c r="C119" s="7">
        <v>71.94</v>
      </c>
      <c r="D119" s="7">
        <v>72.045000000000002</v>
      </c>
      <c r="E119" s="7">
        <v>72.150000000000006</v>
      </c>
      <c r="F119" s="7">
        <v>72.257999999999996</v>
      </c>
      <c r="G119" s="7">
        <v>72.369</v>
      </c>
      <c r="H119" s="7">
        <v>73.534999999999997</v>
      </c>
      <c r="I119" s="7">
        <v>76.644000000000005</v>
      </c>
      <c r="J119" s="7">
        <v>82.097999999999999</v>
      </c>
    </row>
    <row r="120" spans="1:10" x14ac:dyDescent="0.25">
      <c r="A120" s="7" t="s">
        <v>384</v>
      </c>
      <c r="B120" s="11">
        <v>79.11</v>
      </c>
      <c r="C120" s="7">
        <v>79.421000000000006</v>
      </c>
      <c r="D120" s="7">
        <v>79.715999999999994</v>
      </c>
      <c r="E120" s="7">
        <v>80.007000000000005</v>
      </c>
      <c r="F120" s="7">
        <v>80.3</v>
      </c>
      <c r="G120" s="7">
        <v>80.594999999999999</v>
      </c>
      <c r="H120" s="7">
        <v>83.085999999999999</v>
      </c>
      <c r="I120" s="7">
        <v>86.59</v>
      </c>
      <c r="J120" s="7">
        <v>90.790999999999997</v>
      </c>
    </row>
    <row r="121" spans="1:10" x14ac:dyDescent="0.25">
      <c r="A121" s="7" t="s">
        <v>385</v>
      </c>
      <c r="B121" s="11">
        <v>47.584000000000003</v>
      </c>
      <c r="C121" s="7">
        <v>48.326999999999998</v>
      </c>
      <c r="D121" s="7">
        <v>48.947000000000003</v>
      </c>
      <c r="E121" s="7">
        <v>49.445999999999998</v>
      </c>
      <c r="F121" s="7">
        <v>49.817999999999998</v>
      </c>
      <c r="G121" s="7">
        <v>50.08</v>
      </c>
      <c r="H121" s="7">
        <v>53.524000000000001</v>
      </c>
      <c r="I121" s="7">
        <v>65.921999999999997</v>
      </c>
      <c r="J121" s="7">
        <v>76.552999999999997</v>
      </c>
    </row>
    <row r="122" spans="1:10" x14ac:dyDescent="0.25">
      <c r="A122" s="7" t="s">
        <v>386</v>
      </c>
      <c r="B122" s="11">
        <v>59.459000000000003</v>
      </c>
      <c r="C122" s="7">
        <v>59.884999999999998</v>
      </c>
      <c r="D122" s="7">
        <v>60.23</v>
      </c>
      <c r="E122" s="7">
        <v>60.555999999999997</v>
      </c>
      <c r="F122" s="7">
        <v>60.883000000000003</v>
      </c>
      <c r="G122" s="7">
        <v>61.225000000000001</v>
      </c>
      <c r="H122" s="7">
        <v>64.722999999999999</v>
      </c>
      <c r="I122" s="7">
        <v>71.225999999999999</v>
      </c>
      <c r="J122" s="7">
        <v>78.066000000000003</v>
      </c>
    </row>
    <row r="123" spans="1:10" x14ac:dyDescent="0.25">
      <c r="A123" s="7" t="s">
        <v>387</v>
      </c>
      <c r="B123" s="11">
        <v>74.731999999999999</v>
      </c>
      <c r="C123" s="7">
        <v>74.933999999999997</v>
      </c>
      <c r="D123" s="7">
        <v>75.13</v>
      </c>
      <c r="E123" s="7">
        <v>75.325000000000003</v>
      </c>
      <c r="F123" s="7">
        <v>75.521000000000001</v>
      </c>
      <c r="G123" s="7">
        <v>75.718999999999994</v>
      </c>
      <c r="H123" s="7">
        <v>77.641999999999996</v>
      </c>
      <c r="I123" s="7">
        <v>82.1</v>
      </c>
      <c r="J123" s="7">
        <v>88.117999999999995</v>
      </c>
    </row>
    <row r="124" spans="1:10" x14ac:dyDescent="0.25">
      <c r="A124" s="7" t="s">
        <v>388</v>
      </c>
      <c r="B124" s="12"/>
      <c r="C124" s="8"/>
      <c r="D124" s="8"/>
      <c r="E124" s="8"/>
      <c r="F124" s="8"/>
      <c r="G124" s="8"/>
      <c r="H124" s="8"/>
      <c r="I124" s="8"/>
      <c r="J124" s="8"/>
    </row>
    <row r="125" spans="1:10" x14ac:dyDescent="0.25">
      <c r="A125" s="7" t="s">
        <v>389</v>
      </c>
      <c r="B125" s="11">
        <v>71.631</v>
      </c>
      <c r="C125" s="7">
        <v>71.777000000000001</v>
      </c>
      <c r="D125" s="7">
        <v>71.941999999999993</v>
      </c>
      <c r="E125" s="7">
        <v>72.11</v>
      </c>
      <c r="F125" s="7">
        <v>72.272999999999996</v>
      </c>
      <c r="G125" s="7">
        <v>72.427999999999997</v>
      </c>
      <c r="H125" s="7">
        <v>73.844999999999999</v>
      </c>
      <c r="I125" s="7">
        <v>77.328999999999994</v>
      </c>
      <c r="J125" s="7">
        <v>82.503</v>
      </c>
    </row>
    <row r="126" spans="1:10" x14ac:dyDescent="0.25">
      <c r="A126" s="7" t="s">
        <v>390</v>
      </c>
      <c r="B126" s="11">
        <v>80.004000000000005</v>
      </c>
      <c r="C126" s="7">
        <v>80.191000000000003</v>
      </c>
      <c r="D126" s="7">
        <v>80.370999999999995</v>
      </c>
      <c r="E126" s="7">
        <v>80.546999999999997</v>
      </c>
      <c r="F126" s="7">
        <v>80.718999999999994</v>
      </c>
      <c r="G126" s="7">
        <v>80.887</v>
      </c>
      <c r="H126" s="7">
        <v>82.394000000000005</v>
      </c>
      <c r="I126" s="7">
        <v>85.718000000000004</v>
      </c>
      <c r="J126" s="7">
        <v>91.537000000000006</v>
      </c>
    </row>
    <row r="127" spans="1:10" x14ac:dyDescent="0.25">
      <c r="A127" s="7" t="s">
        <v>391</v>
      </c>
      <c r="B127" s="11">
        <v>79.754000000000005</v>
      </c>
      <c r="C127" s="7">
        <v>79.971000000000004</v>
      </c>
      <c r="D127" s="7">
        <v>80.186000000000007</v>
      </c>
      <c r="E127" s="7">
        <v>80.400000000000006</v>
      </c>
      <c r="F127" s="7">
        <v>80.611999999999995</v>
      </c>
      <c r="G127" s="7">
        <v>80.819000000000003</v>
      </c>
      <c r="H127" s="7">
        <v>82.608000000000004</v>
      </c>
      <c r="I127" s="7">
        <v>86.236999999999995</v>
      </c>
      <c r="J127" s="7">
        <v>92.012</v>
      </c>
    </row>
    <row r="128" spans="1:10" x14ac:dyDescent="0.25">
      <c r="A128" s="7" t="s">
        <v>392</v>
      </c>
      <c r="B128" s="11">
        <v>74.730999999999995</v>
      </c>
      <c r="C128" s="7">
        <v>74.884</v>
      </c>
      <c r="D128" s="7">
        <v>75.040999999999997</v>
      </c>
      <c r="E128" s="7">
        <v>75.197999999999993</v>
      </c>
      <c r="F128" s="7">
        <v>75.355000000000004</v>
      </c>
      <c r="G128" s="7">
        <v>75.510000000000005</v>
      </c>
      <c r="H128" s="7">
        <v>77.046999999999997</v>
      </c>
      <c r="I128" s="7">
        <v>80.867999999999995</v>
      </c>
      <c r="J128" s="7">
        <v>86.54</v>
      </c>
    </row>
    <row r="129" spans="1:10" x14ac:dyDescent="0.25">
      <c r="A129" s="7" t="s">
        <v>393</v>
      </c>
      <c r="B129" s="11">
        <v>63.38</v>
      </c>
      <c r="C129" s="7">
        <v>63.83</v>
      </c>
      <c r="D129" s="7">
        <v>64.28</v>
      </c>
      <c r="E129" s="7">
        <v>64.722999999999999</v>
      </c>
      <c r="F129" s="7">
        <v>65.159000000000006</v>
      </c>
      <c r="G129" s="7">
        <v>65.584000000000003</v>
      </c>
      <c r="H129" s="7">
        <v>69.281999999999996</v>
      </c>
      <c r="I129" s="7">
        <v>74.611999999999995</v>
      </c>
      <c r="J129" s="7">
        <v>81.533000000000001</v>
      </c>
    </row>
    <row r="130" spans="1:10" x14ac:dyDescent="0.25">
      <c r="A130" s="7" t="s">
        <v>394</v>
      </c>
      <c r="B130" s="11">
        <v>53.536000000000001</v>
      </c>
      <c r="C130" s="7">
        <v>54.213000000000001</v>
      </c>
      <c r="D130" s="7">
        <v>54.798000000000002</v>
      </c>
      <c r="E130" s="7">
        <v>55.311</v>
      </c>
      <c r="F130" s="7">
        <v>55.756999999999998</v>
      </c>
      <c r="G130" s="7">
        <v>56.146999999999998</v>
      </c>
      <c r="H130" s="7">
        <v>59.524999999999999</v>
      </c>
      <c r="I130" s="7">
        <v>66.584999999999994</v>
      </c>
      <c r="J130" s="7">
        <v>77.289000000000001</v>
      </c>
    </row>
    <row r="131" spans="1:10" x14ac:dyDescent="0.25">
      <c r="A131" s="7" t="s">
        <v>395</v>
      </c>
      <c r="B131" s="11">
        <v>74.478999999999999</v>
      </c>
      <c r="C131" s="7">
        <v>74.656000000000006</v>
      </c>
      <c r="D131" s="7">
        <v>74.835999999999999</v>
      </c>
      <c r="E131" s="7">
        <v>75.016999999999996</v>
      </c>
      <c r="F131" s="7">
        <v>75.197999999999993</v>
      </c>
      <c r="G131" s="7">
        <v>75.379000000000005</v>
      </c>
      <c r="H131" s="7">
        <v>77.134</v>
      </c>
      <c r="I131" s="7">
        <v>81.286000000000001</v>
      </c>
      <c r="J131" s="7">
        <v>87.126000000000005</v>
      </c>
    </row>
    <row r="132" spans="1:10" x14ac:dyDescent="0.25">
      <c r="A132" s="7" t="s">
        <v>396</v>
      </c>
      <c r="B132" s="11">
        <v>76.778999999999996</v>
      </c>
      <c r="C132" s="7">
        <v>77.188000000000002</v>
      </c>
      <c r="D132" s="7">
        <v>77.563999999999993</v>
      </c>
      <c r="E132" s="7">
        <v>77.918999999999997</v>
      </c>
      <c r="F132" s="7">
        <v>78.263000000000005</v>
      </c>
      <c r="G132" s="7">
        <v>78.600999999999999</v>
      </c>
      <c r="H132" s="7">
        <v>81.602000000000004</v>
      </c>
      <c r="I132" s="7">
        <v>86.126999999999995</v>
      </c>
      <c r="J132" s="7">
        <v>91.534000000000006</v>
      </c>
    </row>
    <row r="133" spans="1:10" x14ac:dyDescent="0.25">
      <c r="A133" s="7" t="s">
        <v>397</v>
      </c>
      <c r="B133" s="11">
        <v>53.787999999999997</v>
      </c>
      <c r="C133" s="7">
        <v>54.207999999999998</v>
      </c>
      <c r="D133" s="7">
        <v>54.622</v>
      </c>
      <c r="E133" s="7">
        <v>55.031999999999996</v>
      </c>
      <c r="F133" s="7">
        <v>55.438000000000002</v>
      </c>
      <c r="G133" s="7">
        <v>55.841000000000001</v>
      </c>
      <c r="H133" s="7">
        <v>59.615000000000002</v>
      </c>
      <c r="I133" s="7">
        <v>66.263000000000005</v>
      </c>
      <c r="J133" s="7">
        <v>73.441999999999993</v>
      </c>
    </row>
    <row r="134" spans="1:10" x14ac:dyDescent="0.25">
      <c r="A134" s="7" t="s">
        <v>398</v>
      </c>
      <c r="B134" s="11">
        <v>79.224999999999994</v>
      </c>
      <c r="C134" s="7">
        <v>79.399000000000001</v>
      </c>
      <c r="D134" s="7">
        <v>79.573999999999998</v>
      </c>
      <c r="E134" s="7">
        <v>79.75</v>
      </c>
      <c r="F134" s="7">
        <v>79.927000000000007</v>
      </c>
      <c r="G134" s="7">
        <v>80.103999999999999</v>
      </c>
      <c r="H134" s="7">
        <v>81.771000000000001</v>
      </c>
      <c r="I134" s="7">
        <v>85.058000000000007</v>
      </c>
      <c r="J134" s="7">
        <v>90.790999999999997</v>
      </c>
    </row>
    <row r="135" spans="1:10" x14ac:dyDescent="0.25">
      <c r="A135" s="7" t="s">
        <v>399</v>
      </c>
      <c r="B135" s="12"/>
      <c r="C135" s="8"/>
      <c r="D135" s="8"/>
      <c r="E135" s="8"/>
      <c r="F135" s="8"/>
      <c r="G135" s="8"/>
      <c r="H135" s="8"/>
      <c r="I135" s="8"/>
      <c r="J135" s="8"/>
    </row>
    <row r="136" spans="1:10" x14ac:dyDescent="0.25">
      <c r="A136" s="7" t="s">
        <v>400</v>
      </c>
      <c r="B136" s="11">
        <v>80.709999999999994</v>
      </c>
      <c r="C136" s="7">
        <v>80.944999999999993</v>
      </c>
      <c r="D136" s="7">
        <v>81.180000000000007</v>
      </c>
      <c r="E136" s="7">
        <v>81.41</v>
      </c>
      <c r="F136" s="7">
        <v>81.635999999999996</v>
      </c>
      <c r="G136" s="7">
        <v>81.856999999999999</v>
      </c>
      <c r="H136" s="7">
        <v>83.888000000000005</v>
      </c>
      <c r="I136" s="7">
        <v>88.081000000000003</v>
      </c>
      <c r="J136" s="7">
        <v>94.233999999999995</v>
      </c>
    </row>
    <row r="137" spans="1:10" x14ac:dyDescent="0.25">
      <c r="A137" s="7" t="s">
        <v>401</v>
      </c>
      <c r="B137" s="11">
        <v>61.064</v>
      </c>
      <c r="C137" s="7">
        <v>61.226999999999997</v>
      </c>
      <c r="D137" s="7">
        <v>61.39</v>
      </c>
      <c r="E137" s="7">
        <v>61.55</v>
      </c>
      <c r="F137" s="7">
        <v>61.707000000000001</v>
      </c>
      <c r="G137" s="7">
        <v>61.86</v>
      </c>
      <c r="H137" s="7">
        <v>63.25</v>
      </c>
      <c r="I137" s="7">
        <v>66.156999999999996</v>
      </c>
      <c r="J137" s="7">
        <v>71.063999999999993</v>
      </c>
    </row>
    <row r="138" spans="1:10" x14ac:dyDescent="0.25">
      <c r="A138" s="7" t="s">
        <v>402</v>
      </c>
      <c r="B138" s="11">
        <v>73.141999999999996</v>
      </c>
      <c r="C138" s="7">
        <v>73.295000000000002</v>
      </c>
      <c r="D138" s="7">
        <v>73.453000000000003</v>
      </c>
      <c r="E138" s="7">
        <v>73.613</v>
      </c>
      <c r="F138" s="7">
        <v>73.772999999999996</v>
      </c>
      <c r="G138" s="7">
        <v>73.932000000000002</v>
      </c>
      <c r="H138" s="7">
        <v>75.495999999999995</v>
      </c>
      <c r="I138" s="7">
        <v>79.438999999999993</v>
      </c>
      <c r="J138" s="7">
        <v>85.287999999999997</v>
      </c>
    </row>
    <row r="139" spans="1:10" x14ac:dyDescent="0.25">
      <c r="A139" s="7" t="s">
        <v>403</v>
      </c>
      <c r="B139" s="11">
        <v>78.519000000000005</v>
      </c>
      <c r="C139" s="7">
        <v>78.742000000000004</v>
      </c>
      <c r="D139" s="7">
        <v>78.963999999999999</v>
      </c>
      <c r="E139" s="7">
        <v>79.19</v>
      </c>
      <c r="F139" s="7">
        <v>79.42</v>
      </c>
      <c r="G139" s="7">
        <v>79.652000000000001</v>
      </c>
      <c r="H139" s="7">
        <v>81.703000000000003</v>
      </c>
      <c r="I139" s="7">
        <v>85.78</v>
      </c>
      <c r="J139" s="7">
        <v>91.906000000000006</v>
      </c>
    </row>
    <row r="140" spans="1:10" x14ac:dyDescent="0.25">
      <c r="A140" s="7" t="s">
        <v>404</v>
      </c>
      <c r="B140" s="11">
        <v>76.835999999999999</v>
      </c>
      <c r="C140" s="7">
        <v>77.06</v>
      </c>
      <c r="D140" s="7">
        <v>77.281000000000006</v>
      </c>
      <c r="E140" s="7">
        <v>77.501000000000005</v>
      </c>
      <c r="F140" s="7">
        <v>77.718999999999994</v>
      </c>
      <c r="G140" s="7">
        <v>77.936000000000007</v>
      </c>
      <c r="H140" s="7">
        <v>80.049000000000007</v>
      </c>
      <c r="I140" s="7">
        <v>84.213999999999999</v>
      </c>
      <c r="J140" s="7">
        <v>90.165999999999997</v>
      </c>
    </row>
    <row r="141" spans="1:10" x14ac:dyDescent="0.25">
      <c r="A141" s="7" t="s">
        <v>405</v>
      </c>
      <c r="B141" s="11">
        <v>68.653999999999996</v>
      </c>
      <c r="C141" s="7">
        <v>68.77</v>
      </c>
      <c r="D141" s="7">
        <v>68.882000000000005</v>
      </c>
      <c r="E141" s="7">
        <v>68.992999999999995</v>
      </c>
      <c r="F141" s="7">
        <v>69.103999999999999</v>
      </c>
      <c r="G141" s="7">
        <v>69.215000000000003</v>
      </c>
      <c r="H141" s="7">
        <v>70.293000000000006</v>
      </c>
      <c r="I141" s="7">
        <v>72.643000000000001</v>
      </c>
      <c r="J141" s="7">
        <v>77.986999999999995</v>
      </c>
    </row>
    <row r="142" spans="1:10" x14ac:dyDescent="0.25">
      <c r="A142" s="7" t="s">
        <v>406</v>
      </c>
      <c r="B142" s="11">
        <v>68.540999999999997</v>
      </c>
      <c r="C142" s="7">
        <v>68.66</v>
      </c>
      <c r="D142" s="7">
        <v>68.778999999999996</v>
      </c>
      <c r="E142" s="7">
        <v>68.899000000000001</v>
      </c>
      <c r="F142" s="7">
        <v>69.019000000000005</v>
      </c>
      <c r="G142" s="7">
        <v>69.138999999999996</v>
      </c>
      <c r="H142" s="7">
        <v>70.322000000000003</v>
      </c>
      <c r="I142" s="7">
        <v>73.277000000000001</v>
      </c>
      <c r="J142" s="7">
        <v>79.935000000000002</v>
      </c>
    </row>
    <row r="143" spans="1:10" x14ac:dyDescent="0.25">
      <c r="A143" s="7" t="s">
        <v>407</v>
      </c>
      <c r="B143" s="12"/>
      <c r="C143" s="8"/>
      <c r="D143" s="8"/>
      <c r="E143" s="8"/>
      <c r="F143" s="8"/>
      <c r="G143" s="8"/>
      <c r="H143" s="8"/>
      <c r="I143" s="8"/>
      <c r="J143" s="8"/>
    </row>
    <row r="144" spans="1:10" x14ac:dyDescent="0.25">
      <c r="A144" s="7" t="s">
        <v>408</v>
      </c>
      <c r="B144" s="11">
        <v>66.825000000000003</v>
      </c>
      <c r="C144" s="7">
        <v>67.063000000000002</v>
      </c>
      <c r="D144" s="7">
        <v>67.286000000000001</v>
      </c>
      <c r="E144" s="7">
        <v>67.503</v>
      </c>
      <c r="F144" s="7">
        <v>67.716999999999999</v>
      </c>
      <c r="G144" s="7">
        <v>67.933999999999997</v>
      </c>
      <c r="H144" s="7">
        <v>69.965000000000003</v>
      </c>
      <c r="I144" s="7">
        <v>74.31</v>
      </c>
      <c r="J144" s="7">
        <v>82.105999999999995</v>
      </c>
    </row>
    <row r="145" spans="1:10" x14ac:dyDescent="0.25">
      <c r="A145" s="7" t="s">
        <v>409</v>
      </c>
      <c r="B145" s="11">
        <v>74.489000000000004</v>
      </c>
      <c r="C145" s="7">
        <v>74.608000000000004</v>
      </c>
      <c r="D145" s="7">
        <v>74.715000000000003</v>
      </c>
      <c r="E145" s="7">
        <v>74.820999999999998</v>
      </c>
      <c r="F145" s="7">
        <v>74.927000000000007</v>
      </c>
      <c r="G145" s="7">
        <v>75.033000000000001</v>
      </c>
      <c r="H145" s="7">
        <v>76.069000000000003</v>
      </c>
      <c r="I145" s="7">
        <v>78.584000000000003</v>
      </c>
      <c r="J145" s="7">
        <v>83.298000000000002</v>
      </c>
    </row>
    <row r="146" spans="1:10" x14ac:dyDescent="0.25">
      <c r="A146" s="7" t="s">
        <v>410</v>
      </c>
      <c r="B146" s="12"/>
      <c r="C146" s="8"/>
      <c r="D146" s="8"/>
      <c r="E146" s="8"/>
      <c r="F146" s="8"/>
      <c r="G146" s="8"/>
      <c r="H146" s="8"/>
      <c r="I146" s="8"/>
      <c r="J146" s="8"/>
    </row>
    <row r="147" spans="1:10" x14ac:dyDescent="0.25">
      <c r="A147" s="7" t="s">
        <v>411</v>
      </c>
      <c r="B147" s="11">
        <v>70.245999999999995</v>
      </c>
      <c r="C147" s="7">
        <v>70.480999999999995</v>
      </c>
      <c r="D147" s="7">
        <v>70.713999999999999</v>
      </c>
      <c r="E147" s="7">
        <v>70.941000000000003</v>
      </c>
      <c r="F147" s="7">
        <v>71.161000000000001</v>
      </c>
      <c r="G147" s="7">
        <v>71.373000000000005</v>
      </c>
      <c r="H147" s="7">
        <v>73.218000000000004</v>
      </c>
      <c r="I147" s="7">
        <v>77.084000000000003</v>
      </c>
      <c r="J147" s="7">
        <v>83.811000000000007</v>
      </c>
    </row>
    <row r="148" spans="1:10" x14ac:dyDescent="0.25">
      <c r="A148" s="7" t="s">
        <v>412</v>
      </c>
      <c r="B148" s="11">
        <v>49.204000000000001</v>
      </c>
      <c r="C148" s="7">
        <v>49.558999999999997</v>
      </c>
      <c r="D148" s="7">
        <v>49.91</v>
      </c>
      <c r="E148" s="7">
        <v>50.25</v>
      </c>
      <c r="F148" s="7">
        <v>50.579000000000001</v>
      </c>
      <c r="G148" s="7">
        <v>50.908000000000001</v>
      </c>
      <c r="H148" s="7">
        <v>56.072000000000003</v>
      </c>
      <c r="I148" s="7">
        <v>68.278999999999996</v>
      </c>
      <c r="J148" s="7">
        <v>77.590999999999994</v>
      </c>
    </row>
    <row r="149" spans="1:10" x14ac:dyDescent="0.25">
      <c r="A149" s="7" t="s">
        <v>413</v>
      </c>
      <c r="B149" s="11">
        <v>64.658000000000001</v>
      </c>
      <c r="C149" s="7">
        <v>64.837000000000003</v>
      </c>
      <c r="D149" s="7">
        <v>65.009</v>
      </c>
      <c r="E149" s="7">
        <v>65.176000000000002</v>
      </c>
      <c r="F149" s="7">
        <v>65.341999999999999</v>
      </c>
      <c r="G149" s="7">
        <v>65.507999999999996</v>
      </c>
      <c r="H149" s="7">
        <v>67.070999999999998</v>
      </c>
      <c r="I149" s="7">
        <v>70.394999999999996</v>
      </c>
      <c r="J149" s="7">
        <v>76.471999999999994</v>
      </c>
    </row>
    <row r="150" spans="1:10" x14ac:dyDescent="0.25">
      <c r="A150" s="7" t="s">
        <v>414</v>
      </c>
      <c r="B150" s="11">
        <v>62.594000000000001</v>
      </c>
      <c r="C150" s="7">
        <v>63.401000000000003</v>
      </c>
      <c r="D150" s="7">
        <v>64.013999999999996</v>
      </c>
      <c r="E150" s="7">
        <v>64.483000000000004</v>
      </c>
      <c r="F150" s="7">
        <v>64.823999999999998</v>
      </c>
      <c r="G150" s="7">
        <v>65.061999999999998</v>
      </c>
      <c r="H150" s="7">
        <v>66.912000000000006</v>
      </c>
      <c r="I150" s="7">
        <v>72.415999999999997</v>
      </c>
      <c r="J150" s="7">
        <v>79.546999999999997</v>
      </c>
    </row>
    <row r="151" spans="1:10" x14ac:dyDescent="0.25">
      <c r="A151" s="7" t="s">
        <v>415</v>
      </c>
      <c r="B151" s="12"/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s="7" t="s">
        <v>416</v>
      </c>
      <c r="B152" s="11">
        <v>67.113</v>
      </c>
      <c r="C152" s="7">
        <v>67.555999999999997</v>
      </c>
      <c r="D152" s="7">
        <v>67.989000000000004</v>
      </c>
      <c r="E152" s="7">
        <v>68.41</v>
      </c>
      <c r="F152" s="7">
        <v>68.819000000000003</v>
      </c>
      <c r="G152" s="7">
        <v>69.215000000000003</v>
      </c>
      <c r="H152" s="7">
        <v>72.525999999999996</v>
      </c>
      <c r="I152" s="7">
        <v>77.954999999999998</v>
      </c>
      <c r="J152" s="7">
        <v>85.111999999999995</v>
      </c>
    </row>
    <row r="153" spans="1:10" x14ac:dyDescent="0.25">
      <c r="A153" s="7" t="s">
        <v>417</v>
      </c>
      <c r="B153" s="11">
        <v>80.620999999999995</v>
      </c>
      <c r="C153" s="7">
        <v>80.77</v>
      </c>
      <c r="D153" s="7">
        <v>80.906000000000006</v>
      </c>
      <c r="E153" s="7">
        <v>81.037999999999997</v>
      </c>
      <c r="F153" s="7">
        <v>81.171000000000006</v>
      </c>
      <c r="G153" s="7">
        <v>81.307000000000002</v>
      </c>
      <c r="H153" s="7">
        <v>82.588999999999999</v>
      </c>
      <c r="I153" s="7">
        <v>85.49</v>
      </c>
      <c r="J153" s="7">
        <v>90.781000000000006</v>
      </c>
    </row>
    <row r="154" spans="1:10" x14ac:dyDescent="0.25">
      <c r="A154" s="7" t="s">
        <v>418</v>
      </c>
      <c r="B154" s="11">
        <v>76.518000000000001</v>
      </c>
      <c r="C154" s="7">
        <v>76.652000000000001</v>
      </c>
      <c r="D154" s="7">
        <v>76.774000000000001</v>
      </c>
      <c r="E154" s="7">
        <v>76.894000000000005</v>
      </c>
      <c r="F154" s="7">
        <v>77.013999999999996</v>
      </c>
      <c r="G154" s="7">
        <v>77.135999999999996</v>
      </c>
      <c r="H154" s="7">
        <v>78.349999999999994</v>
      </c>
      <c r="I154" s="7">
        <v>80.891000000000005</v>
      </c>
      <c r="J154" s="7">
        <v>84.492000000000004</v>
      </c>
    </row>
    <row r="155" spans="1:10" x14ac:dyDescent="0.25">
      <c r="A155" s="7" t="s">
        <v>419</v>
      </c>
      <c r="B155" s="11">
        <v>75.674000000000007</v>
      </c>
      <c r="C155" s="7">
        <v>75.882000000000005</v>
      </c>
      <c r="D155" s="7">
        <v>76.091999999999999</v>
      </c>
      <c r="E155" s="7">
        <v>76.305999999999997</v>
      </c>
      <c r="F155" s="7">
        <v>76.522000000000006</v>
      </c>
      <c r="G155" s="7">
        <v>76.741</v>
      </c>
      <c r="H155" s="7">
        <v>78.927999999999997</v>
      </c>
      <c r="I155" s="7">
        <v>83.197999999999993</v>
      </c>
      <c r="J155" s="7">
        <v>89.045000000000002</v>
      </c>
    </row>
    <row r="156" spans="1:10" x14ac:dyDescent="0.25">
      <c r="A156" s="7" t="s">
        <v>420</v>
      </c>
      <c r="B156" s="11">
        <v>80.67</v>
      </c>
      <c r="C156" s="7">
        <v>80.828999999999994</v>
      </c>
      <c r="D156" s="7">
        <v>80.981999999999999</v>
      </c>
      <c r="E156" s="7">
        <v>81.132000000000005</v>
      </c>
      <c r="F156" s="7">
        <v>81.281000000000006</v>
      </c>
      <c r="G156" s="7">
        <v>81.430000000000007</v>
      </c>
      <c r="H156" s="7">
        <v>82.816000000000003</v>
      </c>
      <c r="I156" s="7">
        <v>85.927999999999997</v>
      </c>
      <c r="J156" s="7">
        <v>91.623000000000005</v>
      </c>
    </row>
    <row r="157" spans="1:10" x14ac:dyDescent="0.25">
      <c r="A157" s="7" t="s">
        <v>421</v>
      </c>
      <c r="B157" s="11">
        <v>73.84</v>
      </c>
      <c r="C157" s="7">
        <v>74.182000000000002</v>
      </c>
      <c r="D157" s="7">
        <v>74.515000000000001</v>
      </c>
      <c r="E157" s="7">
        <v>74.838999999999999</v>
      </c>
      <c r="F157" s="7">
        <v>75.156999999999996</v>
      </c>
      <c r="G157" s="7">
        <v>75.468000000000004</v>
      </c>
      <c r="H157" s="7">
        <v>78.277000000000001</v>
      </c>
      <c r="I157" s="7">
        <v>83.242000000000004</v>
      </c>
      <c r="J157" s="7">
        <v>88.977000000000004</v>
      </c>
    </row>
    <row r="158" spans="1:10" x14ac:dyDescent="0.25">
      <c r="A158" s="7" t="s">
        <v>422</v>
      </c>
      <c r="B158" s="11">
        <v>56.956000000000003</v>
      </c>
      <c r="C158" s="7">
        <v>57.451000000000001</v>
      </c>
      <c r="D158" s="7">
        <v>57.933999999999997</v>
      </c>
      <c r="E158" s="7">
        <v>58.408999999999999</v>
      </c>
      <c r="F158" s="7">
        <v>58.881</v>
      </c>
      <c r="G158" s="7">
        <v>59.350999999999999</v>
      </c>
      <c r="H158" s="7">
        <v>63.54</v>
      </c>
      <c r="I158" s="7">
        <v>68.903000000000006</v>
      </c>
      <c r="J158" s="7">
        <v>73.384</v>
      </c>
    </row>
    <row r="159" spans="1:10" x14ac:dyDescent="0.25">
      <c r="A159" s="7" t="s">
        <v>423</v>
      </c>
      <c r="B159" s="11">
        <v>51.296999999999997</v>
      </c>
      <c r="C159" s="7">
        <v>51.716999999999999</v>
      </c>
      <c r="D159" s="7">
        <v>52.116</v>
      </c>
      <c r="E159" s="7">
        <v>52.506</v>
      </c>
      <c r="F159" s="7">
        <v>52.893000000000001</v>
      </c>
      <c r="G159" s="7">
        <v>53.28</v>
      </c>
      <c r="H159" s="7">
        <v>57.218000000000004</v>
      </c>
      <c r="I159" s="7">
        <v>66.183000000000007</v>
      </c>
      <c r="J159" s="7">
        <v>75.760999999999996</v>
      </c>
    </row>
    <row r="160" spans="1:10" x14ac:dyDescent="0.25">
      <c r="A160" s="7" t="s">
        <v>424</v>
      </c>
      <c r="B160" s="12"/>
      <c r="C160" s="8"/>
      <c r="D160" s="8"/>
      <c r="E160" s="8"/>
      <c r="F160" s="8"/>
      <c r="G160" s="8"/>
      <c r="H160" s="8"/>
      <c r="I160" s="8"/>
      <c r="J160" s="8"/>
    </row>
    <row r="161" spans="1:10" x14ac:dyDescent="0.25">
      <c r="A161" s="7" t="s">
        <v>425</v>
      </c>
      <c r="B161" s="12"/>
      <c r="C161" s="8"/>
      <c r="D161" s="8"/>
      <c r="E161" s="8"/>
      <c r="F161" s="8"/>
      <c r="G161" s="8"/>
      <c r="H161" s="8"/>
      <c r="I161" s="8"/>
      <c r="J161" s="8"/>
    </row>
    <row r="162" spans="1:10" x14ac:dyDescent="0.25">
      <c r="A162" s="7" t="s">
        <v>426</v>
      </c>
      <c r="B162" s="12"/>
      <c r="C162" s="8"/>
      <c r="D162" s="8"/>
      <c r="E162" s="8"/>
      <c r="F162" s="8"/>
      <c r="G162" s="8"/>
      <c r="H162" s="8"/>
      <c r="I162" s="8"/>
      <c r="J162" s="8"/>
    </row>
    <row r="163" spans="1:10" x14ac:dyDescent="0.25">
      <c r="A163" s="7" t="s">
        <v>427</v>
      </c>
      <c r="B163" s="12"/>
      <c r="C163" s="8"/>
      <c r="D163" s="8"/>
      <c r="E163" s="8"/>
      <c r="F163" s="8"/>
      <c r="G163" s="8"/>
      <c r="H163" s="8"/>
      <c r="I163" s="8"/>
      <c r="J163" s="8"/>
    </row>
    <row r="164" spans="1:10" x14ac:dyDescent="0.25">
      <c r="A164" s="7" t="s">
        <v>428</v>
      </c>
      <c r="B164" s="11">
        <v>81.063999999999993</v>
      </c>
      <c r="C164" s="7">
        <v>81.222999999999999</v>
      </c>
      <c r="D164" s="7">
        <v>81.367000000000004</v>
      </c>
      <c r="E164" s="7">
        <v>81.503</v>
      </c>
      <c r="F164" s="7">
        <v>81.634</v>
      </c>
      <c r="G164" s="7">
        <v>81.763000000000005</v>
      </c>
      <c r="H164" s="7">
        <v>82.992000000000004</v>
      </c>
      <c r="I164" s="7">
        <v>85.902000000000001</v>
      </c>
      <c r="J164" s="7">
        <v>91.268000000000001</v>
      </c>
    </row>
    <row r="165" spans="1:10" x14ac:dyDescent="0.25">
      <c r="A165" s="7" t="s">
        <v>429</v>
      </c>
      <c r="B165" s="11">
        <v>75.721000000000004</v>
      </c>
      <c r="C165" s="7">
        <v>76.009</v>
      </c>
      <c r="D165" s="7">
        <v>76.287000000000006</v>
      </c>
      <c r="E165" s="7">
        <v>76.552000000000007</v>
      </c>
      <c r="F165" s="7">
        <v>76.807000000000002</v>
      </c>
      <c r="G165" s="7">
        <v>77.055000000000007</v>
      </c>
      <c r="H165" s="7">
        <v>79.542000000000002</v>
      </c>
      <c r="I165" s="7">
        <v>84.113</v>
      </c>
      <c r="J165" s="7">
        <v>90.218999999999994</v>
      </c>
    </row>
    <row r="166" spans="1:10" x14ac:dyDescent="0.25">
      <c r="A166" s="7" t="s">
        <v>430</v>
      </c>
      <c r="B166" s="11">
        <v>66.11</v>
      </c>
      <c r="C166" s="7">
        <v>66.268000000000001</v>
      </c>
      <c r="D166" s="7">
        <v>66.42</v>
      </c>
      <c r="E166" s="7">
        <v>66.569999999999993</v>
      </c>
      <c r="F166" s="7">
        <v>66.718999999999994</v>
      </c>
      <c r="G166" s="7">
        <v>66.869</v>
      </c>
      <c r="H166" s="7">
        <v>68.298000000000002</v>
      </c>
      <c r="I166" s="7">
        <v>71.341999999999999</v>
      </c>
      <c r="J166" s="7">
        <v>77.028999999999996</v>
      </c>
    </row>
    <row r="167" spans="1:10" x14ac:dyDescent="0.25">
      <c r="A167" s="7" t="s">
        <v>431</v>
      </c>
      <c r="B167" s="12"/>
      <c r="C167" s="8"/>
      <c r="D167" s="8"/>
      <c r="E167" s="8"/>
      <c r="F167" s="8"/>
      <c r="G167" s="8"/>
      <c r="H167" s="8"/>
      <c r="I167" s="8"/>
      <c r="J167" s="8"/>
    </row>
    <row r="168" spans="1:10" x14ac:dyDescent="0.25">
      <c r="A168" s="7" t="s">
        <v>432</v>
      </c>
      <c r="B168" s="11">
        <v>76.915999999999997</v>
      </c>
      <c r="C168" s="7">
        <v>77.126999999999995</v>
      </c>
      <c r="D168" s="7">
        <v>77.341999999999999</v>
      </c>
      <c r="E168" s="7">
        <v>77.555999999999997</v>
      </c>
      <c r="F168" s="7">
        <v>77.769000000000005</v>
      </c>
      <c r="G168" s="7">
        <v>77.98</v>
      </c>
      <c r="H168" s="7">
        <v>80</v>
      </c>
      <c r="I168" s="7">
        <v>83.763000000000005</v>
      </c>
      <c r="J168" s="7">
        <v>89.460999999999999</v>
      </c>
    </row>
    <row r="169" spans="1:10" x14ac:dyDescent="0.25">
      <c r="A169" s="7" t="s">
        <v>433</v>
      </c>
      <c r="B169" s="11">
        <v>61.994</v>
      </c>
      <c r="C169" s="7">
        <v>62.15</v>
      </c>
      <c r="D169" s="7">
        <v>62.287999999999997</v>
      </c>
      <c r="E169" s="7">
        <v>62.420999999999999</v>
      </c>
      <c r="F169" s="7">
        <v>62.555999999999997</v>
      </c>
      <c r="G169" s="7">
        <v>62.695999999999998</v>
      </c>
      <c r="H169" s="7">
        <v>64.085999999999999</v>
      </c>
      <c r="I169" s="7">
        <v>67.02</v>
      </c>
      <c r="J169" s="7">
        <v>72.132000000000005</v>
      </c>
    </row>
    <row r="170" spans="1:10" x14ac:dyDescent="0.25">
      <c r="A170" s="7" t="s">
        <v>434</v>
      </c>
      <c r="B170" s="11">
        <v>72.016000000000005</v>
      </c>
      <c r="C170" s="7">
        <v>72.102000000000004</v>
      </c>
      <c r="D170" s="7">
        <v>72.180999999999997</v>
      </c>
      <c r="E170" s="7">
        <v>72.259</v>
      </c>
      <c r="F170" s="7">
        <v>72.34</v>
      </c>
      <c r="G170" s="7">
        <v>72.424999999999997</v>
      </c>
      <c r="H170" s="7">
        <v>73.370999999999995</v>
      </c>
      <c r="I170" s="7">
        <v>76.123999999999995</v>
      </c>
      <c r="J170" s="7">
        <v>82.367000000000004</v>
      </c>
    </row>
    <row r="171" spans="1:10" x14ac:dyDescent="0.25">
      <c r="A171" s="7" t="s">
        <v>435</v>
      </c>
      <c r="B171" s="11">
        <v>73.912000000000006</v>
      </c>
      <c r="C171" s="7">
        <v>74.218999999999994</v>
      </c>
      <c r="D171" s="7">
        <v>74.525000000000006</v>
      </c>
      <c r="E171" s="7">
        <v>74.825999999999993</v>
      </c>
      <c r="F171" s="7">
        <v>75.123000000000005</v>
      </c>
      <c r="G171" s="7">
        <v>75.412999999999997</v>
      </c>
      <c r="H171" s="7">
        <v>78.067999999999998</v>
      </c>
      <c r="I171" s="7">
        <v>83.093999999999994</v>
      </c>
      <c r="J171" s="7">
        <v>89.036000000000001</v>
      </c>
    </row>
    <row r="172" spans="1:10" x14ac:dyDescent="0.25">
      <c r="A172" s="7" t="s">
        <v>436</v>
      </c>
      <c r="B172" s="11">
        <v>68.206999999999994</v>
      </c>
      <c r="C172" s="7">
        <v>68.372</v>
      </c>
      <c r="D172" s="7">
        <v>68.537999999999997</v>
      </c>
      <c r="E172" s="7">
        <v>68.703000000000003</v>
      </c>
      <c r="F172" s="7">
        <v>68.864999999999995</v>
      </c>
      <c r="G172" s="7">
        <v>69.024000000000001</v>
      </c>
      <c r="H172" s="7">
        <v>70.518000000000001</v>
      </c>
      <c r="I172" s="7">
        <v>73.977000000000004</v>
      </c>
      <c r="J172" s="7">
        <v>81.117000000000004</v>
      </c>
    </row>
    <row r="173" spans="1:10" x14ac:dyDescent="0.25">
      <c r="A173" s="7" t="s">
        <v>437</v>
      </c>
      <c r="B173" s="12"/>
      <c r="C173" s="8"/>
      <c r="D173" s="8"/>
      <c r="E173" s="8"/>
      <c r="F173" s="8"/>
      <c r="G173" s="8"/>
      <c r="H173" s="8"/>
      <c r="I173" s="8"/>
      <c r="J173" s="8"/>
    </row>
    <row r="174" spans="1:10" x14ac:dyDescent="0.25">
      <c r="A174" s="7" t="s">
        <v>438</v>
      </c>
      <c r="B174" s="11">
        <v>75.902000000000001</v>
      </c>
      <c r="C174" s="7">
        <v>76.069999999999993</v>
      </c>
      <c r="D174" s="7">
        <v>76.239000000000004</v>
      </c>
      <c r="E174" s="7">
        <v>76.408000000000001</v>
      </c>
      <c r="F174" s="7">
        <v>76.578000000000003</v>
      </c>
      <c r="G174" s="7">
        <v>76.748999999999995</v>
      </c>
      <c r="H174" s="7">
        <v>78.474000000000004</v>
      </c>
      <c r="I174" s="7">
        <v>81.917000000000002</v>
      </c>
      <c r="J174" s="7">
        <v>87.36</v>
      </c>
    </row>
    <row r="175" spans="1:10" x14ac:dyDescent="0.25">
      <c r="A175" s="7" t="s">
        <v>439</v>
      </c>
      <c r="B175" s="11">
        <v>79.290999999999997</v>
      </c>
      <c r="C175" s="7">
        <v>79.513999999999996</v>
      </c>
      <c r="D175" s="7">
        <v>79.731999999999999</v>
      </c>
      <c r="E175" s="7">
        <v>79.944999999999993</v>
      </c>
      <c r="F175" s="7">
        <v>80.153999999999996</v>
      </c>
      <c r="G175" s="7">
        <v>80.358999999999995</v>
      </c>
      <c r="H175" s="7">
        <v>82.094999999999999</v>
      </c>
      <c r="I175" s="7">
        <v>85.61</v>
      </c>
      <c r="J175" s="7">
        <v>91.537000000000006</v>
      </c>
    </row>
    <row r="176" spans="1:10" x14ac:dyDescent="0.25">
      <c r="A176" s="7" t="s">
        <v>440</v>
      </c>
      <c r="B176" s="11">
        <v>78.325999999999993</v>
      </c>
      <c r="C176" s="7">
        <v>78.506</v>
      </c>
      <c r="D176" s="7">
        <v>78.686000000000007</v>
      </c>
      <c r="E176" s="7">
        <v>78.864000000000004</v>
      </c>
      <c r="F176" s="7">
        <v>79.040000000000006</v>
      </c>
      <c r="G176" s="7">
        <v>79.213999999999999</v>
      </c>
      <c r="H176" s="7">
        <v>80.706000000000003</v>
      </c>
      <c r="I176" s="7">
        <v>83.596999999999994</v>
      </c>
      <c r="J176" s="7">
        <v>88.656000000000006</v>
      </c>
    </row>
    <row r="177" spans="1:10" x14ac:dyDescent="0.25">
      <c r="A177" s="7" t="s">
        <v>441</v>
      </c>
      <c r="B177" s="11">
        <v>77.959000000000003</v>
      </c>
      <c r="C177" s="7">
        <v>78.093999999999994</v>
      </c>
      <c r="D177" s="7">
        <v>78.230999999999995</v>
      </c>
      <c r="E177" s="7">
        <v>78.369</v>
      </c>
      <c r="F177" s="7">
        <v>78.510000000000005</v>
      </c>
      <c r="G177" s="7">
        <v>78.653000000000006</v>
      </c>
      <c r="H177" s="7">
        <v>80.227000000000004</v>
      </c>
      <c r="I177" s="7">
        <v>83.358999999999995</v>
      </c>
      <c r="J177" s="7">
        <v>88.653000000000006</v>
      </c>
    </row>
    <row r="178" spans="1:10" x14ac:dyDescent="0.25">
      <c r="A178" s="7" t="s">
        <v>442</v>
      </c>
      <c r="B178" s="11">
        <v>78.879000000000005</v>
      </c>
      <c r="C178" s="7">
        <v>79.141000000000005</v>
      </c>
      <c r="D178" s="7">
        <v>79.397000000000006</v>
      </c>
      <c r="E178" s="7">
        <v>79.646000000000001</v>
      </c>
      <c r="F178" s="7">
        <v>79.888000000000005</v>
      </c>
      <c r="G178" s="7">
        <v>80.122</v>
      </c>
      <c r="H178" s="7">
        <v>82.040999999999997</v>
      </c>
      <c r="I178" s="7">
        <v>85.843999999999994</v>
      </c>
      <c r="J178" s="7">
        <v>91.942999999999998</v>
      </c>
    </row>
    <row r="179" spans="1:10" x14ac:dyDescent="0.25">
      <c r="A179" s="7" t="s">
        <v>443</v>
      </c>
      <c r="B179" s="11">
        <v>73.475999999999999</v>
      </c>
      <c r="C179" s="7">
        <v>73.603999999999999</v>
      </c>
      <c r="D179" s="7">
        <v>73.718000000000004</v>
      </c>
      <c r="E179" s="7">
        <v>73.831000000000003</v>
      </c>
      <c r="F179" s="7">
        <v>73.947999999999993</v>
      </c>
      <c r="G179" s="7">
        <v>74.072000000000003</v>
      </c>
      <c r="H179" s="7">
        <v>75.441000000000003</v>
      </c>
      <c r="I179" s="7">
        <v>79.09</v>
      </c>
      <c r="J179" s="7">
        <v>84.945999999999998</v>
      </c>
    </row>
    <row r="180" spans="1:10" x14ac:dyDescent="0.25">
      <c r="A180" s="7" t="s">
        <v>444</v>
      </c>
      <c r="B180" s="11">
        <v>67.622</v>
      </c>
      <c r="C180" s="7">
        <v>67.763999999999996</v>
      </c>
      <c r="D180" s="7">
        <v>67.873999999999995</v>
      </c>
      <c r="E180" s="7">
        <v>67.978999999999999</v>
      </c>
      <c r="F180" s="7">
        <v>68.088999999999999</v>
      </c>
      <c r="G180" s="7">
        <v>68.209000000000003</v>
      </c>
      <c r="H180" s="7">
        <v>69.52</v>
      </c>
      <c r="I180" s="7">
        <v>72.757000000000005</v>
      </c>
      <c r="J180" s="7">
        <v>79.117999999999995</v>
      </c>
    </row>
    <row r="181" spans="1:10" x14ac:dyDescent="0.25">
      <c r="A181" s="7" t="s">
        <v>445</v>
      </c>
      <c r="B181" s="11">
        <v>62.276000000000003</v>
      </c>
      <c r="C181" s="7">
        <v>62.99</v>
      </c>
      <c r="D181" s="7">
        <v>63.563000000000002</v>
      </c>
      <c r="E181" s="7">
        <v>64.066000000000003</v>
      </c>
      <c r="F181" s="7">
        <v>64.534000000000006</v>
      </c>
      <c r="G181" s="7">
        <v>64.989999999999995</v>
      </c>
      <c r="H181" s="7">
        <v>68.822999999999993</v>
      </c>
      <c r="I181" s="7">
        <v>74.924999999999997</v>
      </c>
      <c r="J181" s="7">
        <v>81.474000000000004</v>
      </c>
    </row>
    <row r="182" spans="1:10" x14ac:dyDescent="0.25">
      <c r="A182" s="7" t="s">
        <v>446</v>
      </c>
      <c r="B182" s="12"/>
      <c r="C182" s="8"/>
      <c r="D182" s="8"/>
      <c r="E182" s="8"/>
      <c r="F182" s="8"/>
      <c r="G182" s="8"/>
      <c r="H182" s="8"/>
      <c r="I182" s="8"/>
      <c r="J182" s="8"/>
    </row>
    <row r="183" spans="1:10" x14ac:dyDescent="0.25">
      <c r="A183" s="7" t="s">
        <v>447</v>
      </c>
      <c r="B183" s="12"/>
      <c r="C183" s="8"/>
      <c r="D183" s="8"/>
      <c r="E183" s="8"/>
      <c r="F183" s="8"/>
      <c r="G183" s="8"/>
      <c r="H183" s="8"/>
      <c r="I183" s="8"/>
      <c r="J183" s="8"/>
    </row>
    <row r="184" spans="1:10" x14ac:dyDescent="0.25">
      <c r="A184" s="7" t="s">
        <v>448</v>
      </c>
      <c r="B184" s="12"/>
      <c r="C184" s="8"/>
      <c r="D184" s="8"/>
      <c r="E184" s="8"/>
      <c r="F184" s="8"/>
      <c r="G184" s="8"/>
      <c r="H184" s="8"/>
      <c r="I184" s="8"/>
      <c r="J184" s="8"/>
    </row>
    <row r="185" spans="1:10" x14ac:dyDescent="0.25">
      <c r="A185" s="7" t="s">
        <v>449</v>
      </c>
      <c r="B185" s="11">
        <v>74.424999999999997</v>
      </c>
      <c r="C185" s="7">
        <v>74.564999999999998</v>
      </c>
      <c r="D185" s="7">
        <v>74.686000000000007</v>
      </c>
      <c r="E185" s="7">
        <v>74.804000000000002</v>
      </c>
      <c r="F185" s="7">
        <v>74.927999999999997</v>
      </c>
      <c r="G185" s="7">
        <v>75.061999999999998</v>
      </c>
      <c r="H185" s="7">
        <v>76.533000000000001</v>
      </c>
      <c r="I185" s="7">
        <v>80.195999999999998</v>
      </c>
      <c r="J185" s="7">
        <v>85.69</v>
      </c>
    </row>
    <row r="186" spans="1:10" x14ac:dyDescent="0.25">
      <c r="A186" s="7" t="s">
        <v>450</v>
      </c>
      <c r="B186" s="12"/>
      <c r="C186" s="8"/>
      <c r="D186" s="8"/>
      <c r="E186" s="8"/>
      <c r="F186" s="8"/>
      <c r="G186" s="8"/>
      <c r="H186" s="8"/>
      <c r="I186" s="8"/>
      <c r="J186" s="8"/>
    </row>
    <row r="187" spans="1:10" x14ac:dyDescent="0.25">
      <c r="A187" s="7" t="s">
        <v>451</v>
      </c>
      <c r="B187" s="11">
        <v>72.174000000000007</v>
      </c>
      <c r="C187" s="7">
        <v>72.287999999999997</v>
      </c>
      <c r="D187" s="7">
        <v>72.388999999999996</v>
      </c>
      <c r="E187" s="7">
        <v>72.488</v>
      </c>
      <c r="F187" s="7">
        <v>72.588999999999999</v>
      </c>
      <c r="G187" s="7">
        <v>72.692999999999998</v>
      </c>
      <c r="H187" s="7">
        <v>73.772999999999996</v>
      </c>
      <c r="I187" s="7">
        <v>76.682000000000002</v>
      </c>
      <c r="J187" s="7">
        <v>82.769000000000005</v>
      </c>
    </row>
    <row r="188" spans="1:10" x14ac:dyDescent="0.25">
      <c r="A188" s="7" t="s">
        <v>452</v>
      </c>
      <c r="B188" s="12"/>
      <c r="C188" s="8"/>
      <c r="D188" s="8"/>
      <c r="E188" s="8"/>
      <c r="F188" s="8"/>
      <c r="G188" s="8"/>
      <c r="H188" s="8"/>
      <c r="I188" s="8"/>
      <c r="J188" s="8"/>
    </row>
    <row r="189" spans="1:10" x14ac:dyDescent="0.25">
      <c r="A189" s="7" t="s">
        <v>453</v>
      </c>
      <c r="B189" s="11">
        <v>72.283000000000001</v>
      </c>
      <c r="C189" s="7">
        <v>72.575000000000003</v>
      </c>
      <c r="D189" s="7">
        <v>72.867000000000004</v>
      </c>
      <c r="E189" s="7">
        <v>73.156000000000006</v>
      </c>
      <c r="F189" s="7">
        <v>73.441999999999993</v>
      </c>
      <c r="G189" s="7">
        <v>73.725999999999999</v>
      </c>
      <c r="H189" s="7">
        <v>76.378</v>
      </c>
      <c r="I189" s="7">
        <v>81.754000000000005</v>
      </c>
      <c r="J189" s="7">
        <v>88.238</v>
      </c>
    </row>
    <row r="190" spans="1:10" x14ac:dyDescent="0.25">
      <c r="A190" s="7" t="s">
        <v>454</v>
      </c>
      <c r="B190" s="12"/>
      <c r="C190" s="8"/>
      <c r="D190" s="8"/>
      <c r="E190" s="8"/>
      <c r="F190" s="8"/>
      <c r="G190" s="8"/>
      <c r="H190" s="8"/>
      <c r="I190" s="8"/>
      <c r="J190" s="8"/>
    </row>
    <row r="191" spans="1:10" x14ac:dyDescent="0.25">
      <c r="A191" s="7" t="s">
        <v>455</v>
      </c>
      <c r="B191" s="11">
        <v>65.930000000000007</v>
      </c>
      <c r="C191" s="7">
        <v>66.078999999999994</v>
      </c>
      <c r="D191" s="7">
        <v>66.210999999999999</v>
      </c>
      <c r="E191" s="7">
        <v>66.337000000000003</v>
      </c>
      <c r="F191" s="7">
        <v>66.465000000000003</v>
      </c>
      <c r="G191" s="7">
        <v>66.596999999999994</v>
      </c>
      <c r="H191" s="7">
        <v>67.914000000000001</v>
      </c>
      <c r="I191" s="7">
        <v>70.762</v>
      </c>
      <c r="J191" s="7">
        <v>76.316000000000003</v>
      </c>
    </row>
    <row r="192" spans="1:10" x14ac:dyDescent="0.25">
      <c r="A192" s="7" t="s">
        <v>456</v>
      </c>
      <c r="B192" s="11">
        <v>74.831999999999994</v>
      </c>
      <c r="C192" s="7">
        <v>75.048000000000002</v>
      </c>
      <c r="D192" s="7">
        <v>75.263999999999996</v>
      </c>
      <c r="E192" s="7">
        <v>75.478999999999999</v>
      </c>
      <c r="F192" s="7">
        <v>75.694000000000003</v>
      </c>
      <c r="G192" s="7">
        <v>75.906999999999996</v>
      </c>
      <c r="H192" s="7">
        <v>77.899000000000001</v>
      </c>
      <c r="I192" s="7">
        <v>82.180999999999997</v>
      </c>
      <c r="J192" s="7">
        <v>87.959000000000003</v>
      </c>
    </row>
    <row r="193" spans="1:10" x14ac:dyDescent="0.25">
      <c r="A193" s="7" t="s">
        <v>457</v>
      </c>
      <c r="B193" s="11">
        <v>62.933999999999997</v>
      </c>
      <c r="C193" s="7">
        <v>63.137999999999998</v>
      </c>
      <c r="D193" s="7">
        <v>63.3</v>
      </c>
      <c r="E193" s="7">
        <v>63.451000000000001</v>
      </c>
      <c r="F193" s="7">
        <v>63.603000000000002</v>
      </c>
      <c r="G193" s="7">
        <v>63.765999999999998</v>
      </c>
      <c r="H193" s="7">
        <v>65.373000000000005</v>
      </c>
      <c r="I193" s="7">
        <v>68.491</v>
      </c>
      <c r="J193" s="7">
        <v>73.649000000000001</v>
      </c>
    </row>
    <row r="194" spans="1:10" x14ac:dyDescent="0.25">
      <c r="A194" s="7" t="s">
        <v>458</v>
      </c>
      <c r="B194" s="11">
        <v>73.676000000000002</v>
      </c>
      <c r="C194" s="7">
        <v>73.808000000000007</v>
      </c>
      <c r="D194" s="7">
        <v>73.933999999999997</v>
      </c>
      <c r="E194" s="7">
        <v>74.058999999999997</v>
      </c>
      <c r="F194" s="7">
        <v>74.186000000000007</v>
      </c>
      <c r="G194" s="7">
        <v>74.314999999999998</v>
      </c>
      <c r="H194" s="7">
        <v>75.647000000000006</v>
      </c>
      <c r="I194" s="7">
        <v>79.093999999999994</v>
      </c>
      <c r="J194" s="7">
        <v>84.703999999999994</v>
      </c>
    </row>
    <row r="195" spans="1:10" x14ac:dyDescent="0.25">
      <c r="A195" s="7" t="s">
        <v>459</v>
      </c>
      <c r="B195" s="12"/>
      <c r="C195" s="8"/>
      <c r="D195" s="8"/>
      <c r="E195" s="8"/>
      <c r="F195" s="8"/>
      <c r="G195" s="8"/>
      <c r="H195" s="8"/>
      <c r="I195" s="8"/>
      <c r="J195" s="8"/>
    </row>
    <row r="196" spans="1:10" x14ac:dyDescent="0.25">
      <c r="A196" s="7" t="s">
        <v>460</v>
      </c>
      <c r="B196" s="11">
        <v>72.724000000000004</v>
      </c>
      <c r="C196" s="7">
        <v>72.867999999999995</v>
      </c>
      <c r="D196" s="7">
        <v>73.024000000000001</v>
      </c>
      <c r="E196" s="7">
        <v>73.186999999999998</v>
      </c>
      <c r="F196" s="7">
        <v>73.353999999999999</v>
      </c>
      <c r="G196" s="7">
        <v>73.524000000000001</v>
      </c>
      <c r="H196" s="7">
        <v>75.253</v>
      </c>
      <c r="I196" s="7">
        <v>79.320999999999998</v>
      </c>
      <c r="J196" s="7">
        <v>84.81</v>
      </c>
    </row>
    <row r="197" spans="1:10" x14ac:dyDescent="0.25">
      <c r="A197" s="7" t="s">
        <v>461</v>
      </c>
      <c r="B197" s="11">
        <v>44.845999999999997</v>
      </c>
      <c r="C197" s="7">
        <v>45.11</v>
      </c>
      <c r="D197" s="7">
        <v>45.338000000000001</v>
      </c>
      <c r="E197" s="7">
        <v>45.561</v>
      </c>
      <c r="F197" s="7">
        <v>45.795000000000002</v>
      </c>
      <c r="G197" s="7">
        <v>46.051000000000002</v>
      </c>
      <c r="H197" s="7">
        <v>48.987000000000002</v>
      </c>
      <c r="I197" s="7">
        <v>56.85</v>
      </c>
      <c r="J197" s="7">
        <v>69.724000000000004</v>
      </c>
    </row>
    <row r="198" spans="1:10" x14ac:dyDescent="0.25">
      <c r="A198" s="7" t="s">
        <v>462</v>
      </c>
      <c r="B198" s="11">
        <v>81.787999999999997</v>
      </c>
      <c r="C198" s="7">
        <v>81.980999999999995</v>
      </c>
      <c r="D198" s="7">
        <v>82.155000000000001</v>
      </c>
      <c r="E198" s="7">
        <v>82.322000000000003</v>
      </c>
      <c r="F198" s="7">
        <v>82.489000000000004</v>
      </c>
      <c r="G198" s="7">
        <v>82.659000000000006</v>
      </c>
      <c r="H198" s="7">
        <v>84.349000000000004</v>
      </c>
      <c r="I198" s="7">
        <v>88.082999999999998</v>
      </c>
      <c r="J198" s="7">
        <v>94.222999999999999</v>
      </c>
    </row>
    <row r="199" spans="1:10" x14ac:dyDescent="0.25">
      <c r="A199" s="7" t="s">
        <v>463</v>
      </c>
      <c r="B199" s="11">
        <v>75.02</v>
      </c>
      <c r="C199" s="7">
        <v>75.146000000000001</v>
      </c>
      <c r="D199" s="7">
        <v>75.272000000000006</v>
      </c>
      <c r="E199" s="7">
        <v>75.397000000000006</v>
      </c>
      <c r="F199" s="7">
        <v>75.525000000000006</v>
      </c>
      <c r="G199" s="7">
        <v>75.656000000000006</v>
      </c>
      <c r="H199" s="7">
        <v>77.016999999999996</v>
      </c>
      <c r="I199" s="7">
        <v>80.462000000000003</v>
      </c>
      <c r="J199" s="7">
        <v>85.725999999999999</v>
      </c>
    </row>
    <row r="200" spans="1:10" x14ac:dyDescent="0.25">
      <c r="A200" s="7" t="s">
        <v>464</v>
      </c>
      <c r="B200" s="11">
        <v>79.125</v>
      </c>
      <c r="C200" s="7">
        <v>79.293000000000006</v>
      </c>
      <c r="D200" s="7">
        <v>79.444000000000003</v>
      </c>
      <c r="E200" s="7">
        <v>79.590999999999994</v>
      </c>
      <c r="F200" s="7">
        <v>79.739999999999995</v>
      </c>
      <c r="G200" s="7">
        <v>79.894999999999996</v>
      </c>
      <c r="H200" s="7">
        <v>81.334000000000003</v>
      </c>
      <c r="I200" s="7">
        <v>84.430999999999997</v>
      </c>
      <c r="J200" s="7">
        <v>90.081999999999994</v>
      </c>
    </row>
    <row r="201" spans="1:10" x14ac:dyDescent="0.25">
      <c r="A201" s="7" t="s">
        <v>465</v>
      </c>
      <c r="B201" s="11">
        <v>67.027000000000001</v>
      </c>
      <c r="C201" s="7">
        <v>67.251000000000005</v>
      </c>
      <c r="D201" s="7">
        <v>67.465000000000003</v>
      </c>
      <c r="E201" s="7">
        <v>67.674999999999997</v>
      </c>
      <c r="F201" s="7">
        <v>67.885000000000005</v>
      </c>
      <c r="G201" s="7">
        <v>68.097999999999999</v>
      </c>
      <c r="H201" s="7">
        <v>70.117999999999995</v>
      </c>
      <c r="I201" s="7">
        <v>74.125</v>
      </c>
      <c r="J201" s="7">
        <v>81.421999999999997</v>
      </c>
    </row>
    <row r="202" spans="1:10" x14ac:dyDescent="0.25">
      <c r="A202" s="7" t="s">
        <v>466</v>
      </c>
      <c r="B202" s="11">
        <v>53</v>
      </c>
      <c r="C202" s="7">
        <v>50</v>
      </c>
      <c r="D202" s="7">
        <v>54</v>
      </c>
      <c r="E202" s="7">
        <v>55.05</v>
      </c>
      <c r="F202" s="7">
        <v>55.381999999999998</v>
      </c>
      <c r="G202" s="7">
        <v>55.713000000000001</v>
      </c>
      <c r="H202" s="7">
        <v>58.914000000000001</v>
      </c>
      <c r="I202" s="7">
        <v>65.554000000000002</v>
      </c>
      <c r="J202" s="7">
        <v>73.709999999999994</v>
      </c>
    </row>
    <row r="203" spans="1:10" x14ac:dyDescent="0.25">
      <c r="A203" s="7" t="s">
        <v>467</v>
      </c>
      <c r="B203" s="11">
        <v>54.546999999999997</v>
      </c>
      <c r="C203" s="7">
        <v>55.460999999999999</v>
      </c>
      <c r="D203" s="7">
        <v>56.271000000000001</v>
      </c>
      <c r="E203" s="7">
        <v>56.915999999999997</v>
      </c>
      <c r="F203" s="7">
        <v>57.366999999999997</v>
      </c>
      <c r="G203" s="7">
        <v>57.631</v>
      </c>
      <c r="H203" s="7">
        <v>59.905000000000001</v>
      </c>
      <c r="I203" s="7">
        <v>68.843999999999994</v>
      </c>
      <c r="J203" s="7">
        <v>77.778000000000006</v>
      </c>
    </row>
    <row r="204" spans="1:10" x14ac:dyDescent="0.25">
      <c r="A204" s="7" t="s">
        <v>468</v>
      </c>
      <c r="B204" s="11">
        <v>53.488</v>
      </c>
      <c r="C204" s="7">
        <v>54.069000000000003</v>
      </c>
      <c r="D204" s="7">
        <v>54.665999999999997</v>
      </c>
      <c r="E204" s="7">
        <v>55.264000000000003</v>
      </c>
      <c r="F204" s="7">
        <v>55.850999999999999</v>
      </c>
      <c r="G204" s="7">
        <v>56.411999999999999</v>
      </c>
      <c r="H204" s="7">
        <v>60.347000000000001</v>
      </c>
      <c r="I204" s="7">
        <v>69.152000000000001</v>
      </c>
      <c r="J204" s="7">
        <v>77.415000000000006</v>
      </c>
    </row>
    <row r="205" spans="1:10" x14ac:dyDescent="0.25">
      <c r="A205" s="7" t="s">
        <v>469</v>
      </c>
      <c r="B205" s="11">
        <v>81.656000000000006</v>
      </c>
      <c r="C205" s="7">
        <v>81.813999999999993</v>
      </c>
      <c r="D205" s="7">
        <v>81.957999999999998</v>
      </c>
      <c r="E205" s="7">
        <v>82.1</v>
      </c>
      <c r="F205" s="7">
        <v>82.242000000000004</v>
      </c>
      <c r="G205" s="7">
        <v>82.388000000000005</v>
      </c>
      <c r="H205" s="7">
        <v>83.843999999999994</v>
      </c>
      <c r="I205" s="7">
        <v>87.067999999999998</v>
      </c>
      <c r="J205" s="7">
        <v>92.676000000000002</v>
      </c>
    </row>
    <row r="206" spans="1:10" x14ac:dyDescent="0.25">
      <c r="A206" s="7" t="s">
        <v>470</v>
      </c>
      <c r="B206" s="11">
        <v>73.790000000000006</v>
      </c>
      <c r="C206" s="7">
        <v>73.941000000000003</v>
      </c>
      <c r="D206" s="7">
        <v>74.116</v>
      </c>
      <c r="E206" s="7">
        <v>74.293000000000006</v>
      </c>
      <c r="F206" s="7">
        <v>74.47</v>
      </c>
      <c r="G206" s="7">
        <v>74.641999999999996</v>
      </c>
      <c r="H206" s="7">
        <v>76.283000000000001</v>
      </c>
      <c r="I206" s="7">
        <v>80.251000000000005</v>
      </c>
      <c r="J206" s="7">
        <v>85.905000000000001</v>
      </c>
    </row>
    <row r="207" spans="1:10" x14ac:dyDescent="0.25">
      <c r="A207" s="7" t="s">
        <v>471</v>
      </c>
      <c r="B207" s="11">
        <v>61.49</v>
      </c>
      <c r="C207" s="7">
        <v>61.691000000000003</v>
      </c>
      <c r="D207" s="7">
        <v>61.875</v>
      </c>
      <c r="E207" s="7">
        <v>62.055</v>
      </c>
      <c r="F207" s="7">
        <v>62.235999999999997</v>
      </c>
      <c r="G207" s="7">
        <v>62.421999999999997</v>
      </c>
      <c r="H207" s="7">
        <v>64.251000000000005</v>
      </c>
      <c r="I207" s="7">
        <v>68.031000000000006</v>
      </c>
      <c r="J207" s="7">
        <v>74.11</v>
      </c>
    </row>
    <row r="208" spans="1:10" x14ac:dyDescent="0.25">
      <c r="A208" s="7" t="s">
        <v>472</v>
      </c>
      <c r="B208" s="11">
        <v>70.308999999999997</v>
      </c>
      <c r="C208" s="7">
        <v>70.558999999999997</v>
      </c>
      <c r="D208" s="7">
        <v>70.793999999999997</v>
      </c>
      <c r="E208" s="7">
        <v>71.019000000000005</v>
      </c>
      <c r="F208" s="7">
        <v>71.234999999999999</v>
      </c>
      <c r="G208" s="7">
        <v>71.445999999999998</v>
      </c>
      <c r="H208" s="7">
        <v>73.308000000000007</v>
      </c>
      <c r="I208" s="7">
        <v>76.694999999999993</v>
      </c>
      <c r="J208" s="7">
        <v>82.405000000000001</v>
      </c>
    </row>
    <row r="209" spans="1:10" x14ac:dyDescent="0.25">
      <c r="A209" s="7" t="s">
        <v>473</v>
      </c>
      <c r="B209" s="12"/>
      <c r="C209" s="8"/>
      <c r="D209" s="8"/>
      <c r="E209" s="8"/>
      <c r="F209" s="8"/>
      <c r="G209" s="8"/>
      <c r="H209" s="8"/>
      <c r="I209" s="8"/>
      <c r="J209" s="8"/>
    </row>
    <row r="210" spans="1:10" x14ac:dyDescent="0.25">
      <c r="A210" s="7" t="s">
        <v>474</v>
      </c>
      <c r="B210" s="11">
        <v>48.398000000000003</v>
      </c>
      <c r="C210" s="7">
        <v>48.716999999999999</v>
      </c>
      <c r="D210" s="7">
        <v>48.91</v>
      </c>
      <c r="E210" s="7">
        <v>49</v>
      </c>
      <c r="F210" s="7">
        <v>49</v>
      </c>
      <c r="G210" s="7">
        <v>48.942</v>
      </c>
      <c r="H210" s="7">
        <v>51.481000000000002</v>
      </c>
      <c r="I210" s="7">
        <v>63.216000000000001</v>
      </c>
      <c r="J210" s="7">
        <v>76.043000000000006</v>
      </c>
    </row>
    <row r="211" spans="1:10" x14ac:dyDescent="0.25">
      <c r="A211" s="7" t="s">
        <v>475</v>
      </c>
      <c r="B211" s="11">
        <v>81.426000000000002</v>
      </c>
      <c r="C211" s="7">
        <v>81.56</v>
      </c>
      <c r="D211" s="7">
        <v>81.69</v>
      </c>
      <c r="E211" s="7">
        <v>81.817999999999998</v>
      </c>
      <c r="F211" s="7">
        <v>81.947999999999993</v>
      </c>
      <c r="G211" s="7">
        <v>82.078999999999994</v>
      </c>
      <c r="H211" s="7">
        <v>83.382000000000005</v>
      </c>
      <c r="I211" s="7">
        <v>86.424999999999997</v>
      </c>
      <c r="J211" s="7">
        <v>91.927000000000007</v>
      </c>
    </row>
    <row r="212" spans="1:10" x14ac:dyDescent="0.25">
      <c r="A212" s="7" t="s">
        <v>476</v>
      </c>
      <c r="B212" s="11">
        <v>82.191999999999993</v>
      </c>
      <c r="C212" s="7">
        <v>82.335999999999999</v>
      </c>
      <c r="D212" s="7">
        <v>82.471000000000004</v>
      </c>
      <c r="E212" s="7">
        <v>82.603999999999999</v>
      </c>
      <c r="F212" s="7">
        <v>82.739000000000004</v>
      </c>
      <c r="G212" s="7">
        <v>82.876000000000005</v>
      </c>
      <c r="H212" s="7">
        <v>84.259</v>
      </c>
      <c r="I212" s="7">
        <v>87.507000000000005</v>
      </c>
      <c r="J212" s="7">
        <v>93.21</v>
      </c>
    </row>
    <row r="213" spans="1:10" x14ac:dyDescent="0.25">
      <c r="A213" s="7" t="s">
        <v>477</v>
      </c>
      <c r="B213" s="11">
        <v>74.692999999999998</v>
      </c>
      <c r="C213" s="7">
        <v>74.2</v>
      </c>
      <c r="D213" s="7">
        <v>72</v>
      </c>
      <c r="E213" s="7">
        <v>71</v>
      </c>
      <c r="F213" s="7">
        <v>74.646000000000001</v>
      </c>
      <c r="G213" s="7">
        <v>74.816999999999993</v>
      </c>
      <c r="H213" s="7">
        <v>77.149000000000001</v>
      </c>
      <c r="I213" s="7">
        <v>81.834999999999994</v>
      </c>
      <c r="J213" s="7">
        <v>87.733999999999995</v>
      </c>
    </row>
    <row r="214" spans="1:10" x14ac:dyDescent="0.25">
      <c r="A214" s="7" t="s">
        <v>478</v>
      </c>
      <c r="B214" s="11">
        <v>79.150000000000006</v>
      </c>
      <c r="C214" s="7">
        <v>79.150000000000006</v>
      </c>
      <c r="D214" s="7">
        <v>79.45</v>
      </c>
      <c r="E214" s="8">
        <v>79.75</v>
      </c>
      <c r="F214" s="8"/>
      <c r="G214" s="8"/>
      <c r="H214" s="8"/>
      <c r="I214" s="8"/>
      <c r="J214" s="8"/>
    </row>
    <row r="215" spans="1:10" x14ac:dyDescent="0.25">
      <c r="A215" s="7" t="s">
        <v>479</v>
      </c>
      <c r="B215" s="11">
        <v>66.83</v>
      </c>
      <c r="C215" s="7">
        <v>66.983000000000004</v>
      </c>
      <c r="D215" s="7">
        <v>67.117999999999995</v>
      </c>
      <c r="E215" s="7">
        <v>67.248000000000005</v>
      </c>
      <c r="F215" s="7">
        <v>67.379000000000005</v>
      </c>
      <c r="G215" s="7">
        <v>67.516999999999996</v>
      </c>
      <c r="H215" s="7">
        <v>68.953000000000003</v>
      </c>
      <c r="I215" s="7">
        <v>72.061999999999998</v>
      </c>
      <c r="J215" s="7">
        <v>78.620999999999995</v>
      </c>
    </row>
    <row r="216" spans="1:10" x14ac:dyDescent="0.25">
      <c r="A216" s="7" t="s">
        <v>480</v>
      </c>
      <c r="B216" s="11">
        <v>59.223999999999997</v>
      </c>
      <c r="C216" s="7">
        <v>60.116</v>
      </c>
      <c r="D216" s="7">
        <v>60.884999999999998</v>
      </c>
      <c r="E216" s="7">
        <v>61.53</v>
      </c>
      <c r="F216" s="7">
        <v>62.051000000000002</v>
      </c>
      <c r="G216" s="7">
        <v>62.46</v>
      </c>
      <c r="H216" s="7">
        <v>65.381</v>
      </c>
      <c r="I216" s="7">
        <v>73.061999999999998</v>
      </c>
      <c r="J216" s="7">
        <v>80.835999999999999</v>
      </c>
    </row>
    <row r="217" spans="1:10" x14ac:dyDescent="0.25">
      <c r="A217" s="7" t="s">
        <v>481</v>
      </c>
      <c r="B217" s="11">
        <v>73.852000000000004</v>
      </c>
      <c r="C217" s="7">
        <v>74.046000000000006</v>
      </c>
      <c r="D217" s="7">
        <v>74.224999999999994</v>
      </c>
      <c r="E217" s="7">
        <v>74.400999999999996</v>
      </c>
      <c r="F217" s="7">
        <v>74.58</v>
      </c>
      <c r="G217" s="7">
        <v>74.765000000000001</v>
      </c>
      <c r="H217" s="7">
        <v>76.632000000000005</v>
      </c>
      <c r="I217" s="7">
        <v>80.900999999999996</v>
      </c>
      <c r="J217" s="7">
        <v>86.572000000000003</v>
      </c>
    </row>
    <row r="218" spans="1:10" x14ac:dyDescent="0.25">
      <c r="A218" s="7" t="s">
        <v>482</v>
      </c>
      <c r="B218" s="11">
        <v>65.951999999999998</v>
      </c>
      <c r="C218" s="7">
        <v>66.501999999999995</v>
      </c>
      <c r="D218" s="7">
        <v>67.033000000000001</v>
      </c>
      <c r="E218" s="7">
        <v>67.537999999999997</v>
      </c>
      <c r="F218" s="7">
        <v>68.013999999999996</v>
      </c>
      <c r="G218" s="7">
        <v>68.462000000000003</v>
      </c>
      <c r="H218" s="7">
        <v>71.924000000000007</v>
      </c>
      <c r="I218" s="7">
        <v>77.385999999999996</v>
      </c>
      <c r="J218" s="7">
        <v>85.290999999999997</v>
      </c>
    </row>
    <row r="219" spans="1:10" x14ac:dyDescent="0.25">
      <c r="A219" s="7" t="s">
        <v>483</v>
      </c>
      <c r="B219" s="11">
        <v>55.514000000000003</v>
      </c>
      <c r="C219" s="7">
        <v>55.853999999999999</v>
      </c>
      <c r="D219" s="7">
        <v>56.198</v>
      </c>
      <c r="E219" s="7">
        <v>56.536999999999999</v>
      </c>
      <c r="F219" s="7">
        <v>56.866</v>
      </c>
      <c r="G219" s="7">
        <v>57.182000000000002</v>
      </c>
      <c r="H219" s="7">
        <v>60.210999999999999</v>
      </c>
      <c r="I219" s="7">
        <v>68.304000000000002</v>
      </c>
      <c r="J219" s="7">
        <v>76.694999999999993</v>
      </c>
    </row>
    <row r="220" spans="1:10" x14ac:dyDescent="0.25">
      <c r="A220" s="7" t="s">
        <v>484</v>
      </c>
      <c r="B220" s="12"/>
      <c r="C220" s="8"/>
      <c r="D220" s="8"/>
      <c r="E220" s="8"/>
      <c r="F220" s="8"/>
      <c r="G220" s="8"/>
      <c r="H220" s="8"/>
      <c r="I220" s="8"/>
      <c r="J220" s="8"/>
    </row>
    <row r="221" spans="1:10" x14ac:dyDescent="0.25">
      <c r="A221" s="7" t="s">
        <v>485</v>
      </c>
      <c r="B221" s="11">
        <v>72.209000000000003</v>
      </c>
      <c r="C221" s="7">
        <v>72.361000000000004</v>
      </c>
      <c r="D221" s="7">
        <v>72.516000000000005</v>
      </c>
      <c r="E221" s="7">
        <v>72.673000000000002</v>
      </c>
      <c r="F221" s="7">
        <v>72.831000000000003</v>
      </c>
      <c r="G221" s="7">
        <v>72.991</v>
      </c>
      <c r="H221" s="7">
        <v>74.576999999999998</v>
      </c>
      <c r="I221" s="7">
        <v>78.453999999999994</v>
      </c>
      <c r="J221" s="7">
        <v>84.736000000000004</v>
      </c>
    </row>
    <row r="222" spans="1:10" x14ac:dyDescent="0.25">
      <c r="A222" s="7" t="s">
        <v>486</v>
      </c>
      <c r="B222" s="11">
        <v>69.55</v>
      </c>
      <c r="C222" s="7">
        <v>69.656999999999996</v>
      </c>
      <c r="D222" s="7">
        <v>69.760999999999996</v>
      </c>
      <c r="E222" s="7">
        <v>69.864999999999995</v>
      </c>
      <c r="F222" s="7">
        <v>69.968000000000004</v>
      </c>
      <c r="G222" s="7">
        <v>70.072000000000003</v>
      </c>
      <c r="H222" s="7">
        <v>71.13</v>
      </c>
      <c r="I222" s="7">
        <v>73.94</v>
      </c>
      <c r="J222" s="7">
        <v>80.117999999999995</v>
      </c>
    </row>
    <row r="223" spans="1:10" x14ac:dyDescent="0.25">
      <c r="A223" s="7" t="s">
        <v>487</v>
      </c>
      <c r="B223" s="11">
        <v>75.147000000000006</v>
      </c>
      <c r="C223" s="7">
        <v>75.388000000000005</v>
      </c>
      <c r="D223" s="7">
        <v>75.632000000000005</v>
      </c>
      <c r="E223" s="7">
        <v>75.873000000000005</v>
      </c>
      <c r="F223" s="7">
        <v>76.108999999999995</v>
      </c>
      <c r="G223" s="7">
        <v>76.337999999999994</v>
      </c>
      <c r="H223" s="7">
        <v>78.421000000000006</v>
      </c>
      <c r="I223" s="7">
        <v>82.709000000000003</v>
      </c>
      <c r="J223" s="7">
        <v>88.210999999999999</v>
      </c>
    </row>
    <row r="224" spans="1:10" x14ac:dyDescent="0.25">
      <c r="A224" s="7" t="s">
        <v>488</v>
      </c>
      <c r="B224" s="11">
        <v>74.274000000000001</v>
      </c>
      <c r="C224" s="7">
        <v>74.608999999999995</v>
      </c>
      <c r="D224" s="7">
        <v>74.938000000000002</v>
      </c>
      <c r="E224" s="7">
        <v>75.259</v>
      </c>
      <c r="F224" s="7">
        <v>75.572999999999993</v>
      </c>
      <c r="G224" s="7">
        <v>75.881</v>
      </c>
      <c r="H224" s="7">
        <v>78.686999999999998</v>
      </c>
      <c r="I224" s="7">
        <v>83.361999999999995</v>
      </c>
      <c r="J224" s="7">
        <v>89.117000000000004</v>
      </c>
    </row>
    <row r="225" spans="1:10" x14ac:dyDescent="0.25">
      <c r="A225" s="7" t="s">
        <v>489</v>
      </c>
      <c r="B225" s="11">
        <v>65</v>
      </c>
      <c r="C225" s="7">
        <v>65.147000000000006</v>
      </c>
      <c r="D225" s="7">
        <v>65.299000000000007</v>
      </c>
      <c r="E225" s="7">
        <v>65.451999999999998</v>
      </c>
      <c r="F225" s="7">
        <v>65.603999999999999</v>
      </c>
      <c r="G225" s="7">
        <v>65.753</v>
      </c>
      <c r="H225" s="7">
        <v>67.141999999999996</v>
      </c>
      <c r="I225" s="7">
        <v>70.215000000000003</v>
      </c>
      <c r="J225" s="7">
        <v>76.48</v>
      </c>
    </row>
    <row r="226" spans="1:10" x14ac:dyDescent="0.25">
      <c r="A226" s="7" t="s">
        <v>490</v>
      </c>
      <c r="B226" s="12"/>
      <c r="C226" s="8"/>
      <c r="D226" s="8"/>
      <c r="E226" s="8"/>
      <c r="F226" s="8"/>
      <c r="G226" s="8"/>
      <c r="H226" s="8"/>
      <c r="I226" s="8"/>
      <c r="J226" s="8"/>
    </row>
    <row r="227" spans="1:10" x14ac:dyDescent="0.25">
      <c r="A227" s="7" t="s">
        <v>491</v>
      </c>
      <c r="B227" s="12"/>
      <c r="C227" s="8"/>
      <c r="D227" s="8"/>
      <c r="E227" s="8"/>
      <c r="F227" s="8"/>
      <c r="G227" s="8"/>
      <c r="H227" s="8"/>
      <c r="I227" s="8"/>
      <c r="J227" s="8"/>
    </row>
    <row r="228" spans="1:10" x14ac:dyDescent="0.25">
      <c r="A228" s="7" t="s">
        <v>492</v>
      </c>
      <c r="B228" s="11">
        <v>57.319000000000003</v>
      </c>
      <c r="C228" s="7">
        <v>58.037999999999997</v>
      </c>
      <c r="D228" s="7">
        <v>58.667999999999999</v>
      </c>
      <c r="E228" s="7">
        <v>59.209000000000003</v>
      </c>
      <c r="F228" s="7">
        <v>59.667000000000002</v>
      </c>
      <c r="G228" s="7">
        <v>60.054000000000002</v>
      </c>
      <c r="H228" s="7">
        <v>63.5</v>
      </c>
      <c r="I228" s="7">
        <v>71.680999999999997</v>
      </c>
      <c r="J228" s="7">
        <v>79.896000000000001</v>
      </c>
    </row>
    <row r="229" spans="1:10" x14ac:dyDescent="0.25">
      <c r="A229" s="7" t="s">
        <v>493</v>
      </c>
      <c r="B229" s="11">
        <v>68.188000000000002</v>
      </c>
      <c r="C229" s="7">
        <v>68.301000000000002</v>
      </c>
      <c r="D229" s="7">
        <v>68.414000000000001</v>
      </c>
      <c r="E229" s="7">
        <v>68.525000000000006</v>
      </c>
      <c r="F229" s="7">
        <v>68.635000000000005</v>
      </c>
      <c r="G229" s="7">
        <v>68.742000000000004</v>
      </c>
      <c r="H229" s="7">
        <v>69.745000000000005</v>
      </c>
      <c r="I229" s="7">
        <v>72.197999999999993</v>
      </c>
      <c r="J229" s="7">
        <v>77.7</v>
      </c>
    </row>
    <row r="230" spans="1:10" x14ac:dyDescent="0.25">
      <c r="A230" s="7" t="s">
        <v>494</v>
      </c>
      <c r="B230" s="11">
        <v>76.325000000000003</v>
      </c>
      <c r="C230" s="7">
        <v>76.5</v>
      </c>
      <c r="D230" s="7">
        <v>76.671000000000006</v>
      </c>
      <c r="E230" s="7">
        <v>76.840999999999994</v>
      </c>
      <c r="F230" s="7">
        <v>77.010000000000005</v>
      </c>
      <c r="G230" s="7">
        <v>77.180000000000007</v>
      </c>
      <c r="H230" s="7">
        <v>78.881</v>
      </c>
      <c r="I230" s="7">
        <v>83.055000000000007</v>
      </c>
      <c r="J230" s="7">
        <v>88.76</v>
      </c>
    </row>
    <row r="231" spans="1:10" x14ac:dyDescent="0.25">
      <c r="A231" s="7" t="s">
        <v>495</v>
      </c>
      <c r="B231" s="11">
        <v>80.084999999999994</v>
      </c>
      <c r="C231" s="7">
        <v>80.244</v>
      </c>
      <c r="D231" s="7">
        <v>80.396000000000001</v>
      </c>
      <c r="E231" s="7">
        <v>80.546999999999997</v>
      </c>
      <c r="F231" s="7">
        <v>80.698999999999998</v>
      </c>
      <c r="G231" s="7">
        <v>80.852999999999994</v>
      </c>
      <c r="H231" s="7">
        <v>82.289000000000001</v>
      </c>
      <c r="I231" s="7">
        <v>85.269000000000005</v>
      </c>
      <c r="J231" s="7">
        <v>90.641999999999996</v>
      </c>
    </row>
    <row r="232" spans="1:10" x14ac:dyDescent="0.25">
      <c r="A232" s="7" t="s">
        <v>496</v>
      </c>
      <c r="B232" s="11">
        <v>78.507000000000005</v>
      </c>
      <c r="C232" s="7">
        <v>78.653999999999996</v>
      </c>
      <c r="D232" s="7">
        <v>78.796999999999997</v>
      </c>
      <c r="E232" s="7">
        <v>78.941000000000003</v>
      </c>
      <c r="F232" s="7">
        <v>79.087000000000003</v>
      </c>
      <c r="G232" s="7">
        <v>79.234999999999999</v>
      </c>
      <c r="H232" s="7">
        <v>80.742999999999995</v>
      </c>
      <c r="I232" s="7">
        <v>83.78</v>
      </c>
      <c r="J232" s="7">
        <v>88.936000000000007</v>
      </c>
    </row>
    <row r="233" spans="1:10" x14ac:dyDescent="0.25">
      <c r="A233" s="7" t="s">
        <v>497</v>
      </c>
      <c r="B233" s="11">
        <v>76.787000000000006</v>
      </c>
      <c r="C233" s="7">
        <v>76.938000000000002</v>
      </c>
      <c r="D233" s="7">
        <v>77.084000000000003</v>
      </c>
      <c r="E233" s="7">
        <v>77.23</v>
      </c>
      <c r="F233" s="7">
        <v>77.376999999999995</v>
      </c>
      <c r="G233" s="7">
        <v>77.528000000000006</v>
      </c>
      <c r="H233" s="7">
        <v>79.084999999999994</v>
      </c>
      <c r="I233" s="7">
        <v>82.388000000000005</v>
      </c>
      <c r="J233" s="7">
        <v>87.849000000000004</v>
      </c>
    </row>
    <row r="234" spans="1:10" x14ac:dyDescent="0.25">
      <c r="A234" s="7" t="s">
        <v>498</v>
      </c>
      <c r="B234" s="11">
        <v>67.870999999999995</v>
      </c>
      <c r="C234" s="7">
        <v>67.992999999999995</v>
      </c>
      <c r="D234" s="7">
        <v>68.117000000000004</v>
      </c>
      <c r="E234" s="7">
        <v>68.241</v>
      </c>
      <c r="F234" s="7">
        <v>68.363</v>
      </c>
      <c r="G234" s="7">
        <v>68.483999999999995</v>
      </c>
      <c r="H234" s="7">
        <v>69.61</v>
      </c>
      <c r="I234" s="7">
        <v>72.234999999999999</v>
      </c>
      <c r="J234" s="7">
        <v>78.203000000000003</v>
      </c>
    </row>
    <row r="235" spans="1:10" x14ac:dyDescent="0.25">
      <c r="A235" s="7" t="s">
        <v>499</v>
      </c>
      <c r="B235" s="12"/>
      <c r="C235" s="8"/>
      <c r="D235" s="8"/>
      <c r="E235" s="8"/>
      <c r="F235" s="8"/>
      <c r="G235" s="8"/>
      <c r="H235" s="8"/>
      <c r="I235" s="8"/>
      <c r="J235" s="8"/>
    </row>
    <row r="236" spans="1:10" x14ac:dyDescent="0.25">
      <c r="A236" s="7" t="s">
        <v>500</v>
      </c>
      <c r="B236" s="11">
        <v>70.760999999999996</v>
      </c>
      <c r="C236" s="7">
        <v>71.055000000000007</v>
      </c>
      <c r="D236" s="7">
        <v>71.343999999999994</v>
      </c>
      <c r="E236" s="7">
        <v>71.626000000000005</v>
      </c>
      <c r="F236" s="7">
        <v>71.900999999999996</v>
      </c>
      <c r="G236" s="7">
        <v>72.168999999999997</v>
      </c>
      <c r="H236" s="7">
        <v>74.572000000000003</v>
      </c>
      <c r="I236" s="7">
        <v>79.744</v>
      </c>
      <c r="J236" s="7">
        <v>86.802000000000007</v>
      </c>
    </row>
    <row r="237" spans="1:10" x14ac:dyDescent="0.25">
      <c r="A237" s="7" t="s">
        <v>501</v>
      </c>
      <c r="B237" s="11">
        <v>74.159000000000006</v>
      </c>
      <c r="C237" s="7">
        <v>74.319999999999993</v>
      </c>
      <c r="D237" s="7">
        <v>74.477000000000004</v>
      </c>
      <c r="E237" s="7">
        <v>74.632999999999996</v>
      </c>
      <c r="F237" s="7">
        <v>74.790000000000006</v>
      </c>
      <c r="G237" s="7">
        <v>74.947999999999993</v>
      </c>
      <c r="H237" s="7">
        <v>76.540999999999997</v>
      </c>
      <c r="I237" s="7">
        <v>80.472999999999999</v>
      </c>
      <c r="J237" s="7">
        <v>86.106999999999999</v>
      </c>
    </row>
    <row r="238" spans="1:10" x14ac:dyDescent="0.25">
      <c r="A238" s="7" t="s">
        <v>502</v>
      </c>
      <c r="B238" s="11">
        <v>72.64</v>
      </c>
      <c r="C238" s="7">
        <v>72.828999999999994</v>
      </c>
      <c r="D238" s="7">
        <v>73.018000000000001</v>
      </c>
      <c r="E238" s="7">
        <v>73.203000000000003</v>
      </c>
      <c r="F238" s="7">
        <v>73.385000000000005</v>
      </c>
      <c r="G238" s="7">
        <v>73.561999999999998</v>
      </c>
      <c r="H238" s="7">
        <v>75.218000000000004</v>
      </c>
      <c r="I238" s="7">
        <v>79.105999999999995</v>
      </c>
      <c r="J238" s="7">
        <v>85.352999999999994</v>
      </c>
    </row>
    <row r="239" spans="1:10" x14ac:dyDescent="0.25">
      <c r="A239" s="7" t="s">
        <v>503</v>
      </c>
      <c r="B239" s="11">
        <v>66.843999999999994</v>
      </c>
      <c r="C239" s="7">
        <v>67.167000000000002</v>
      </c>
      <c r="D239" s="7">
        <v>67.472999999999999</v>
      </c>
      <c r="E239" s="7">
        <v>67.763999999999996</v>
      </c>
      <c r="F239" s="7">
        <v>68.040000000000006</v>
      </c>
      <c r="G239" s="7">
        <v>68.301000000000002</v>
      </c>
      <c r="H239" s="7">
        <v>70.369</v>
      </c>
      <c r="I239" s="7">
        <v>73.869</v>
      </c>
      <c r="J239" s="7">
        <v>80.129000000000005</v>
      </c>
    </row>
    <row r="240" spans="1:10" x14ac:dyDescent="0.25">
      <c r="A240" s="7" t="s">
        <v>504</v>
      </c>
      <c r="B240" s="11">
        <v>75.489999999999995</v>
      </c>
      <c r="C240" s="7">
        <v>75.641000000000005</v>
      </c>
      <c r="D240" s="7">
        <v>75.793000000000006</v>
      </c>
      <c r="E240" s="7">
        <v>75.944999999999993</v>
      </c>
      <c r="F240" s="7">
        <v>76.096999999999994</v>
      </c>
      <c r="G240" s="7">
        <v>76.247</v>
      </c>
      <c r="H240" s="7">
        <v>77.760999999999996</v>
      </c>
      <c r="I240" s="7">
        <v>80.927000000000007</v>
      </c>
      <c r="J240" s="7">
        <v>86.113</v>
      </c>
    </row>
    <row r="241" spans="1:10" x14ac:dyDescent="0.25">
      <c r="A241" s="7" t="s">
        <v>505</v>
      </c>
      <c r="B241" s="11">
        <v>79.462999999999994</v>
      </c>
      <c r="C241" s="7">
        <v>79.69</v>
      </c>
      <c r="D241" s="7">
        <v>79.921999999999997</v>
      </c>
      <c r="E241" s="7">
        <v>80.152000000000001</v>
      </c>
      <c r="F241" s="7">
        <v>80.379000000000005</v>
      </c>
      <c r="G241" s="7">
        <v>80.599000000000004</v>
      </c>
      <c r="H241" s="7">
        <v>82.418999999999997</v>
      </c>
      <c r="I241" s="7">
        <v>86.01</v>
      </c>
      <c r="J241" s="7">
        <v>91.47</v>
      </c>
    </row>
    <row r="242" spans="1:10" x14ac:dyDescent="0.25">
      <c r="A242" s="7" t="s">
        <v>506</v>
      </c>
      <c r="B242" s="11">
        <v>62.536000000000001</v>
      </c>
      <c r="C242" s="7">
        <v>62.731000000000002</v>
      </c>
      <c r="D242" s="7">
        <v>62.923000000000002</v>
      </c>
      <c r="E242" s="7">
        <v>63.112000000000002</v>
      </c>
      <c r="F242" s="7">
        <v>63.295999999999999</v>
      </c>
      <c r="G242" s="7">
        <v>63.475000000000001</v>
      </c>
      <c r="H242" s="7">
        <v>65.078000000000003</v>
      </c>
      <c r="I242" s="7">
        <v>68.265000000000001</v>
      </c>
      <c r="J242" s="7">
        <v>73.599000000000004</v>
      </c>
    </row>
    <row r="243" spans="1:10" x14ac:dyDescent="0.25">
      <c r="A243" s="7" t="s">
        <v>507</v>
      </c>
      <c r="B243" s="11">
        <v>54.548999999999999</v>
      </c>
      <c r="C243" s="7">
        <v>55.850999999999999</v>
      </c>
      <c r="D243" s="7">
        <v>57.036999999999999</v>
      </c>
      <c r="E243" s="7">
        <v>58.104999999999997</v>
      </c>
      <c r="F243" s="7">
        <v>59.043999999999997</v>
      </c>
      <c r="G243" s="7">
        <v>59.853000000000002</v>
      </c>
      <c r="H243" s="7">
        <v>64.263999999999996</v>
      </c>
      <c r="I243" s="7">
        <v>70.918000000000006</v>
      </c>
      <c r="J243" s="7">
        <v>77.930000000000007</v>
      </c>
    </row>
    <row r="244" spans="1:10" x14ac:dyDescent="0.25">
      <c r="A244" s="7" t="s">
        <v>508</v>
      </c>
      <c r="B244" s="11">
        <v>53.683999999999997</v>
      </c>
      <c r="C244" s="7">
        <v>56.04</v>
      </c>
      <c r="D244" s="7">
        <v>58.142000000000003</v>
      </c>
      <c r="E244" s="7">
        <v>59.871000000000002</v>
      </c>
      <c r="F244" s="7">
        <v>61.164999999999999</v>
      </c>
      <c r="G244" s="7">
        <v>62.017000000000003</v>
      </c>
      <c r="H244" s="7">
        <v>64.313000000000002</v>
      </c>
      <c r="I244" s="7">
        <v>71.706000000000003</v>
      </c>
      <c r="J244" s="7">
        <v>81.055999999999997</v>
      </c>
    </row>
    <row r="245" spans="1:10" x14ac:dyDescent="0.25">
      <c r="A245" s="7" t="s">
        <v>509</v>
      </c>
      <c r="B245" s="12"/>
      <c r="C245" s="8"/>
      <c r="D245" s="8"/>
      <c r="E245" s="8"/>
      <c r="F245" s="8"/>
      <c r="G245" s="8"/>
      <c r="H245" s="8"/>
      <c r="I245" s="8"/>
      <c r="J24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zoomScale="75" zoomScaleNormal="75" workbookViewId="0">
      <selection activeCell="E21" sqref="E21"/>
    </sheetView>
  </sheetViews>
  <sheetFormatPr defaultColWidth="31.140625" defaultRowHeight="15" x14ac:dyDescent="0.25"/>
  <sheetData>
    <row r="1" spans="1:8" ht="26.25" x14ac:dyDescent="0.25">
      <c r="A1" s="9" t="s">
        <v>510</v>
      </c>
      <c r="B1" s="11">
        <v>2005</v>
      </c>
      <c r="C1" s="7">
        <v>2006</v>
      </c>
      <c r="D1" s="7">
        <v>2007</v>
      </c>
      <c r="E1" s="7">
        <v>2008</v>
      </c>
      <c r="F1" s="7">
        <v>2009</v>
      </c>
      <c r="G1" s="7">
        <v>2010</v>
      </c>
      <c r="H1" s="7">
        <v>2011</v>
      </c>
    </row>
    <row r="2" spans="1:8" x14ac:dyDescent="0.25">
      <c r="A2" s="8" t="s">
        <v>266</v>
      </c>
      <c r="B2" s="11">
        <v>748.11281325394805</v>
      </c>
      <c r="C2" s="7">
        <v>808.902072632152</v>
      </c>
      <c r="D2" s="7">
        <v>874.19799285560998</v>
      </c>
      <c r="E2" s="7">
        <v>879.03267564255304</v>
      </c>
      <c r="F2" s="7">
        <v>1029.21515365801</v>
      </c>
      <c r="G2" s="7">
        <v>1082.9492669092899</v>
      </c>
      <c r="H2" s="10"/>
    </row>
    <row r="3" spans="1:8" x14ac:dyDescent="0.25">
      <c r="A3" s="8" t="s">
        <v>267</v>
      </c>
      <c r="B3" s="11">
        <v>6101.5768525394296</v>
      </c>
      <c r="C3" s="7">
        <v>6376.6033792213602</v>
      </c>
      <c r="D3" s="7">
        <v>6725.0035205597997</v>
      </c>
      <c r="E3" s="7">
        <v>7216.1194977749701</v>
      </c>
      <c r="F3" s="7">
        <v>7427.80791577731</v>
      </c>
      <c r="G3" s="7">
        <v>7660.0438142543198</v>
      </c>
      <c r="H3" s="7">
        <v>7861.1314806876599</v>
      </c>
    </row>
    <row r="4" spans="1:8" x14ac:dyDescent="0.25">
      <c r="A4" s="8" t="s">
        <v>268</v>
      </c>
      <c r="B4" s="11">
        <v>7168.5645437356798</v>
      </c>
      <c r="C4" s="7">
        <v>7201.6818419148603</v>
      </c>
      <c r="D4" s="7">
        <v>7305.1423358809297</v>
      </c>
      <c r="E4" s="7">
        <v>7367.1718132426304</v>
      </c>
      <c r="F4" s="7">
        <v>7431.2801645571199</v>
      </c>
      <c r="G4" s="7">
        <v>7564.3911410226301</v>
      </c>
      <c r="H4" s="7">
        <v>7643.1714344257898</v>
      </c>
    </row>
    <row r="5" spans="1:8" x14ac:dyDescent="0.25">
      <c r="A5" s="8" t="s">
        <v>269</v>
      </c>
      <c r="B5" s="12"/>
      <c r="C5" s="10"/>
      <c r="D5" s="10"/>
      <c r="E5" s="10"/>
      <c r="F5" s="10"/>
      <c r="G5" s="10"/>
      <c r="H5" s="10"/>
    </row>
    <row r="6" spans="1:8" x14ac:dyDescent="0.25">
      <c r="A6" s="8" t="s">
        <v>270</v>
      </c>
      <c r="B6" s="12"/>
      <c r="C6" s="10"/>
      <c r="D6" s="10"/>
      <c r="E6" s="10"/>
      <c r="F6" s="10"/>
      <c r="G6" s="10"/>
      <c r="H6" s="10"/>
    </row>
    <row r="7" spans="1:8" x14ac:dyDescent="0.25">
      <c r="A7" s="8" t="s">
        <v>271</v>
      </c>
      <c r="B7" s="11">
        <v>3354.6509575047799</v>
      </c>
      <c r="C7" s="7">
        <v>3926.1040971346201</v>
      </c>
      <c r="D7" s="7">
        <v>4671.6940814506797</v>
      </c>
      <c r="E7" s="7">
        <v>5166.08459266506</v>
      </c>
      <c r="F7" s="7">
        <v>5143.2791025613697</v>
      </c>
      <c r="G7" s="7">
        <v>5171.71394842875</v>
      </c>
      <c r="H7" s="7">
        <v>5201.30869421649</v>
      </c>
    </row>
    <row r="8" spans="1:8" x14ac:dyDescent="0.25">
      <c r="A8" s="8" t="s">
        <v>273</v>
      </c>
      <c r="B8" s="11">
        <v>18556.034668506301</v>
      </c>
      <c r="C8" s="7">
        <v>20763.381130735499</v>
      </c>
      <c r="D8" s="7">
        <v>18560.949436508399</v>
      </c>
      <c r="E8" s="7">
        <v>18628.995091725501</v>
      </c>
      <c r="F8" s="7">
        <v>16526.505791907599</v>
      </c>
      <c r="G8" s="7">
        <v>14904.4883922634</v>
      </c>
      <c r="H8" s="7">
        <v>14139.0456915492</v>
      </c>
    </row>
    <row r="9" spans="1:8" x14ac:dyDescent="0.25">
      <c r="A9" s="8" t="s">
        <v>274</v>
      </c>
      <c r="B9" s="11">
        <v>10833.405609776901</v>
      </c>
      <c r="C9" s="7">
        <v>11647.384499955901</v>
      </c>
      <c r="D9" s="7">
        <v>12544.6201218527</v>
      </c>
      <c r="E9" s="7">
        <v>13275.684448042601</v>
      </c>
      <c r="F9" s="7">
        <v>13272.203501624999</v>
      </c>
      <c r="G9" s="7">
        <v>14362.6158132003</v>
      </c>
      <c r="H9" s="7">
        <v>15501.420718785599</v>
      </c>
    </row>
    <row r="10" spans="1:8" x14ac:dyDescent="0.25">
      <c r="A10" s="8" t="s">
        <v>275</v>
      </c>
      <c r="B10" s="11">
        <v>4096.4401187273197</v>
      </c>
      <c r="C10" s="7">
        <v>4631.21247168832</v>
      </c>
      <c r="D10" s="7">
        <v>5260.53527286402</v>
      </c>
      <c r="E10" s="7">
        <v>5614.5520990733603</v>
      </c>
      <c r="F10" s="7">
        <v>4810.8877203251304</v>
      </c>
      <c r="G10" s="7">
        <v>4900.4743331291002</v>
      </c>
      <c r="H10" s="7">
        <v>5112.3978845184001</v>
      </c>
    </row>
    <row r="11" spans="1:8" x14ac:dyDescent="0.25">
      <c r="A11" s="8" t="s">
        <v>276</v>
      </c>
      <c r="B11" s="12"/>
      <c r="C11" s="10"/>
      <c r="D11" s="10"/>
      <c r="E11" s="10"/>
      <c r="F11" s="10"/>
      <c r="G11" s="10"/>
      <c r="H11" s="10"/>
    </row>
    <row r="12" spans="1:8" x14ac:dyDescent="0.25">
      <c r="A12" s="8" t="s">
        <v>277</v>
      </c>
      <c r="B12" s="11">
        <v>32719.025007473199</v>
      </c>
      <c r="C12" s="7">
        <v>33233.325676957102</v>
      </c>
      <c r="D12" s="7">
        <v>33805.984480880797</v>
      </c>
      <c r="E12" s="7">
        <v>34405.904882547897</v>
      </c>
      <c r="F12" s="7">
        <v>34183.621261927197</v>
      </c>
      <c r="G12" s="7">
        <v>34409.474418728103</v>
      </c>
      <c r="H12" s="7">
        <v>34548.319687348499</v>
      </c>
    </row>
    <row r="13" spans="1:8" x14ac:dyDescent="0.25">
      <c r="A13" s="8" t="s">
        <v>278</v>
      </c>
      <c r="B13" s="11">
        <v>33626.386832180498</v>
      </c>
      <c r="C13" s="7">
        <v>34688.342236658696</v>
      </c>
      <c r="D13" s="7">
        <v>35834.556070774997</v>
      </c>
      <c r="E13" s="7">
        <v>36177.3611087221</v>
      </c>
      <c r="F13" s="7">
        <v>34681.087715832102</v>
      </c>
      <c r="G13" s="7">
        <v>35380.237659770297</v>
      </c>
      <c r="H13" s="7">
        <v>36352.997482590901</v>
      </c>
    </row>
    <row r="14" spans="1:8" x14ac:dyDescent="0.25">
      <c r="A14" s="8" t="s">
        <v>279</v>
      </c>
      <c r="B14" s="11">
        <v>4496.1439362615802</v>
      </c>
      <c r="C14" s="7">
        <v>5981.24220920262</v>
      </c>
      <c r="D14" s="7">
        <v>7395.1560166198296</v>
      </c>
      <c r="E14" s="7">
        <v>8023.56824709189</v>
      </c>
      <c r="F14" s="7">
        <v>8589.5639146478607</v>
      </c>
      <c r="G14" s="7">
        <v>8912.3704972166797</v>
      </c>
      <c r="H14" s="7">
        <v>8889.8905980249801</v>
      </c>
    </row>
    <row r="15" spans="1:8" x14ac:dyDescent="0.25">
      <c r="A15" s="8" t="s">
        <v>280</v>
      </c>
      <c r="B15" s="11">
        <v>31199.357973721901</v>
      </c>
      <c r="C15" s="7">
        <v>31519.934060596301</v>
      </c>
      <c r="D15" s="7">
        <v>31509.648533583801</v>
      </c>
      <c r="E15" s="7">
        <v>30334.624976151499</v>
      </c>
      <c r="F15" s="7">
        <v>28459.740290141599</v>
      </c>
      <c r="G15" s="7">
        <v>28134.848015438201</v>
      </c>
      <c r="H15" s="7">
        <v>28239.057414842599</v>
      </c>
    </row>
    <row r="16" spans="1:8" x14ac:dyDescent="0.25">
      <c r="A16" s="8" t="s">
        <v>281</v>
      </c>
      <c r="B16" s="11">
        <v>28068.471678944901</v>
      </c>
      <c r="C16" s="7">
        <v>26752.5514975148</v>
      </c>
      <c r="D16" s="7">
        <v>25404.382920347802</v>
      </c>
      <c r="E16" s="7">
        <v>23755.4761993621</v>
      </c>
      <c r="F16" s="7">
        <v>22037.236629102699</v>
      </c>
      <c r="G16" s="7">
        <v>21345.191061899099</v>
      </c>
      <c r="H16" s="10"/>
    </row>
    <row r="17" spans="1:8" x14ac:dyDescent="0.25">
      <c r="A17" s="8" t="s">
        <v>282</v>
      </c>
      <c r="B17" s="11">
        <v>1164.5960765897401</v>
      </c>
      <c r="C17" s="7">
        <v>1226.39929302122</v>
      </c>
      <c r="D17" s="7">
        <v>1290.6934409324001</v>
      </c>
      <c r="E17" s="7">
        <v>1356.2584926520101</v>
      </c>
      <c r="F17" s="7">
        <v>1418.9868386257799</v>
      </c>
      <c r="G17" s="7">
        <v>1488.28681120132</v>
      </c>
      <c r="H17" s="7">
        <v>1568.43785581877</v>
      </c>
    </row>
    <row r="18" spans="1:8" x14ac:dyDescent="0.25">
      <c r="A18" s="8" t="s">
        <v>283</v>
      </c>
      <c r="B18" s="11">
        <v>17964.836799994198</v>
      </c>
      <c r="C18" s="7">
        <v>18540.779491733199</v>
      </c>
      <c r="D18" s="7">
        <v>18591.211351186601</v>
      </c>
      <c r="E18" s="7">
        <v>18586.219116232998</v>
      </c>
      <c r="F18" s="7">
        <v>17564.3661615977</v>
      </c>
      <c r="G18" s="10"/>
      <c r="H18" s="10"/>
    </row>
    <row r="19" spans="1:8" x14ac:dyDescent="0.25">
      <c r="A19" s="8" t="s">
        <v>284</v>
      </c>
      <c r="B19" s="11">
        <v>8540.8163520400703</v>
      </c>
      <c r="C19" s="7">
        <v>9436.3215278570897</v>
      </c>
      <c r="D19" s="7">
        <v>10284.5400365649</v>
      </c>
      <c r="E19" s="7">
        <v>11456.610025619701</v>
      </c>
      <c r="F19" s="7">
        <v>11590.0145742188</v>
      </c>
      <c r="G19" s="7">
        <v>12504.8062419384</v>
      </c>
      <c r="H19" s="7">
        <v>13191.1911360185</v>
      </c>
    </row>
    <row r="20" spans="1:8" x14ac:dyDescent="0.25">
      <c r="A20" s="8" t="s">
        <v>285</v>
      </c>
      <c r="B20" s="11">
        <v>32189.351330962701</v>
      </c>
      <c r="C20" s="7">
        <v>32846.936687075999</v>
      </c>
      <c r="D20" s="7">
        <v>33558.651963876102</v>
      </c>
      <c r="E20" s="7">
        <v>33617.4296238842</v>
      </c>
      <c r="F20" s="7">
        <v>32414.001300748601</v>
      </c>
      <c r="G20" s="7">
        <v>32837.352235763297</v>
      </c>
      <c r="H20" s="7">
        <v>33126.515540647299</v>
      </c>
    </row>
    <row r="21" spans="1:8" x14ac:dyDescent="0.25">
      <c r="A21" s="8" t="s">
        <v>286</v>
      </c>
      <c r="B21" s="11">
        <v>6254.34207252532</v>
      </c>
      <c r="C21" s="7">
        <v>6337.1753534066202</v>
      </c>
      <c r="D21" s="7">
        <v>6213.5986834423702</v>
      </c>
      <c r="E21" s="7">
        <v>6218.9300737594804</v>
      </c>
      <c r="F21" s="7">
        <v>6011.7568330069798</v>
      </c>
      <c r="G21" s="7">
        <v>5979.7150585549998</v>
      </c>
      <c r="H21" s="7">
        <v>5895.7709935434204</v>
      </c>
    </row>
    <row r="22" spans="1:8" x14ac:dyDescent="0.25">
      <c r="A22" s="8" t="s">
        <v>287</v>
      </c>
      <c r="B22" s="11">
        <v>1349.1373854732799</v>
      </c>
      <c r="C22" s="7">
        <v>1361.9974865955401</v>
      </c>
      <c r="D22" s="7">
        <v>1382.35088005747</v>
      </c>
      <c r="E22" s="7">
        <v>1410.5297008621999</v>
      </c>
      <c r="F22" s="7">
        <v>1422.29310367172</v>
      </c>
      <c r="G22" s="7">
        <v>1423.8893265413001</v>
      </c>
      <c r="H22" s="7">
        <v>1427.6940662882701</v>
      </c>
    </row>
    <row r="23" spans="1:8" x14ac:dyDescent="0.25">
      <c r="A23" s="8" t="s">
        <v>288</v>
      </c>
      <c r="B23" s="12"/>
      <c r="C23" s="10"/>
      <c r="D23" s="10"/>
      <c r="E23" s="10"/>
      <c r="F23" s="10"/>
      <c r="G23" s="10"/>
      <c r="H23" s="10"/>
    </row>
    <row r="24" spans="1:8" x14ac:dyDescent="0.25">
      <c r="A24" s="8" t="s">
        <v>289</v>
      </c>
      <c r="B24" s="11">
        <v>3480.1769828289998</v>
      </c>
      <c r="C24" s="7">
        <v>3633.73482544437</v>
      </c>
      <c r="D24" s="7">
        <v>4198.60559176467</v>
      </c>
      <c r="E24" s="7">
        <v>4314.5604477417501</v>
      </c>
      <c r="F24" s="7">
        <v>4525.4830507181896</v>
      </c>
      <c r="G24" s="7">
        <v>4780.1167115934004</v>
      </c>
      <c r="H24" s="7">
        <v>5095.5974994930903</v>
      </c>
    </row>
    <row r="25" spans="1:8" x14ac:dyDescent="0.25">
      <c r="A25" s="8" t="s">
        <v>290</v>
      </c>
      <c r="B25" s="11">
        <v>3772.0386313970998</v>
      </c>
      <c r="C25" s="7">
        <v>3885.0218773779402</v>
      </c>
      <c r="D25" s="7">
        <v>3995.0245588480402</v>
      </c>
      <c r="E25" s="7">
        <v>4172.3347076529299</v>
      </c>
      <c r="F25" s="7">
        <v>4244.0193166060899</v>
      </c>
      <c r="G25" s="7">
        <v>4349.5507791673499</v>
      </c>
      <c r="H25" s="7">
        <v>4499.1971805084804</v>
      </c>
    </row>
    <row r="26" spans="1:8" x14ac:dyDescent="0.25">
      <c r="A26" s="8" t="s">
        <v>291</v>
      </c>
      <c r="B26" s="11">
        <v>6340.84407004272</v>
      </c>
      <c r="C26" s="7">
        <v>6732.9311155513296</v>
      </c>
      <c r="D26" s="7">
        <v>7198.1904421460004</v>
      </c>
      <c r="E26" s="7">
        <v>7598.1239838208303</v>
      </c>
      <c r="F26" s="7">
        <v>7389.7081937258199</v>
      </c>
      <c r="G26" s="7">
        <v>7463.7506545493798</v>
      </c>
      <c r="H26" s="7">
        <v>7607.4418040400096</v>
      </c>
    </row>
    <row r="27" spans="1:8" x14ac:dyDescent="0.25">
      <c r="A27" s="8" t="s">
        <v>292</v>
      </c>
      <c r="B27" s="11">
        <v>11542.2159711022</v>
      </c>
      <c r="C27" s="7">
        <v>11973.914133721801</v>
      </c>
      <c r="D27" s="7">
        <v>12376.2791533528</v>
      </c>
      <c r="E27" s="7">
        <v>12562.404079379001</v>
      </c>
      <c r="F27" s="7">
        <v>11794.8245955273</v>
      </c>
      <c r="G27" s="7">
        <v>12462.6140618681</v>
      </c>
      <c r="H27" s="7">
        <v>12938.9482973504</v>
      </c>
    </row>
    <row r="28" spans="1:8" x14ac:dyDescent="0.25">
      <c r="A28" s="8" t="s">
        <v>293</v>
      </c>
      <c r="B28" s="11">
        <v>8509.4263025268901</v>
      </c>
      <c r="C28" s="7">
        <v>8753.2306435247901</v>
      </c>
      <c r="D28" s="7">
        <v>9196.4169376778791</v>
      </c>
      <c r="E28" s="7">
        <v>9583.8661060734194</v>
      </c>
      <c r="F28" s="7">
        <v>9468.2075223238007</v>
      </c>
      <c r="G28" s="7">
        <v>10092.7269601633</v>
      </c>
      <c r="H28" s="7">
        <v>10278.429751777399</v>
      </c>
    </row>
    <row r="29" spans="1:8" x14ac:dyDescent="0.25">
      <c r="A29" s="8" t="s">
        <v>295</v>
      </c>
      <c r="B29" s="11">
        <v>48377.125740438103</v>
      </c>
      <c r="C29" s="7">
        <v>49523.483532840102</v>
      </c>
      <c r="D29" s="7">
        <v>48654.581815653299</v>
      </c>
      <c r="E29" s="7">
        <v>46820.490836418103</v>
      </c>
      <c r="F29" s="7">
        <v>45155.605306217301</v>
      </c>
      <c r="G29" s="7">
        <v>45506.5890612781</v>
      </c>
      <c r="H29" s="10"/>
    </row>
    <row r="30" spans="1:8" x14ac:dyDescent="0.25">
      <c r="A30" s="8" t="s">
        <v>296</v>
      </c>
      <c r="B30" s="11">
        <v>9809.3385647345403</v>
      </c>
      <c r="C30" s="7">
        <v>10508.560502668201</v>
      </c>
      <c r="D30" s="7">
        <v>11238.4111312115</v>
      </c>
      <c r="E30" s="7">
        <v>11992.131953553</v>
      </c>
      <c r="F30" s="7">
        <v>11389.7330239231</v>
      </c>
      <c r="G30" s="7">
        <v>11512.458243856699</v>
      </c>
      <c r="H30" s="7">
        <v>11799.456487067</v>
      </c>
    </row>
    <row r="31" spans="1:8" x14ac:dyDescent="0.25">
      <c r="A31" s="8" t="s">
        <v>297</v>
      </c>
      <c r="B31" s="11">
        <v>1013.5408696821301</v>
      </c>
      <c r="C31" s="7">
        <v>1050.77601975058</v>
      </c>
      <c r="D31" s="7">
        <v>1056.9421907516401</v>
      </c>
      <c r="E31" s="7">
        <v>1085.51390674458</v>
      </c>
      <c r="F31" s="7">
        <v>1084.89419183102</v>
      </c>
      <c r="G31" s="7">
        <v>1136.0355989299701</v>
      </c>
      <c r="H31" s="7">
        <v>1148.51761491144</v>
      </c>
    </row>
    <row r="32" spans="1:8" x14ac:dyDescent="0.25">
      <c r="A32" s="8" t="s">
        <v>298</v>
      </c>
      <c r="B32" s="11">
        <v>485.89034536291001</v>
      </c>
      <c r="C32" s="7">
        <v>496.78076435529198</v>
      </c>
      <c r="D32" s="7">
        <v>504.79164317968599</v>
      </c>
      <c r="E32" s="7">
        <v>514.54598070307304</v>
      </c>
      <c r="F32" s="7">
        <v>517.57137060558705</v>
      </c>
      <c r="G32" s="7">
        <v>523.58158772450804</v>
      </c>
      <c r="H32" s="7">
        <v>533.29312316914297</v>
      </c>
    </row>
    <row r="33" spans="1:8" x14ac:dyDescent="0.25">
      <c r="A33" s="8" t="s">
        <v>299</v>
      </c>
      <c r="B33" s="11">
        <v>1508.0083969212001</v>
      </c>
      <c r="C33" s="7">
        <v>1650.8716552061901</v>
      </c>
      <c r="D33" s="7">
        <v>1798.9741879181499</v>
      </c>
      <c r="E33" s="7">
        <v>1898.1385822191401</v>
      </c>
      <c r="F33" s="7">
        <v>1878.68243331652</v>
      </c>
      <c r="G33" s="7">
        <v>1968.1316887215501</v>
      </c>
      <c r="H33" s="7">
        <v>2079.9850098529</v>
      </c>
    </row>
    <row r="34" spans="1:8" x14ac:dyDescent="0.25">
      <c r="A34" s="8" t="s">
        <v>300</v>
      </c>
      <c r="B34" s="11">
        <v>1985.73858614303</v>
      </c>
      <c r="C34" s="7">
        <v>2004.6348127589899</v>
      </c>
      <c r="D34" s="7">
        <v>2029.3859408400001</v>
      </c>
      <c r="E34" s="7">
        <v>2042.7351762503399</v>
      </c>
      <c r="F34" s="7">
        <v>2038.3594745078001</v>
      </c>
      <c r="G34" s="7">
        <v>2058.09314995765</v>
      </c>
      <c r="H34" s="7">
        <v>2090.2827461227298</v>
      </c>
    </row>
    <row r="35" spans="1:8" x14ac:dyDescent="0.25">
      <c r="A35" s="8" t="s">
        <v>301</v>
      </c>
      <c r="B35" s="11">
        <v>35033.422929423199</v>
      </c>
      <c r="C35" s="7">
        <v>35730.416473824997</v>
      </c>
      <c r="D35" s="7">
        <v>36124.313151183902</v>
      </c>
      <c r="E35" s="7">
        <v>35948.056989137302</v>
      </c>
      <c r="F35" s="7">
        <v>34526.903332864298</v>
      </c>
      <c r="G35" s="7">
        <v>35222.8820558886</v>
      </c>
      <c r="H35" s="7">
        <v>35716.027638396001</v>
      </c>
    </row>
    <row r="36" spans="1:8" x14ac:dyDescent="0.25">
      <c r="A36" s="8" t="s">
        <v>302</v>
      </c>
      <c r="B36" s="11">
        <v>2627.6623396621098</v>
      </c>
      <c r="C36" s="7">
        <v>2861.5732611408398</v>
      </c>
      <c r="D36" s="7">
        <v>3078.4623872502302</v>
      </c>
      <c r="E36" s="7">
        <v>3240.08788433677</v>
      </c>
      <c r="F36" s="7">
        <v>3331.3306939479298</v>
      </c>
      <c r="G36" s="7">
        <v>3473.9445766230401</v>
      </c>
      <c r="H36" s="7">
        <v>3615.8038814904298</v>
      </c>
    </row>
    <row r="37" spans="1:8" x14ac:dyDescent="0.25">
      <c r="A37" s="8" t="s">
        <v>303</v>
      </c>
      <c r="B37" s="12"/>
      <c r="C37" s="10"/>
      <c r="D37" s="10"/>
      <c r="E37" s="10"/>
      <c r="F37" s="10"/>
      <c r="G37" s="10"/>
      <c r="H37" s="10"/>
    </row>
    <row r="38" spans="1:8" x14ac:dyDescent="0.25">
      <c r="A38" s="8" t="s">
        <v>304</v>
      </c>
      <c r="B38" s="11">
        <v>672.00380410414004</v>
      </c>
      <c r="C38" s="7">
        <v>685.65345485136902</v>
      </c>
      <c r="D38" s="7">
        <v>698.47899413415303</v>
      </c>
      <c r="E38" s="7">
        <v>699.50048373961295</v>
      </c>
      <c r="F38" s="7">
        <v>698.18484251793802</v>
      </c>
      <c r="G38" s="7">
        <v>707.63588464092402</v>
      </c>
      <c r="H38" s="7">
        <v>715.62354680693795</v>
      </c>
    </row>
    <row r="39" spans="1:8" x14ac:dyDescent="0.25">
      <c r="A39" s="8" t="s">
        <v>305</v>
      </c>
      <c r="B39" s="11">
        <v>1373.9425880103599</v>
      </c>
      <c r="C39" s="7">
        <v>1335.98193420342</v>
      </c>
      <c r="D39" s="7">
        <v>1301.51483946535</v>
      </c>
      <c r="E39" s="7">
        <v>1262.0054738937499</v>
      </c>
      <c r="F39" s="7">
        <v>1214.56126854435</v>
      </c>
      <c r="G39" s="7">
        <v>1336.9890448030701</v>
      </c>
      <c r="H39" s="7">
        <v>1342.7608127942499</v>
      </c>
    </row>
    <row r="40" spans="1:8" x14ac:dyDescent="0.25">
      <c r="A40" s="8" t="s">
        <v>306</v>
      </c>
      <c r="B40" s="12"/>
      <c r="C40" s="10"/>
      <c r="D40" s="10"/>
      <c r="E40" s="10"/>
      <c r="F40" s="10"/>
      <c r="G40" s="10"/>
      <c r="H40" s="10"/>
    </row>
    <row r="41" spans="1:8" x14ac:dyDescent="0.25">
      <c r="A41" s="8" t="s">
        <v>307</v>
      </c>
      <c r="B41" s="11">
        <v>12662.9183630432</v>
      </c>
      <c r="C41" s="7">
        <v>13248.3074470842</v>
      </c>
      <c r="D41" s="7">
        <v>13794.179631528301</v>
      </c>
      <c r="E41" s="7">
        <v>14110.628424963201</v>
      </c>
      <c r="F41" s="7">
        <v>13832.490222242999</v>
      </c>
      <c r="G41" s="7">
        <v>14540.1602278474</v>
      </c>
      <c r="H41" s="7">
        <v>15271.793235691401</v>
      </c>
    </row>
    <row r="42" spans="1:8" x14ac:dyDescent="0.25">
      <c r="A42" s="8" t="s">
        <v>308</v>
      </c>
      <c r="B42" s="11">
        <v>4114.5728335604999</v>
      </c>
      <c r="C42" s="7">
        <v>4611.3032281580799</v>
      </c>
      <c r="D42" s="7">
        <v>5238.67658091666</v>
      </c>
      <c r="E42" s="7">
        <v>5712.2456196384101</v>
      </c>
      <c r="F42" s="7">
        <v>6206.2642939206598</v>
      </c>
      <c r="G42" s="7">
        <v>6818.7074959928595</v>
      </c>
      <c r="H42" s="7">
        <v>7404.3142815106203</v>
      </c>
    </row>
    <row r="43" spans="1:8" x14ac:dyDescent="0.25">
      <c r="A43" s="8" t="s">
        <v>311</v>
      </c>
      <c r="B43" s="11">
        <v>7304.5557439418399</v>
      </c>
      <c r="C43" s="7">
        <v>7676.7775600155601</v>
      </c>
      <c r="D43" s="7">
        <v>8085.1829444386804</v>
      </c>
      <c r="E43" s="7">
        <v>8250.3933004710198</v>
      </c>
      <c r="F43" s="7">
        <v>8267.5668122524694</v>
      </c>
      <c r="G43" s="7">
        <v>8479.3518740583804</v>
      </c>
      <c r="H43" s="7">
        <v>8861.0586321908395</v>
      </c>
    </row>
    <row r="44" spans="1:8" x14ac:dyDescent="0.25">
      <c r="A44" s="8" t="s">
        <v>312</v>
      </c>
      <c r="B44" s="11">
        <v>1052.7704885326</v>
      </c>
      <c r="C44" s="7">
        <v>1037.4731384801901</v>
      </c>
      <c r="D44" s="7">
        <v>1014.84675816776</v>
      </c>
      <c r="E44" s="7">
        <v>997.64307006238596</v>
      </c>
      <c r="F44" s="7">
        <v>989.11119575775899</v>
      </c>
      <c r="G44" s="7">
        <v>983.80082837698899</v>
      </c>
      <c r="H44" s="7">
        <v>980.10982875902005</v>
      </c>
    </row>
    <row r="45" spans="1:8" x14ac:dyDescent="0.25">
      <c r="A45" s="8" t="s">
        <v>313</v>
      </c>
      <c r="B45" s="11">
        <v>276.99350800982199</v>
      </c>
      <c r="C45" s="7">
        <v>284.19812918812102</v>
      </c>
      <c r="D45" s="7">
        <v>293.61579173045601</v>
      </c>
      <c r="E45" s="7">
        <v>303.19305332929201</v>
      </c>
      <c r="F45" s="7">
        <v>303.38844338529299</v>
      </c>
      <c r="G45" s="7">
        <v>316.47152411220998</v>
      </c>
      <c r="H45" s="7">
        <v>329.29919065249197</v>
      </c>
    </row>
    <row r="46" spans="1:8" x14ac:dyDescent="0.25">
      <c r="A46" s="8" t="s">
        <v>314</v>
      </c>
      <c r="B46" s="11">
        <v>3381.1883226045002</v>
      </c>
      <c r="C46" s="7">
        <v>3494.3707333648099</v>
      </c>
      <c r="D46" s="7">
        <v>3344.7414843900001</v>
      </c>
      <c r="E46" s="7">
        <v>3433.7303275302602</v>
      </c>
      <c r="F46" s="7">
        <v>3591.7774014735801</v>
      </c>
      <c r="G46" s="7">
        <v>3808.0938786399101</v>
      </c>
      <c r="H46" s="7">
        <v>3884.8562392823101</v>
      </c>
    </row>
    <row r="47" spans="1:8" x14ac:dyDescent="0.25">
      <c r="A47" s="8" t="s">
        <v>316</v>
      </c>
      <c r="B47" s="11">
        <v>9041.5372490295395</v>
      </c>
      <c r="C47" s="7">
        <v>9672.8279527890209</v>
      </c>
      <c r="D47" s="7">
        <v>10274.417473376099</v>
      </c>
      <c r="E47" s="7">
        <v>10391.861344192201</v>
      </c>
      <c r="F47" s="7">
        <v>10133.3865574755</v>
      </c>
      <c r="G47" s="7">
        <v>10452.5697270932</v>
      </c>
      <c r="H47" s="7">
        <v>10731.8891049915</v>
      </c>
    </row>
    <row r="48" spans="1:8" x14ac:dyDescent="0.25">
      <c r="A48" s="8" t="s">
        <v>317</v>
      </c>
      <c r="B48" s="11">
        <v>1666.0096059545001</v>
      </c>
      <c r="C48" s="7">
        <v>1649.48449101408</v>
      </c>
      <c r="D48" s="7">
        <v>1648.90555664659</v>
      </c>
      <c r="E48" s="7">
        <v>1657.08767260894</v>
      </c>
      <c r="F48" s="7">
        <v>1687.78762253541</v>
      </c>
      <c r="G48" s="7">
        <v>1694.3399975490299</v>
      </c>
      <c r="H48" s="7">
        <v>1581.4475298412699</v>
      </c>
    </row>
    <row r="49" spans="1:8" x14ac:dyDescent="0.25">
      <c r="A49" s="8" t="s">
        <v>318</v>
      </c>
      <c r="B49" s="11">
        <v>15331.787893344601</v>
      </c>
      <c r="C49" s="7">
        <v>16095.695424010701</v>
      </c>
      <c r="D49" s="7">
        <v>16925.374325977999</v>
      </c>
      <c r="E49" s="7">
        <v>17300.337905034899</v>
      </c>
      <c r="F49" s="7">
        <v>16282.226161201001</v>
      </c>
      <c r="G49" s="7">
        <v>16128.3169697784</v>
      </c>
      <c r="H49" s="7">
        <v>16162.1919928195</v>
      </c>
    </row>
    <row r="50" spans="1:8" x14ac:dyDescent="0.25">
      <c r="A50" s="8" t="s">
        <v>319</v>
      </c>
      <c r="B50" s="12"/>
      <c r="C50" s="10"/>
      <c r="D50" s="10"/>
      <c r="E50" s="10"/>
      <c r="F50" s="10"/>
      <c r="G50" s="10"/>
      <c r="H50" s="10"/>
    </row>
    <row r="51" spans="1:8" x14ac:dyDescent="0.25">
      <c r="A51" s="8" t="s">
        <v>320</v>
      </c>
      <c r="B51" s="11">
        <v>24407.938947647701</v>
      </c>
      <c r="C51" s="7">
        <v>24929.474754045201</v>
      </c>
      <c r="D51" s="7">
        <v>25826.452053294801</v>
      </c>
      <c r="E51" s="7">
        <v>26456.157669693399</v>
      </c>
      <c r="F51" s="7">
        <v>25789.708304226901</v>
      </c>
      <c r="G51" s="7">
        <v>25961.0467197777</v>
      </c>
      <c r="H51" s="7">
        <v>26045.4457653262</v>
      </c>
    </row>
    <row r="52" spans="1:8" x14ac:dyDescent="0.25">
      <c r="A52" s="8" t="s">
        <v>321</v>
      </c>
      <c r="B52" s="11">
        <v>21264.413927322101</v>
      </c>
      <c r="C52" s="7">
        <v>22683.447907676102</v>
      </c>
      <c r="D52" s="7">
        <v>23833.455580934598</v>
      </c>
      <c r="E52" s="7">
        <v>24359.4935497802</v>
      </c>
      <c r="F52" s="7">
        <v>23076.6492834522</v>
      </c>
      <c r="G52" s="7">
        <v>23635.216015951301</v>
      </c>
      <c r="H52" s="7">
        <v>23966.6466102534</v>
      </c>
    </row>
    <row r="53" spans="1:8" x14ac:dyDescent="0.25">
      <c r="A53" s="8" t="s">
        <v>322</v>
      </c>
      <c r="B53" s="11">
        <v>33193.237289851299</v>
      </c>
      <c r="C53" s="7">
        <v>34207.445516891101</v>
      </c>
      <c r="D53" s="7">
        <v>34595.280026423497</v>
      </c>
      <c r="E53" s="7">
        <v>34123.0250036008</v>
      </c>
      <c r="F53" s="7">
        <v>31960.902317078599</v>
      </c>
      <c r="G53" s="7">
        <v>32231.5020163644</v>
      </c>
      <c r="H53" s="7">
        <v>32399.3046688391</v>
      </c>
    </row>
    <row r="54" spans="1:8" x14ac:dyDescent="0.25">
      <c r="A54" s="8" t="s">
        <v>323</v>
      </c>
      <c r="B54" s="11">
        <v>1840.2381768238999</v>
      </c>
      <c r="C54" s="7">
        <v>1892.7086137686399</v>
      </c>
      <c r="D54" s="7">
        <v>1951.86563662959</v>
      </c>
      <c r="E54" s="7">
        <v>2026.0155261098</v>
      </c>
      <c r="F54" s="7">
        <v>2087.1696711680001</v>
      </c>
      <c r="G54" s="10"/>
      <c r="H54" s="10"/>
    </row>
    <row r="55" spans="1:8" x14ac:dyDescent="0.25">
      <c r="A55" s="8" t="s">
        <v>324</v>
      </c>
      <c r="B55" s="11">
        <v>9259.0859966078806</v>
      </c>
      <c r="C55" s="7">
        <v>9720.9751219106201</v>
      </c>
      <c r="D55" s="7">
        <v>10136.95718614</v>
      </c>
      <c r="E55" s="7">
        <v>10968.8098365602</v>
      </c>
      <c r="F55" s="7">
        <v>10925.9461598744</v>
      </c>
      <c r="G55" s="7">
        <v>10989.2115288552</v>
      </c>
      <c r="H55" s="7">
        <v>11119.6084082982</v>
      </c>
    </row>
    <row r="56" spans="1:8" x14ac:dyDescent="0.25">
      <c r="A56" s="8" t="s">
        <v>325</v>
      </c>
      <c r="B56" s="11">
        <v>6380.3690736675699</v>
      </c>
      <c r="C56" s="7">
        <v>6960.5361841836502</v>
      </c>
      <c r="D56" s="7">
        <v>7444.5341234225998</v>
      </c>
      <c r="E56" s="7">
        <v>7727.9687328178898</v>
      </c>
      <c r="F56" s="7">
        <v>7887.2543538211503</v>
      </c>
      <c r="G56" s="7">
        <v>8386.9213831840207</v>
      </c>
      <c r="H56" s="7">
        <v>8650.6111539326503</v>
      </c>
    </row>
    <row r="57" spans="1:8" x14ac:dyDescent="0.25">
      <c r="A57" s="8" t="s">
        <v>326</v>
      </c>
      <c r="B57" s="11">
        <v>6510.3944456808103</v>
      </c>
      <c r="C57" s="7">
        <v>6713.0848831171897</v>
      </c>
      <c r="D57" s="7">
        <v>6746.0078313571603</v>
      </c>
      <c r="E57" s="7">
        <v>7127.9865925287204</v>
      </c>
      <c r="F57" s="7">
        <v>7051.03723573556</v>
      </c>
      <c r="G57" s="7">
        <v>7200.9906687988296</v>
      </c>
      <c r="H57" s="7">
        <v>7443.0480584424304</v>
      </c>
    </row>
    <row r="58" spans="1:8" x14ac:dyDescent="0.25">
      <c r="A58" s="8" t="s">
        <v>327</v>
      </c>
      <c r="B58" s="11">
        <v>4490.6195974539796</v>
      </c>
      <c r="C58" s="7">
        <v>4711.26940214366</v>
      </c>
      <c r="D58" s="7">
        <v>4955.1581861619998</v>
      </c>
      <c r="E58" s="7">
        <v>5216.0921472443397</v>
      </c>
      <c r="F58" s="7">
        <v>5365.1116008224899</v>
      </c>
      <c r="G58" s="7">
        <v>5543.53722748993</v>
      </c>
      <c r="H58" s="7">
        <v>5546.5251313891004</v>
      </c>
    </row>
    <row r="59" spans="1:8" x14ac:dyDescent="0.25">
      <c r="A59" s="8" t="s">
        <v>328</v>
      </c>
      <c r="B59" s="11">
        <v>5702.1876237082297</v>
      </c>
      <c r="C59" s="7">
        <v>5901.8692475919197</v>
      </c>
      <c r="D59" s="7">
        <v>6101.9867386398801</v>
      </c>
      <c r="E59" s="7">
        <v>6150.7447962015904</v>
      </c>
      <c r="F59" s="7">
        <v>5928.2558007498601</v>
      </c>
      <c r="G59" s="7">
        <v>5977.5604572932298</v>
      </c>
      <c r="H59" s="7">
        <v>6031.8845817579604</v>
      </c>
    </row>
    <row r="60" spans="1:8" x14ac:dyDescent="0.25">
      <c r="A60" s="8" t="s">
        <v>329</v>
      </c>
      <c r="B60" s="11">
        <v>24813.4065490086</v>
      </c>
      <c r="C60" s="7">
        <v>24401.736887591502</v>
      </c>
      <c r="D60" s="7">
        <v>28798.392621540199</v>
      </c>
      <c r="E60" s="7">
        <v>30988.242264724999</v>
      </c>
      <c r="F60" s="7">
        <v>31861.435165298299</v>
      </c>
      <c r="G60" s="7">
        <v>30750.325966908102</v>
      </c>
      <c r="H60" s="7">
        <v>32025.730050839698</v>
      </c>
    </row>
    <row r="61" spans="1:8" x14ac:dyDescent="0.25">
      <c r="A61" s="8" t="s">
        <v>330</v>
      </c>
      <c r="B61" s="11">
        <v>596.118908387788</v>
      </c>
      <c r="C61" s="7">
        <v>570.10844344144198</v>
      </c>
      <c r="D61" s="7">
        <v>559.837420797341</v>
      </c>
      <c r="E61" s="7">
        <v>489.80464306498999</v>
      </c>
      <c r="F61" s="7">
        <v>493.773553741532</v>
      </c>
      <c r="G61" s="7">
        <v>489.69864910479203</v>
      </c>
      <c r="H61" s="7">
        <v>516.49966039180003</v>
      </c>
    </row>
    <row r="62" spans="1:8" x14ac:dyDescent="0.25">
      <c r="A62" s="8" t="s">
        <v>331</v>
      </c>
      <c r="B62" s="11">
        <v>16547.9606363005</v>
      </c>
      <c r="C62" s="7">
        <v>18253.443729168499</v>
      </c>
      <c r="D62" s="7">
        <v>19648.449536373799</v>
      </c>
      <c r="E62" s="7">
        <v>18941.290940686798</v>
      </c>
      <c r="F62" s="7">
        <v>16245.5612298746</v>
      </c>
      <c r="G62" s="7">
        <v>16614.647140289999</v>
      </c>
      <c r="H62" s="7">
        <v>17885.4292370455</v>
      </c>
    </row>
    <row r="63" spans="1:8" x14ac:dyDescent="0.25">
      <c r="A63" s="8" t="s">
        <v>332</v>
      </c>
      <c r="B63" s="11">
        <v>636.06870433764198</v>
      </c>
      <c r="C63" s="7">
        <v>688.93957587441798</v>
      </c>
      <c r="D63" s="7">
        <v>750.82113018990196</v>
      </c>
      <c r="E63" s="7">
        <v>813.73145997865902</v>
      </c>
      <c r="F63" s="7">
        <v>866.37067296909004</v>
      </c>
      <c r="G63" s="7">
        <v>932.23523247769197</v>
      </c>
      <c r="H63" s="7">
        <v>979.21101139399298</v>
      </c>
    </row>
    <row r="64" spans="1:8" x14ac:dyDescent="0.25">
      <c r="A64" s="8" t="s">
        <v>333</v>
      </c>
      <c r="B64" s="12"/>
      <c r="C64" s="10"/>
      <c r="D64" s="10"/>
      <c r="E64" s="10"/>
      <c r="F64" s="10"/>
      <c r="G64" s="10"/>
      <c r="H64" s="10"/>
    </row>
    <row r="65" spans="1:8" x14ac:dyDescent="0.25">
      <c r="A65" s="8" t="s">
        <v>335</v>
      </c>
      <c r="B65" s="11">
        <v>4323.3007888925504</v>
      </c>
      <c r="C65" s="7">
        <v>4373.8114062074301</v>
      </c>
      <c r="D65" s="7">
        <v>4299.1075399821602</v>
      </c>
      <c r="E65" s="7">
        <v>4300.33210733738</v>
      </c>
      <c r="F65" s="7">
        <v>4202.4188579408501</v>
      </c>
      <c r="G65" s="7">
        <v>4153.5662093160499</v>
      </c>
      <c r="H65" s="7">
        <v>4198.6671027093398</v>
      </c>
    </row>
    <row r="66" spans="1:8" x14ac:dyDescent="0.25">
      <c r="A66" s="8" t="s">
        <v>336</v>
      </c>
      <c r="B66" s="11">
        <v>30707.9458804719</v>
      </c>
      <c r="C66" s="7">
        <v>31939.536037927101</v>
      </c>
      <c r="D66" s="7">
        <v>33500.756409107598</v>
      </c>
      <c r="E66" s="7">
        <v>33443.0478796838</v>
      </c>
      <c r="F66" s="7">
        <v>30502.882669021401</v>
      </c>
      <c r="G66" s="7">
        <v>31496.679578332201</v>
      </c>
      <c r="H66" s="7">
        <v>32253.625698322299</v>
      </c>
    </row>
    <row r="67" spans="1:8" x14ac:dyDescent="0.25">
      <c r="A67" s="8" t="s">
        <v>337</v>
      </c>
      <c r="B67" s="11">
        <v>29452.6677785588</v>
      </c>
      <c r="C67" s="7">
        <v>29969.7331352316</v>
      </c>
      <c r="D67" s="7">
        <v>30465.75175082</v>
      </c>
      <c r="E67" s="7">
        <v>30271.656132140299</v>
      </c>
      <c r="F67" s="7">
        <v>29160.5658324658</v>
      </c>
      <c r="G67" s="7">
        <v>29483.6576791593</v>
      </c>
      <c r="H67" s="7">
        <v>29818.800641714999</v>
      </c>
    </row>
    <row r="68" spans="1:8" x14ac:dyDescent="0.25">
      <c r="A68" s="8" t="s">
        <v>339</v>
      </c>
      <c r="B68" s="12"/>
      <c r="C68" s="10"/>
      <c r="D68" s="10"/>
      <c r="E68" s="10"/>
      <c r="F68" s="10"/>
      <c r="G68" s="10"/>
      <c r="H68" s="10"/>
    </row>
    <row r="69" spans="1:8" x14ac:dyDescent="0.25">
      <c r="A69" s="8" t="s">
        <v>340</v>
      </c>
      <c r="B69" s="11">
        <v>13014.264136904199</v>
      </c>
      <c r="C69" s="7">
        <v>12918.583618970901</v>
      </c>
      <c r="D69" s="7">
        <v>13382.700586647201</v>
      </c>
      <c r="E69" s="7">
        <v>13441.797994807401</v>
      </c>
      <c r="F69" s="7">
        <v>13008.779990102499</v>
      </c>
      <c r="G69" s="7">
        <v>13610.562741067401</v>
      </c>
      <c r="H69" s="7">
        <v>13997.9271243904</v>
      </c>
    </row>
    <row r="70" spans="1:8" x14ac:dyDescent="0.25">
      <c r="A70" s="8" t="s">
        <v>341</v>
      </c>
      <c r="B70" s="11">
        <v>1598.9133906744501</v>
      </c>
      <c r="C70" s="7">
        <v>1605.8606247728201</v>
      </c>
      <c r="D70" s="7">
        <v>1655.07703626223</v>
      </c>
      <c r="E70" s="7">
        <v>1711.24860645731</v>
      </c>
      <c r="F70" s="7">
        <v>1775.5682680206601</v>
      </c>
      <c r="G70" s="7">
        <v>1833.31707629209</v>
      </c>
      <c r="H70" s="7">
        <v>1872.77764545786</v>
      </c>
    </row>
    <row r="71" spans="1:8" x14ac:dyDescent="0.25">
      <c r="A71" s="8" t="s">
        <v>342</v>
      </c>
      <c r="B71" s="11">
        <v>3610.6484334684901</v>
      </c>
      <c r="C71" s="7">
        <v>3916.3988157020199</v>
      </c>
      <c r="D71" s="7">
        <v>4409.4641094893404</v>
      </c>
      <c r="E71" s="7">
        <v>4516.3382081706304</v>
      </c>
      <c r="F71" s="7">
        <v>4319.1107762003403</v>
      </c>
      <c r="G71" s="7">
        <v>4545.8995354073204</v>
      </c>
      <c r="H71" s="7">
        <v>4826.0159548859601</v>
      </c>
    </row>
    <row r="72" spans="1:8" x14ac:dyDescent="0.25">
      <c r="A72" s="8" t="s">
        <v>343</v>
      </c>
      <c r="B72" s="11">
        <v>31114.530586824101</v>
      </c>
      <c r="C72" s="7">
        <v>32302.183731715701</v>
      </c>
      <c r="D72" s="7">
        <v>33402.792645887399</v>
      </c>
      <c r="E72" s="7">
        <v>33828.874114515798</v>
      </c>
      <c r="F72" s="7">
        <v>32175.885861624301</v>
      </c>
      <c r="G72" s="7">
        <v>33414.4431874082</v>
      </c>
      <c r="H72" s="7">
        <v>34436.848702932002</v>
      </c>
    </row>
    <row r="73" spans="1:8" x14ac:dyDescent="0.25">
      <c r="A73" s="8" t="s">
        <v>344</v>
      </c>
      <c r="B73" s="11">
        <v>1208.0143879954201</v>
      </c>
      <c r="C73" s="7">
        <v>1254.55733313685</v>
      </c>
      <c r="D73" s="7">
        <v>1303.73521262094</v>
      </c>
      <c r="E73" s="7">
        <v>1380.1182001239199</v>
      </c>
      <c r="F73" s="7">
        <v>1401.4566783346299</v>
      </c>
      <c r="G73" s="7">
        <v>1478.46266949756</v>
      </c>
      <c r="H73" s="7">
        <v>1652.3386651803301</v>
      </c>
    </row>
    <row r="74" spans="1:8" x14ac:dyDescent="0.25">
      <c r="A74" s="8" t="s">
        <v>346</v>
      </c>
      <c r="B74" s="11">
        <v>24348.402243361601</v>
      </c>
      <c r="C74" s="7">
        <v>25595.459753032799</v>
      </c>
      <c r="D74" s="7">
        <v>26258.0021589059</v>
      </c>
      <c r="E74" s="7">
        <v>26113.3857567304</v>
      </c>
      <c r="F74" s="7">
        <v>25162.285497344099</v>
      </c>
      <c r="G74" s="7">
        <v>24207.1380593453</v>
      </c>
      <c r="H74" s="7">
        <v>22558.034397704701</v>
      </c>
    </row>
    <row r="75" spans="1:8" x14ac:dyDescent="0.25">
      <c r="A75" s="8" t="s">
        <v>347</v>
      </c>
      <c r="B75" s="12"/>
      <c r="C75" s="10"/>
      <c r="D75" s="10"/>
      <c r="E75" s="10"/>
      <c r="F75" s="10"/>
      <c r="G75" s="10"/>
      <c r="H75" s="10"/>
    </row>
    <row r="76" spans="1:8" x14ac:dyDescent="0.25">
      <c r="A76" s="8" t="s">
        <v>348</v>
      </c>
      <c r="B76" s="11">
        <v>10031.494190904499</v>
      </c>
      <c r="C76" s="7">
        <v>9809.0433099831298</v>
      </c>
      <c r="D76" s="7">
        <v>10392.0771206879</v>
      </c>
      <c r="E76" s="7">
        <v>10531.2011878513</v>
      </c>
      <c r="F76" s="7">
        <v>9897.3811460227498</v>
      </c>
      <c r="G76" s="7">
        <v>9735.3803192383093</v>
      </c>
      <c r="H76" s="7">
        <v>9805.8507749133496</v>
      </c>
    </row>
    <row r="77" spans="1:8" x14ac:dyDescent="0.25">
      <c r="A77" s="8" t="s">
        <v>350</v>
      </c>
      <c r="B77" s="12"/>
      <c r="C77" s="10"/>
      <c r="D77" s="10"/>
      <c r="E77" s="10"/>
      <c r="F77" s="10"/>
      <c r="G77" s="10"/>
      <c r="H77" s="10"/>
    </row>
    <row r="78" spans="1:8" x14ac:dyDescent="0.25">
      <c r="A78" s="8" t="s">
        <v>351</v>
      </c>
      <c r="B78" s="11">
        <v>4061.5864352347498</v>
      </c>
      <c r="C78" s="7">
        <v>4175.7562354804004</v>
      </c>
      <c r="D78" s="7">
        <v>4331.3553569608803</v>
      </c>
      <c r="E78" s="7">
        <v>4364.9892549114502</v>
      </c>
      <c r="F78" s="7">
        <v>4280.7732489329101</v>
      </c>
      <c r="G78" s="7">
        <v>4296.56104990934</v>
      </c>
      <c r="H78" s="7">
        <v>4351.3591702711701</v>
      </c>
    </row>
    <row r="79" spans="1:8" x14ac:dyDescent="0.25">
      <c r="A79" s="8" t="s">
        <v>353</v>
      </c>
      <c r="B79" s="11">
        <v>970.88302739640801</v>
      </c>
      <c r="C79" s="7">
        <v>977.76637743613799</v>
      </c>
      <c r="D79" s="7">
        <v>976.72999951400595</v>
      </c>
      <c r="E79" s="7">
        <v>1005.06199358398</v>
      </c>
      <c r="F79" s="7">
        <v>981.49467146451195</v>
      </c>
      <c r="G79" s="7">
        <v>978.40952844507399</v>
      </c>
      <c r="H79" s="7">
        <v>989.67964406624196</v>
      </c>
    </row>
    <row r="80" spans="1:8" x14ac:dyDescent="0.25">
      <c r="A80" s="8" t="s">
        <v>354</v>
      </c>
      <c r="B80" s="11">
        <v>1016.69378143739</v>
      </c>
      <c r="C80" s="7">
        <v>1017.72981099692</v>
      </c>
      <c r="D80" s="7">
        <v>1029.1540169781599</v>
      </c>
      <c r="E80" s="7">
        <v>1040.7040748392401</v>
      </c>
      <c r="F80" s="7">
        <v>1049.9517199309801</v>
      </c>
      <c r="G80" s="7">
        <v>1064.1100565260999</v>
      </c>
      <c r="H80" s="7">
        <v>1097.4489347175499</v>
      </c>
    </row>
    <row r="81" spans="1:8" x14ac:dyDescent="0.25">
      <c r="A81" s="8" t="s">
        <v>355</v>
      </c>
      <c r="B81" s="11">
        <v>2536.3809776094299</v>
      </c>
      <c r="C81" s="7">
        <v>2659.05438289622</v>
      </c>
      <c r="D81" s="7">
        <v>2839.1002864820298</v>
      </c>
      <c r="E81" s="7">
        <v>2889.4024758342598</v>
      </c>
      <c r="F81" s="7">
        <v>2979.6018828359302</v>
      </c>
      <c r="G81" s="7">
        <v>3103.7361907352201</v>
      </c>
      <c r="H81" s="10"/>
    </row>
    <row r="82" spans="1:8" x14ac:dyDescent="0.25">
      <c r="A82" s="8" t="s">
        <v>356</v>
      </c>
      <c r="B82" s="11">
        <v>1023.23226067342</v>
      </c>
      <c r="C82" s="7">
        <v>1031.7296502393699</v>
      </c>
      <c r="D82" s="7">
        <v>1051.8733040334901</v>
      </c>
      <c r="E82" s="7">
        <v>1046.8184120992</v>
      </c>
      <c r="F82" s="7">
        <v>1062.9780341114399</v>
      </c>
      <c r="G82" s="7">
        <v>992.42789181033697</v>
      </c>
      <c r="H82" s="7">
        <v>1034.39588896192</v>
      </c>
    </row>
    <row r="83" spans="1:8" x14ac:dyDescent="0.25">
      <c r="A83" s="8" t="s">
        <v>358</v>
      </c>
      <c r="B83" s="11">
        <v>3276.8582117914498</v>
      </c>
      <c r="C83" s="7">
        <v>3423.1158311323302</v>
      </c>
      <c r="D83" s="7">
        <v>3563.3312239817501</v>
      </c>
      <c r="E83" s="7">
        <v>3640.91951413981</v>
      </c>
      <c r="F83" s="7">
        <v>3492.95455670409</v>
      </c>
      <c r="G83" s="7">
        <v>3518.6923470355</v>
      </c>
      <c r="H83" s="7">
        <v>3565.9980117516602</v>
      </c>
    </row>
    <row r="84" spans="1:8" x14ac:dyDescent="0.25">
      <c r="A84" s="8" t="s">
        <v>359</v>
      </c>
      <c r="B84" s="11">
        <v>35677.9185052381</v>
      </c>
      <c r="C84" s="7">
        <v>37937.979651485897</v>
      </c>
      <c r="D84" s="7">
        <v>39961.019242603099</v>
      </c>
      <c r="E84" s="7">
        <v>40579.147948715501</v>
      </c>
      <c r="F84" s="7">
        <v>39352.894841876798</v>
      </c>
      <c r="G84" s="7">
        <v>41714.040042153603</v>
      </c>
      <c r="H84" s="7">
        <v>43844.147507146801</v>
      </c>
    </row>
    <row r="85" spans="1:8" x14ac:dyDescent="0.25">
      <c r="A85" s="8" t="s">
        <v>360</v>
      </c>
      <c r="B85" s="11">
        <v>16974.559812255098</v>
      </c>
      <c r="C85" s="7">
        <v>17663.569470595201</v>
      </c>
      <c r="D85" s="7">
        <v>17711.2455983373</v>
      </c>
      <c r="E85" s="7">
        <v>17900.927612068499</v>
      </c>
      <c r="F85" s="7">
        <v>16709.775636005099</v>
      </c>
      <c r="G85" s="7">
        <v>16958.294977594</v>
      </c>
      <c r="H85" s="7">
        <v>17295.386144583499</v>
      </c>
    </row>
    <row r="86" spans="1:8" x14ac:dyDescent="0.25">
      <c r="A86" s="8" t="s">
        <v>361</v>
      </c>
      <c r="B86" s="11">
        <v>34889.1875401664</v>
      </c>
      <c r="C86" s="7">
        <v>35684.533276103699</v>
      </c>
      <c r="D86" s="7">
        <v>36875.371496811902</v>
      </c>
      <c r="E86" s="7">
        <v>36655.508246810299</v>
      </c>
      <c r="F86" s="7">
        <v>34043.948261517202</v>
      </c>
      <c r="G86" s="7">
        <v>32721.1250452403</v>
      </c>
      <c r="H86" s="7">
        <v>33618.148270842597</v>
      </c>
    </row>
    <row r="87" spans="1:8" x14ac:dyDescent="0.25">
      <c r="A87" s="8" t="s">
        <v>362</v>
      </c>
      <c r="B87" s="11">
        <v>2208.5873499991399</v>
      </c>
      <c r="C87" s="7">
        <v>2377.74296241717</v>
      </c>
      <c r="D87" s="7">
        <v>2573.1362837196102</v>
      </c>
      <c r="E87" s="7">
        <v>2635.3368500647198</v>
      </c>
      <c r="F87" s="7">
        <v>2812.5824516541002</v>
      </c>
      <c r="G87" s="7">
        <v>3038.8079887210702</v>
      </c>
      <c r="H87" s="7">
        <v>3203.00280388908</v>
      </c>
    </row>
    <row r="88" spans="1:8" x14ac:dyDescent="0.25">
      <c r="A88" s="8" t="s">
        <v>363</v>
      </c>
      <c r="B88" s="11">
        <v>3102.2837700252899</v>
      </c>
      <c r="C88" s="7">
        <v>3235.7085336118698</v>
      </c>
      <c r="D88" s="7">
        <v>3403.3692570272901</v>
      </c>
      <c r="E88" s="7">
        <v>3569.8090554605701</v>
      </c>
      <c r="F88" s="7">
        <v>3696.2972616399602</v>
      </c>
      <c r="G88" s="7">
        <v>3885.0984198849401</v>
      </c>
      <c r="H88" s="7">
        <v>4094.0621463623202</v>
      </c>
    </row>
    <row r="89" spans="1:8" x14ac:dyDescent="0.25">
      <c r="A89" s="8" t="s">
        <v>364</v>
      </c>
      <c r="B89" s="11">
        <v>9228.2360948828209</v>
      </c>
      <c r="C89" s="7">
        <v>9654.4483619840994</v>
      </c>
      <c r="D89" s="7">
        <v>10285.525636537899</v>
      </c>
      <c r="E89" s="7">
        <v>10397.818591092901</v>
      </c>
      <c r="F89" s="7">
        <v>10462.2708381637</v>
      </c>
      <c r="G89" s="10"/>
      <c r="H89" s="10"/>
    </row>
    <row r="90" spans="1:8" x14ac:dyDescent="0.25">
      <c r="A90" s="8" t="s">
        <v>365</v>
      </c>
      <c r="B90" s="11">
        <v>2989.6733507703202</v>
      </c>
      <c r="C90" s="7">
        <v>3081.8502022292901</v>
      </c>
      <c r="D90" s="7">
        <v>3036.2732283999499</v>
      </c>
      <c r="E90" s="7">
        <v>3227.143289823</v>
      </c>
      <c r="F90" s="7">
        <v>3263.9931921971802</v>
      </c>
      <c r="G90" s="7">
        <v>3194.94865116547</v>
      </c>
      <c r="H90" s="7">
        <v>3412.1555129484</v>
      </c>
    </row>
    <row r="91" spans="1:8" x14ac:dyDescent="0.25">
      <c r="A91" s="8" t="s">
        <v>366</v>
      </c>
      <c r="B91" s="11">
        <v>38896.386611897397</v>
      </c>
      <c r="C91" s="7">
        <v>39996.863585910498</v>
      </c>
      <c r="D91" s="7">
        <v>41136.973496132698</v>
      </c>
      <c r="E91" s="7">
        <v>39294.286543178598</v>
      </c>
      <c r="F91" s="7">
        <v>36273.247497165903</v>
      </c>
      <c r="G91" s="7">
        <v>35993.083892720198</v>
      </c>
      <c r="H91" s="7">
        <v>35640.416710001897</v>
      </c>
    </row>
    <row r="92" spans="1:8" x14ac:dyDescent="0.25">
      <c r="A92" s="8" t="s">
        <v>367</v>
      </c>
      <c r="B92" s="12"/>
      <c r="C92" s="10"/>
      <c r="D92" s="10"/>
      <c r="E92" s="10"/>
      <c r="F92" s="10"/>
      <c r="G92" s="10"/>
      <c r="H92" s="10"/>
    </row>
    <row r="93" spans="1:8" x14ac:dyDescent="0.25">
      <c r="A93" s="8" t="s">
        <v>368</v>
      </c>
      <c r="B93" s="11">
        <v>23339.954073002998</v>
      </c>
      <c r="C93" s="7">
        <v>24213.785544943999</v>
      </c>
      <c r="D93" s="7">
        <v>25095.0735758521</v>
      </c>
      <c r="E93" s="7">
        <v>25646.278549198902</v>
      </c>
      <c r="F93" s="7">
        <v>25250.153858022299</v>
      </c>
      <c r="G93" s="7">
        <v>25994.537863295802</v>
      </c>
      <c r="H93" s="7">
        <v>26719.966758444301</v>
      </c>
    </row>
    <row r="94" spans="1:8" x14ac:dyDescent="0.25">
      <c r="A94" s="8" t="s">
        <v>369</v>
      </c>
      <c r="B94" s="11">
        <v>28279.8705280748</v>
      </c>
      <c r="C94" s="7">
        <v>28737.7241989832</v>
      </c>
      <c r="D94" s="7">
        <v>29007.909477229601</v>
      </c>
      <c r="E94" s="7">
        <v>28453.5620992351</v>
      </c>
      <c r="F94" s="7">
        <v>26729.1509112065</v>
      </c>
      <c r="G94" s="7">
        <v>27080.6857726198</v>
      </c>
      <c r="H94" s="7">
        <v>27069.151624343602</v>
      </c>
    </row>
    <row r="95" spans="1:8" x14ac:dyDescent="0.25">
      <c r="A95" s="8" t="s">
        <v>370</v>
      </c>
      <c r="B95" s="11">
        <v>7224.3702553602297</v>
      </c>
      <c r="C95" s="7">
        <v>7419.9954918705898</v>
      </c>
      <c r="D95" s="7">
        <v>7429.08705223372</v>
      </c>
      <c r="E95" s="7">
        <v>7271.8116869167698</v>
      </c>
      <c r="F95" s="7">
        <v>7060.6734098495999</v>
      </c>
      <c r="G95" s="7">
        <v>7000.9083877175199</v>
      </c>
      <c r="H95" s="7">
        <v>7073.5968507358803</v>
      </c>
    </row>
    <row r="96" spans="1:8" x14ac:dyDescent="0.25">
      <c r="A96" s="8" t="s">
        <v>371</v>
      </c>
      <c r="B96" s="11">
        <v>30441.3481307894</v>
      </c>
      <c r="C96" s="7">
        <v>30960.810293420502</v>
      </c>
      <c r="D96" s="7">
        <v>31635.876411114601</v>
      </c>
      <c r="E96" s="7">
        <v>31322.699522559698</v>
      </c>
      <c r="F96" s="7">
        <v>29625.3900809109</v>
      </c>
      <c r="G96" s="7">
        <v>30965.405663567501</v>
      </c>
      <c r="H96" s="7">
        <v>30660.403447723598</v>
      </c>
    </row>
    <row r="97" spans="1:8" x14ac:dyDescent="0.25">
      <c r="A97" s="8" t="s">
        <v>373</v>
      </c>
      <c r="B97" s="11">
        <v>4334.4774449259503</v>
      </c>
      <c r="C97" s="7">
        <v>4579.7034962247599</v>
      </c>
      <c r="D97" s="7">
        <v>4844.7548663412299</v>
      </c>
      <c r="E97" s="7">
        <v>5082.9314371704004</v>
      </c>
      <c r="F97" s="7">
        <v>5245.6256159554896</v>
      </c>
      <c r="G97" s="7">
        <v>5249.4965945521399</v>
      </c>
      <c r="H97" s="7">
        <v>5268.5771485177802</v>
      </c>
    </row>
    <row r="98" spans="1:8" x14ac:dyDescent="0.25">
      <c r="A98" s="8" t="s">
        <v>374</v>
      </c>
      <c r="B98" s="11">
        <v>8699.0980807597098</v>
      </c>
      <c r="C98" s="7">
        <v>9528.5856088298806</v>
      </c>
      <c r="D98" s="7">
        <v>10258.6127768237</v>
      </c>
      <c r="E98" s="7">
        <v>10468.8190152597</v>
      </c>
      <c r="F98" s="7">
        <v>10318.2970720677</v>
      </c>
      <c r="G98" s="7">
        <v>10915.663131270099</v>
      </c>
      <c r="H98" s="7">
        <v>11567.6805881253</v>
      </c>
    </row>
    <row r="99" spans="1:8" x14ac:dyDescent="0.25">
      <c r="A99" s="8" t="s">
        <v>375</v>
      </c>
      <c r="B99" s="11">
        <v>1346.3975187837</v>
      </c>
      <c r="C99" s="7">
        <v>1395.3387949297901</v>
      </c>
      <c r="D99" s="7">
        <v>1455.3104123424901</v>
      </c>
      <c r="E99" s="7">
        <v>1440.2712107080199</v>
      </c>
      <c r="F99" s="7">
        <v>1440.6468509610499</v>
      </c>
      <c r="G99" s="7">
        <v>1481.19557354263</v>
      </c>
      <c r="H99" s="7">
        <v>1507.0401202099499</v>
      </c>
    </row>
    <row r="100" spans="1:8" x14ac:dyDescent="0.25">
      <c r="A100" s="8" t="s">
        <v>376</v>
      </c>
      <c r="B100" s="11">
        <v>2341.6334151872502</v>
      </c>
      <c r="C100" s="7">
        <v>2346.6663087271399</v>
      </c>
      <c r="D100" s="7">
        <v>2318.8138671442498</v>
      </c>
      <c r="E100" s="7">
        <v>2257.9660163650201</v>
      </c>
      <c r="F100" s="7">
        <v>2209.0047912226</v>
      </c>
      <c r="G100" s="7">
        <v>2214.4523205073401</v>
      </c>
      <c r="H100" s="7">
        <v>2219.8153024420499</v>
      </c>
    </row>
    <row r="101" spans="1:8" x14ac:dyDescent="0.25">
      <c r="A101" s="8" t="s">
        <v>377</v>
      </c>
      <c r="B101" s="12"/>
      <c r="C101" s="10"/>
      <c r="D101" s="10"/>
      <c r="E101" s="10"/>
      <c r="F101" s="10"/>
      <c r="G101" s="10"/>
      <c r="H101" s="10"/>
    </row>
    <row r="102" spans="1:8" x14ac:dyDescent="0.25">
      <c r="A102" s="8" t="s">
        <v>378</v>
      </c>
      <c r="B102" s="11">
        <v>22783.2700526441</v>
      </c>
      <c r="C102" s="7">
        <v>23847.221891710698</v>
      </c>
      <c r="D102" s="7">
        <v>24948.257700960799</v>
      </c>
      <c r="E102" s="7">
        <v>25338.6535580454</v>
      </c>
      <c r="F102" s="7">
        <v>25299.184914537502</v>
      </c>
      <c r="G102" s="7">
        <v>26774.037452601398</v>
      </c>
      <c r="H102" s="7">
        <v>27541.3434769429</v>
      </c>
    </row>
    <row r="103" spans="1:8" x14ac:dyDescent="0.25">
      <c r="A103" s="8" t="s">
        <v>379</v>
      </c>
      <c r="B103" s="12"/>
      <c r="C103" s="10"/>
      <c r="D103" s="10"/>
      <c r="E103" s="10"/>
      <c r="F103" s="10"/>
      <c r="G103" s="10"/>
      <c r="H103" s="10"/>
    </row>
    <row r="104" spans="1:8" x14ac:dyDescent="0.25">
      <c r="A104" s="8" t="s">
        <v>380</v>
      </c>
      <c r="B104" s="11">
        <v>48782.645494284399</v>
      </c>
      <c r="C104" s="7">
        <v>49411.280639664699</v>
      </c>
      <c r="D104" s="7">
        <v>49541.509935616101</v>
      </c>
      <c r="E104" s="7">
        <v>49952.164821890197</v>
      </c>
      <c r="F104" s="7">
        <v>45626.180708911699</v>
      </c>
      <c r="G104" s="7">
        <v>45622.718858136403</v>
      </c>
      <c r="H104" s="7">
        <v>47935.039857440002</v>
      </c>
    </row>
    <row r="105" spans="1:8" x14ac:dyDescent="0.25">
      <c r="A105" s="8" t="s">
        <v>381</v>
      </c>
      <c r="B105" s="11">
        <v>1721.34092499088</v>
      </c>
      <c r="C105" s="7">
        <v>1755.77508289711</v>
      </c>
      <c r="D105" s="7">
        <v>1887.68196031761</v>
      </c>
      <c r="E105" s="7">
        <v>2026.92569745179</v>
      </c>
      <c r="F105" s="7">
        <v>2060.4034438957801</v>
      </c>
      <c r="G105" s="7">
        <v>2008.3272560831001</v>
      </c>
      <c r="H105" s="7">
        <v>2125.8484987296401</v>
      </c>
    </row>
    <row r="106" spans="1:8" x14ac:dyDescent="0.25">
      <c r="A106" s="8" t="s">
        <v>382</v>
      </c>
      <c r="B106" s="11">
        <v>1695.3119740347699</v>
      </c>
      <c r="C106" s="7">
        <v>1813.6224180920001</v>
      </c>
      <c r="D106" s="7">
        <v>1921.85211674328</v>
      </c>
      <c r="E106" s="7">
        <v>2041.05323796785</v>
      </c>
      <c r="F106" s="7">
        <v>2161.8088200207999</v>
      </c>
      <c r="G106" s="7">
        <v>2312.5647598778801</v>
      </c>
      <c r="H106" s="7">
        <v>2463.8387531939002</v>
      </c>
    </row>
    <row r="107" spans="1:8" x14ac:dyDescent="0.25">
      <c r="A107" s="8" t="s">
        <v>383</v>
      </c>
      <c r="B107" s="11">
        <v>13040.3715038888</v>
      </c>
      <c r="C107" s="7">
        <v>14716.0002081894</v>
      </c>
      <c r="D107" s="7">
        <v>16268.5512223642</v>
      </c>
      <c r="E107" s="7">
        <v>15646.972592199099</v>
      </c>
      <c r="F107" s="7">
        <v>12901.666746451099</v>
      </c>
      <c r="G107" s="7">
        <v>12948.2287752253</v>
      </c>
      <c r="H107" s="7">
        <v>13773.4260301627</v>
      </c>
    </row>
    <row r="108" spans="1:8" x14ac:dyDescent="0.25">
      <c r="A108" s="8" t="s">
        <v>384</v>
      </c>
      <c r="B108" s="11">
        <v>9595.2909452059394</v>
      </c>
      <c r="C108" s="7">
        <v>9546.8195381058395</v>
      </c>
      <c r="D108" s="7">
        <v>10170.046900670201</v>
      </c>
      <c r="E108" s="7">
        <v>11027.607391547301</v>
      </c>
      <c r="F108" s="7">
        <v>11879.214956322199</v>
      </c>
      <c r="G108" s="7">
        <v>12618.7365129889</v>
      </c>
      <c r="H108" s="7">
        <v>12900.238555593</v>
      </c>
    </row>
    <row r="109" spans="1:8" x14ac:dyDescent="0.25">
      <c r="A109" s="8" t="s">
        <v>385</v>
      </c>
      <c r="B109" s="11">
        <v>1207.00889859319</v>
      </c>
      <c r="C109" s="7">
        <v>1247.04196497973</v>
      </c>
      <c r="D109" s="7">
        <v>1293.3160725499599</v>
      </c>
      <c r="E109" s="7">
        <v>1349.4547560865999</v>
      </c>
      <c r="F109" s="7">
        <v>1374.01004500866</v>
      </c>
      <c r="G109" s="7">
        <v>1436.29363172737</v>
      </c>
      <c r="H109" s="7">
        <v>1503.8758874136099</v>
      </c>
    </row>
    <row r="110" spans="1:8" x14ac:dyDescent="0.25">
      <c r="A110" s="8" t="s">
        <v>386</v>
      </c>
      <c r="B110" s="11">
        <v>345.75830536694201</v>
      </c>
      <c r="C110" s="7">
        <v>364.54489377232801</v>
      </c>
      <c r="D110" s="7">
        <v>401.90723205766301</v>
      </c>
      <c r="E110" s="7">
        <v>422.22626470439502</v>
      </c>
      <c r="F110" s="7">
        <v>455.29335929849702</v>
      </c>
      <c r="G110" s="7">
        <v>482.25614357898797</v>
      </c>
      <c r="H110" s="7">
        <v>506.12778592473302</v>
      </c>
    </row>
    <row r="111" spans="1:8" x14ac:dyDescent="0.25">
      <c r="A111" s="8" t="s">
        <v>387</v>
      </c>
      <c r="B111" s="11">
        <v>14015.365633126199</v>
      </c>
      <c r="C111" s="7">
        <v>14529.9284638054</v>
      </c>
      <c r="D111" s="7">
        <v>15071.049020467901</v>
      </c>
      <c r="E111" s="7">
        <v>15321.780637255601</v>
      </c>
      <c r="F111" s="7">
        <v>15361.1575298466</v>
      </c>
      <c r="G111" s="10"/>
      <c r="H111" s="10"/>
    </row>
    <row r="112" spans="1:8" x14ac:dyDescent="0.25">
      <c r="A112" s="8" t="s">
        <v>388</v>
      </c>
      <c r="B112" s="12"/>
      <c r="C112" s="10"/>
      <c r="D112" s="10"/>
      <c r="E112" s="10"/>
      <c r="F112" s="10"/>
      <c r="G112" s="10"/>
      <c r="H112" s="10"/>
    </row>
    <row r="113" spans="1:8" x14ac:dyDescent="0.25">
      <c r="A113" s="8" t="s">
        <v>389</v>
      </c>
      <c r="B113" s="11">
        <v>14197.2220801975</v>
      </c>
      <c r="C113" s="7">
        <v>15402.192792386</v>
      </c>
      <c r="D113" s="7">
        <v>17010.274926612099</v>
      </c>
      <c r="E113" s="7">
        <v>17599.497489228499</v>
      </c>
      <c r="F113" s="7">
        <v>15088.8698067121</v>
      </c>
      <c r="G113" s="7">
        <v>15534.432236848799</v>
      </c>
      <c r="H113" s="7">
        <v>16876.6902813825</v>
      </c>
    </row>
    <row r="114" spans="1:8" x14ac:dyDescent="0.25">
      <c r="A114" s="8" t="s">
        <v>390</v>
      </c>
      <c r="B114" s="11">
        <v>68319.6372121358</v>
      </c>
      <c r="C114" s="7">
        <v>70581.769162563403</v>
      </c>
      <c r="D114" s="7">
        <v>74113.939306475004</v>
      </c>
      <c r="E114" s="7">
        <v>73349.640757632398</v>
      </c>
      <c r="F114" s="7">
        <v>68188.427179989507</v>
      </c>
      <c r="G114" s="7">
        <v>68748.104620267695</v>
      </c>
      <c r="H114" s="7">
        <v>68458.694472571398</v>
      </c>
    </row>
    <row r="115" spans="1:8" x14ac:dyDescent="0.25">
      <c r="A115" s="8" t="s">
        <v>391</v>
      </c>
      <c r="B115" s="11">
        <v>37236.348186441501</v>
      </c>
      <c r="C115" s="7">
        <v>41584.1908762819</v>
      </c>
      <c r="D115" s="7">
        <v>46394.132401249</v>
      </c>
      <c r="E115" s="7">
        <v>46759.891956683801</v>
      </c>
      <c r="F115" s="7">
        <v>46426.256419451798</v>
      </c>
      <c r="G115" s="7">
        <v>57626.201827649696</v>
      </c>
      <c r="H115" s="7">
        <v>68066.091639487902</v>
      </c>
    </row>
    <row r="116" spans="1:8" x14ac:dyDescent="0.25">
      <c r="A116" s="8" t="s">
        <v>392</v>
      </c>
      <c r="B116" s="11">
        <v>7872.3990539783499</v>
      </c>
      <c r="C116" s="7">
        <v>8248.2687490631197</v>
      </c>
      <c r="D116" s="7">
        <v>8734.7898800958701</v>
      </c>
      <c r="E116" s="7">
        <v>9146.6091873413297</v>
      </c>
      <c r="F116" s="7">
        <v>9043.7317795307808</v>
      </c>
      <c r="G116" s="7">
        <v>9187.3538989616809</v>
      </c>
      <c r="H116" s="7">
        <v>9451.1918716417204</v>
      </c>
    </row>
    <row r="117" spans="1:8" x14ac:dyDescent="0.25">
      <c r="A117" s="8" t="s">
        <v>393</v>
      </c>
      <c r="B117" s="11">
        <v>868.67507429428997</v>
      </c>
      <c r="C117" s="7">
        <v>885.52525252210103</v>
      </c>
      <c r="D117" s="7">
        <v>913.35224551687702</v>
      </c>
      <c r="E117" s="7">
        <v>950.13139184594002</v>
      </c>
      <c r="F117" s="7">
        <v>880.59825142587897</v>
      </c>
      <c r="G117" s="7">
        <v>868.924801961659</v>
      </c>
      <c r="H117" s="7">
        <v>852.76597915374202</v>
      </c>
    </row>
    <row r="118" spans="1:8" x14ac:dyDescent="0.25">
      <c r="A118" s="8" t="s">
        <v>394</v>
      </c>
      <c r="B118" s="11">
        <v>644.83672357248702</v>
      </c>
      <c r="C118" s="7">
        <v>674.87120351004501</v>
      </c>
      <c r="D118" s="7">
        <v>693.30826588065304</v>
      </c>
      <c r="E118" s="7">
        <v>728.81157084941003</v>
      </c>
      <c r="F118" s="7">
        <v>770.59788458530102</v>
      </c>
      <c r="G118" s="7">
        <v>795.49212165420602</v>
      </c>
      <c r="H118" s="7">
        <v>805.40366922147496</v>
      </c>
    </row>
    <row r="119" spans="1:8" x14ac:dyDescent="0.25">
      <c r="A119" s="8" t="s">
        <v>395</v>
      </c>
      <c r="B119" s="11">
        <v>11544.277318966901</v>
      </c>
      <c r="C119" s="7">
        <v>11996.0912736848</v>
      </c>
      <c r="D119" s="7">
        <v>12553.9580602145</v>
      </c>
      <c r="E119" s="7">
        <v>12941.784256631199</v>
      </c>
      <c r="F119" s="7">
        <v>12526.283911682</v>
      </c>
      <c r="G119" s="7">
        <v>13213.897469105899</v>
      </c>
      <c r="H119" s="7">
        <v>13672.132510872199</v>
      </c>
    </row>
    <row r="120" spans="1:8" x14ac:dyDescent="0.25">
      <c r="A120" s="8" t="s">
        <v>396</v>
      </c>
      <c r="B120" s="11">
        <v>5290.1161452861998</v>
      </c>
      <c r="C120" s="7">
        <v>6237.91193697587</v>
      </c>
      <c r="D120" s="7">
        <v>6802.8245447770496</v>
      </c>
      <c r="E120" s="7">
        <v>7531.0989951600104</v>
      </c>
      <c r="F120" s="7">
        <v>7079.6702379953904</v>
      </c>
      <c r="G120" s="7">
        <v>7386.6335112002798</v>
      </c>
      <c r="H120" s="7">
        <v>7833.9621396079201</v>
      </c>
    </row>
    <row r="121" spans="1:8" x14ac:dyDescent="0.25">
      <c r="A121" s="8" t="s">
        <v>397</v>
      </c>
      <c r="B121" s="11">
        <v>884.554370934708</v>
      </c>
      <c r="C121" s="7">
        <v>902.91912406652602</v>
      </c>
      <c r="D121" s="7">
        <v>912.99752115367698</v>
      </c>
      <c r="E121" s="7">
        <v>929.52968886959502</v>
      </c>
      <c r="F121" s="7">
        <v>942.05303285940704</v>
      </c>
      <c r="G121" s="7">
        <v>966.86256545319304</v>
      </c>
      <c r="H121" s="7">
        <v>963.52092278150701</v>
      </c>
    </row>
    <row r="122" spans="1:8" x14ac:dyDescent="0.25">
      <c r="A122" s="8" t="s">
        <v>398</v>
      </c>
      <c r="B122" s="11">
        <v>21018.4460459279</v>
      </c>
      <c r="C122" s="7">
        <v>21349.953627386501</v>
      </c>
      <c r="D122" s="7">
        <v>22119.769187911399</v>
      </c>
      <c r="E122" s="7">
        <v>22922.470088333601</v>
      </c>
      <c r="F122" s="7">
        <v>22204.420015411699</v>
      </c>
      <c r="G122" s="7">
        <v>22696.679964691099</v>
      </c>
      <c r="H122" s="7">
        <v>23007.1150237037</v>
      </c>
    </row>
    <row r="123" spans="1:8" x14ac:dyDescent="0.25">
      <c r="A123" s="8" t="s">
        <v>399</v>
      </c>
      <c r="B123" s="12"/>
      <c r="C123" s="10"/>
      <c r="D123" s="10"/>
      <c r="E123" s="10"/>
      <c r="F123" s="10"/>
      <c r="G123" s="10"/>
      <c r="H123" s="10"/>
    </row>
    <row r="124" spans="1:8" x14ac:dyDescent="0.25">
      <c r="A124" s="8" t="s">
        <v>401</v>
      </c>
      <c r="B124" s="11">
        <v>1925.81012780172</v>
      </c>
      <c r="C124" s="7">
        <v>2228.7008386316302</v>
      </c>
      <c r="D124" s="7">
        <v>2206.3744366625501</v>
      </c>
      <c r="E124" s="7">
        <v>2226.73432012373</v>
      </c>
      <c r="F124" s="7">
        <v>2145.91940906646</v>
      </c>
      <c r="G124" s="7">
        <v>2203.6135358873298</v>
      </c>
      <c r="H124" s="7">
        <v>2254.9921562642398</v>
      </c>
    </row>
    <row r="125" spans="1:8" x14ac:dyDescent="0.25">
      <c r="A125" s="8" t="s">
        <v>402</v>
      </c>
      <c r="B125" s="11">
        <v>10157.5069610502</v>
      </c>
      <c r="C125" s="7">
        <v>10478.8819668625</v>
      </c>
      <c r="D125" s="7">
        <v>11026.718176030899</v>
      </c>
      <c r="E125" s="7">
        <v>11560.1734611188</v>
      </c>
      <c r="F125" s="7">
        <v>11850.357293016999</v>
      </c>
      <c r="G125" s="7">
        <v>12283.219136977499</v>
      </c>
      <c r="H125" s="7">
        <v>12737.2379259139</v>
      </c>
    </row>
    <row r="126" spans="1:8" x14ac:dyDescent="0.25">
      <c r="A126" s="8" t="s">
        <v>404</v>
      </c>
      <c r="B126" s="11">
        <v>12191.0638193471</v>
      </c>
      <c r="C126" s="7">
        <v>12658.2622681995</v>
      </c>
      <c r="D126" s="7">
        <v>12905.1443811755</v>
      </c>
      <c r="E126" s="7">
        <v>12892.776932121</v>
      </c>
      <c r="F126" s="7">
        <v>11936.4630874427</v>
      </c>
      <c r="G126" s="7">
        <v>12440.939812778101</v>
      </c>
      <c r="H126" s="7">
        <v>12776.3886392889</v>
      </c>
    </row>
    <row r="127" spans="1:8" x14ac:dyDescent="0.25">
      <c r="A127" s="8" t="s">
        <v>405</v>
      </c>
      <c r="B127" s="11">
        <v>3053.9995559447998</v>
      </c>
      <c r="C127" s="7">
        <v>3048.3807681276398</v>
      </c>
      <c r="D127" s="7">
        <v>2975.0555766934299</v>
      </c>
      <c r="E127" s="7">
        <v>2896.3625798550402</v>
      </c>
      <c r="F127" s="7">
        <v>2907.59686210575</v>
      </c>
      <c r="G127" s="7">
        <v>2987.9852339231702</v>
      </c>
      <c r="H127" s="7">
        <v>3016.8331059935099</v>
      </c>
    </row>
    <row r="128" spans="1:8" x14ac:dyDescent="0.25">
      <c r="A128" s="8" t="s">
        <v>406</v>
      </c>
      <c r="B128" s="11">
        <v>2361.9507027765599</v>
      </c>
      <c r="C128" s="7">
        <v>2481.6312344446301</v>
      </c>
      <c r="D128" s="7">
        <v>2563.9273935238998</v>
      </c>
      <c r="E128" s="7">
        <v>2768.27281904048</v>
      </c>
      <c r="F128" s="7">
        <v>2605.7522906031299</v>
      </c>
      <c r="G128" s="7">
        <v>2793.5349625414201</v>
      </c>
      <c r="H128" s="7">
        <v>2974.8784486731101</v>
      </c>
    </row>
    <row r="129" spans="1:8" x14ac:dyDescent="0.25">
      <c r="A129" s="8" t="s">
        <v>407</v>
      </c>
      <c r="B129" s="12"/>
      <c r="C129" s="10"/>
      <c r="D129" s="10"/>
      <c r="E129" s="10"/>
      <c r="F129" s="10"/>
      <c r="G129" s="10"/>
      <c r="H129" s="10"/>
    </row>
    <row r="130" spans="1:8" x14ac:dyDescent="0.25">
      <c r="A130" s="8" t="s">
        <v>408</v>
      </c>
      <c r="B130" s="11">
        <v>2861.6790677282602</v>
      </c>
      <c r="C130" s="7">
        <v>3062.2870691701901</v>
      </c>
      <c r="D130" s="7">
        <v>3324.1848129207701</v>
      </c>
      <c r="E130" s="7">
        <v>3561.7413604394601</v>
      </c>
      <c r="F130" s="7">
        <v>3459.2567722323702</v>
      </c>
      <c r="G130" s="7">
        <v>3620.2445489915499</v>
      </c>
      <c r="H130" s="7">
        <v>4178.2903049714796</v>
      </c>
    </row>
    <row r="131" spans="1:8" x14ac:dyDescent="0.25">
      <c r="A131" s="8" t="s">
        <v>409</v>
      </c>
      <c r="B131" s="11">
        <v>8238.3585342398692</v>
      </c>
      <c r="C131" s="7">
        <v>8942.0777134414802</v>
      </c>
      <c r="D131" s="7">
        <v>9884.8820393065307</v>
      </c>
      <c r="E131" s="7">
        <v>10546.399048822699</v>
      </c>
      <c r="F131" s="7">
        <v>9925.5352711352007</v>
      </c>
      <c r="G131" s="7">
        <v>10156.6769851852</v>
      </c>
      <c r="H131" s="7">
        <v>10401.956603504999</v>
      </c>
    </row>
    <row r="132" spans="1:8" x14ac:dyDescent="0.25">
      <c r="A132" s="8" t="s">
        <v>411</v>
      </c>
      <c r="B132" s="11">
        <v>3508.2998058830999</v>
      </c>
      <c r="C132" s="7">
        <v>3740.4144056855698</v>
      </c>
      <c r="D132" s="7">
        <v>3801.65223835293</v>
      </c>
      <c r="E132" s="7">
        <v>3972.7952721236002</v>
      </c>
      <c r="F132" s="7">
        <v>4119.1759667988199</v>
      </c>
      <c r="G132" s="7">
        <v>4226.7585300745504</v>
      </c>
      <c r="H132" s="7">
        <v>4373.3225658564797</v>
      </c>
    </row>
    <row r="133" spans="1:8" x14ac:dyDescent="0.25">
      <c r="A133" s="8" t="s">
        <v>412</v>
      </c>
      <c r="B133" s="11">
        <v>669.52338240160805</v>
      </c>
      <c r="C133" s="7">
        <v>694.42825722922396</v>
      </c>
      <c r="D133" s="7">
        <v>727.22242022982596</v>
      </c>
      <c r="E133" s="7">
        <v>758.74507859067501</v>
      </c>
      <c r="F133" s="7">
        <v>788.25887867939298</v>
      </c>
      <c r="G133" s="7">
        <v>822.70750514950896</v>
      </c>
      <c r="H133" s="7">
        <v>861.27522863101001</v>
      </c>
    </row>
    <row r="134" spans="1:8" x14ac:dyDescent="0.25">
      <c r="A134" s="8" t="s">
        <v>413</v>
      </c>
      <c r="B134" s="12"/>
      <c r="C134" s="10"/>
      <c r="D134" s="10"/>
      <c r="E134" s="10"/>
      <c r="F134" s="10"/>
      <c r="G134" s="10"/>
      <c r="H134" s="10"/>
    </row>
    <row r="135" spans="1:8" x14ac:dyDescent="0.25">
      <c r="A135" s="8" t="s">
        <v>414</v>
      </c>
      <c r="B135" s="11">
        <v>5205.4121960796201</v>
      </c>
      <c r="C135" s="7">
        <v>5471.7763357667</v>
      </c>
      <c r="D135" s="7">
        <v>5658.1344781706202</v>
      </c>
      <c r="E135" s="7">
        <v>5738.9167528339103</v>
      </c>
      <c r="F135" s="7">
        <v>5607.9034044725204</v>
      </c>
      <c r="G135" s="7">
        <v>5870.1434777357799</v>
      </c>
      <c r="H135" s="7">
        <v>5986.4109988346399</v>
      </c>
    </row>
    <row r="136" spans="1:8" x14ac:dyDescent="0.25">
      <c r="A136" s="8" t="s">
        <v>416</v>
      </c>
      <c r="B136" s="11">
        <v>953.81092342727902</v>
      </c>
      <c r="C136" s="7">
        <v>966.36037910956304</v>
      </c>
      <c r="D136" s="7">
        <v>980.30341913678296</v>
      </c>
      <c r="E136" s="7">
        <v>1021.02087703695</v>
      </c>
      <c r="F136" s="7">
        <v>1048.18079658127</v>
      </c>
      <c r="G136" s="7">
        <v>1079.3528109899701</v>
      </c>
      <c r="H136" s="7">
        <v>1101.9130790669101</v>
      </c>
    </row>
    <row r="137" spans="1:8" x14ac:dyDescent="0.25">
      <c r="A137" s="8" t="s">
        <v>417</v>
      </c>
      <c r="B137" s="11">
        <v>35104.487530309598</v>
      </c>
      <c r="C137" s="7">
        <v>36237.750370364301</v>
      </c>
      <c r="D137" s="7">
        <v>37576.6722876684</v>
      </c>
      <c r="E137" s="7">
        <v>38105.944848527899</v>
      </c>
      <c r="F137" s="7">
        <v>36569.695237464701</v>
      </c>
      <c r="G137" s="7">
        <v>36997.3111049238</v>
      </c>
      <c r="H137" s="7">
        <v>37250.715696161998</v>
      </c>
    </row>
    <row r="138" spans="1:8" x14ac:dyDescent="0.25">
      <c r="A138" s="8" t="s">
        <v>419</v>
      </c>
      <c r="B138" s="12"/>
      <c r="C138" s="10"/>
      <c r="D138" s="10"/>
      <c r="E138" s="10"/>
      <c r="F138" s="10"/>
      <c r="G138" s="10"/>
      <c r="H138" s="10"/>
    </row>
    <row r="139" spans="1:8" x14ac:dyDescent="0.25">
      <c r="A139" s="8" t="s">
        <v>420</v>
      </c>
      <c r="B139" s="11">
        <v>25304.940619002002</v>
      </c>
      <c r="C139" s="7">
        <v>25190.9153832866</v>
      </c>
      <c r="D139" s="7">
        <v>25673.397250647598</v>
      </c>
      <c r="E139" s="7">
        <v>25037.3895318594</v>
      </c>
      <c r="F139" s="7">
        <v>24648.731933983701</v>
      </c>
      <c r="G139" s="7">
        <v>24818.031555707599</v>
      </c>
      <c r="H139" s="10"/>
    </row>
    <row r="140" spans="1:8" x14ac:dyDescent="0.25">
      <c r="A140" s="8" t="s">
        <v>421</v>
      </c>
      <c r="B140" s="11">
        <v>2335.5636551694001</v>
      </c>
      <c r="C140" s="7">
        <v>2401.9045017971098</v>
      </c>
      <c r="D140" s="7">
        <v>2458.0285672361601</v>
      </c>
      <c r="E140" s="7">
        <v>2493.6144158878201</v>
      </c>
      <c r="F140" s="7">
        <v>2424.8552329773402</v>
      </c>
      <c r="G140" s="7">
        <v>2499.3883931270898</v>
      </c>
      <c r="H140" s="7">
        <v>2579.32168195131</v>
      </c>
    </row>
    <row r="141" spans="1:8" x14ac:dyDescent="0.25">
      <c r="A141" s="8" t="s">
        <v>422</v>
      </c>
      <c r="B141" s="11">
        <v>609.83707770375395</v>
      </c>
      <c r="C141" s="7">
        <v>622.857884286424</v>
      </c>
      <c r="D141" s="7">
        <v>621.61270519085599</v>
      </c>
      <c r="E141" s="7">
        <v>652.10946546860498</v>
      </c>
      <c r="F141" s="7">
        <v>623.69884939328199</v>
      </c>
      <c r="G141" s="7">
        <v>650.15886915194699</v>
      </c>
      <c r="H141" s="7">
        <v>642.05601163937001</v>
      </c>
    </row>
    <row r="142" spans="1:8" x14ac:dyDescent="0.25">
      <c r="A142" s="8" t="s">
        <v>423</v>
      </c>
      <c r="B142" s="11">
        <v>1749.6513317515601</v>
      </c>
      <c r="C142" s="7">
        <v>1812.5563410894899</v>
      </c>
      <c r="D142" s="7">
        <v>1882.0307259998201</v>
      </c>
      <c r="E142" s="7">
        <v>1945.77245032271</v>
      </c>
      <c r="F142" s="7">
        <v>2030.46428404312</v>
      </c>
      <c r="G142" s="7">
        <v>2134.9455363972902</v>
      </c>
      <c r="H142" s="7">
        <v>2220.6843998592699</v>
      </c>
    </row>
    <row r="143" spans="1:8" x14ac:dyDescent="0.25">
      <c r="A143" s="8" t="s">
        <v>427</v>
      </c>
      <c r="B143" s="12"/>
      <c r="C143" s="10"/>
      <c r="D143" s="10"/>
      <c r="E143" s="10"/>
      <c r="F143" s="10"/>
      <c r="G143" s="10"/>
      <c r="H143" s="10"/>
    </row>
    <row r="144" spans="1:8" x14ac:dyDescent="0.25">
      <c r="A144" s="8" t="s">
        <v>428</v>
      </c>
      <c r="B144" s="11">
        <v>47626.279823180601</v>
      </c>
      <c r="C144" s="7">
        <v>48402.636793614998</v>
      </c>
      <c r="D144" s="7">
        <v>49175.281919731598</v>
      </c>
      <c r="E144" s="7">
        <v>48583.241454323397</v>
      </c>
      <c r="F144" s="7">
        <v>47174.595902866</v>
      </c>
      <c r="G144" s="7">
        <v>46905.797613490897</v>
      </c>
      <c r="H144" s="7">
        <v>46981.557611174198</v>
      </c>
    </row>
    <row r="145" spans="1:8" x14ac:dyDescent="0.25">
      <c r="A145" s="8" t="s">
        <v>429</v>
      </c>
      <c r="B145" s="11">
        <v>21047.463619579099</v>
      </c>
      <c r="C145" s="7">
        <v>21660.249103442398</v>
      </c>
      <c r="D145" s="7">
        <v>22495.770982873499</v>
      </c>
      <c r="E145" s="7">
        <v>24646.044843799798</v>
      </c>
      <c r="F145" s="7">
        <v>24226.4713159399</v>
      </c>
      <c r="G145" s="7">
        <v>24559.0033143402</v>
      </c>
      <c r="H145" s="7">
        <v>25329.7674778402</v>
      </c>
    </row>
    <row r="146" spans="1:8" x14ac:dyDescent="0.25">
      <c r="A146" s="8" t="s">
        <v>430</v>
      </c>
      <c r="B146" s="11">
        <v>2144.7954041059402</v>
      </c>
      <c r="C146" s="7">
        <v>2236.8550331379802</v>
      </c>
      <c r="D146" s="7">
        <v>2321.8253995211198</v>
      </c>
      <c r="E146" s="7">
        <v>2316.6651232633999</v>
      </c>
      <c r="F146" s="7">
        <v>2356.99456737025</v>
      </c>
      <c r="G146" s="7">
        <v>2410.85289117614</v>
      </c>
      <c r="H146" s="7">
        <v>2423.6644275807798</v>
      </c>
    </row>
    <row r="147" spans="1:8" x14ac:dyDescent="0.25">
      <c r="A147" s="8" t="s">
        <v>431</v>
      </c>
      <c r="B147" s="11">
        <v>12910.6479940479</v>
      </c>
      <c r="C147" s="7">
        <v>13228.1914816153</v>
      </c>
      <c r="D147" s="7">
        <v>13434.1503068453</v>
      </c>
      <c r="E147" s="7">
        <v>12706.4016371036</v>
      </c>
      <c r="F147" s="7">
        <v>12367.421870476201</v>
      </c>
      <c r="G147" s="7">
        <v>12537.1295762135</v>
      </c>
      <c r="H147" s="7">
        <v>13176.107693334499</v>
      </c>
    </row>
    <row r="148" spans="1:8" x14ac:dyDescent="0.25">
      <c r="A148" s="8" t="s">
        <v>432</v>
      </c>
      <c r="B148" s="11">
        <v>9166.5635567033205</v>
      </c>
      <c r="C148" s="7">
        <v>9778.37843516471</v>
      </c>
      <c r="D148" s="7">
        <v>10779.2838860014</v>
      </c>
      <c r="E148" s="7">
        <v>11675.3856824909</v>
      </c>
      <c r="F148" s="7">
        <v>11855.6356191267</v>
      </c>
      <c r="G148" s="7">
        <v>12638.745170321101</v>
      </c>
      <c r="H148" s="7">
        <v>13765.7561987927</v>
      </c>
    </row>
    <row r="149" spans="1:8" x14ac:dyDescent="0.25">
      <c r="A149" s="8" t="s">
        <v>433</v>
      </c>
      <c r="B149" s="11">
        <v>1866.0458838473301</v>
      </c>
      <c r="C149" s="7">
        <v>1868.4535787637799</v>
      </c>
      <c r="D149" s="7">
        <v>1955.5746489384101</v>
      </c>
      <c r="E149" s="7">
        <v>2037.8647439227</v>
      </c>
      <c r="F149" s="7">
        <v>2100.52555505584</v>
      </c>
      <c r="G149" s="7">
        <v>2217.32834102467</v>
      </c>
      <c r="H149" s="7">
        <v>2363.28260263739</v>
      </c>
    </row>
    <row r="150" spans="1:8" x14ac:dyDescent="0.25">
      <c r="A150" s="8" t="s">
        <v>434</v>
      </c>
      <c r="B150" s="11">
        <v>3900.7873611920199</v>
      </c>
      <c r="C150" s="7">
        <v>3995.0619688489901</v>
      </c>
      <c r="D150" s="7">
        <v>4188.0231918792897</v>
      </c>
      <c r="E150" s="7">
        <v>4353.1275746833098</v>
      </c>
      <c r="F150" s="7">
        <v>4111.9908843952298</v>
      </c>
      <c r="G150" s="7">
        <v>4648.1070144203604</v>
      </c>
      <c r="H150" s="7">
        <v>4752.3460027578203</v>
      </c>
    </row>
    <row r="151" spans="1:8" x14ac:dyDescent="0.25">
      <c r="A151" s="8" t="s">
        <v>435</v>
      </c>
      <c r="B151" s="11">
        <v>6386.9552587104199</v>
      </c>
      <c r="C151" s="7">
        <v>6805.3739760885701</v>
      </c>
      <c r="D151" s="7">
        <v>7332.5757806041602</v>
      </c>
      <c r="E151" s="7">
        <v>7967.3295743090703</v>
      </c>
      <c r="F151" s="7">
        <v>7949.5705741907004</v>
      </c>
      <c r="G151" s="7">
        <v>8558.3590983618305</v>
      </c>
      <c r="H151" s="7">
        <v>9049.3209879910191</v>
      </c>
    </row>
    <row r="152" spans="1:8" x14ac:dyDescent="0.25">
      <c r="A152" s="8" t="s">
        <v>436</v>
      </c>
      <c r="B152" s="11">
        <v>3050.8266937247099</v>
      </c>
      <c r="C152" s="7">
        <v>3152.92137815767</v>
      </c>
      <c r="D152" s="7">
        <v>3303.2840264696101</v>
      </c>
      <c r="E152" s="7">
        <v>3382.44800450502</v>
      </c>
      <c r="F152" s="7">
        <v>3364.2097577074801</v>
      </c>
      <c r="G152" s="7">
        <v>3560.4950301072499</v>
      </c>
      <c r="H152" s="7">
        <v>3630.9392464044599</v>
      </c>
    </row>
    <row r="153" spans="1:8" x14ac:dyDescent="0.25">
      <c r="A153" s="8" t="s">
        <v>438</v>
      </c>
      <c r="B153" s="11">
        <v>13784.1600636437</v>
      </c>
      <c r="C153" s="7">
        <v>14651.8487998828</v>
      </c>
      <c r="D153" s="7">
        <v>15654.515658843</v>
      </c>
      <c r="E153" s="7">
        <v>16454.807931703301</v>
      </c>
      <c r="F153" s="7">
        <v>16711.311690484599</v>
      </c>
      <c r="G153" s="7">
        <v>17348.144197364702</v>
      </c>
      <c r="H153" s="7">
        <v>18087.442725920599</v>
      </c>
    </row>
    <row r="154" spans="1:8" x14ac:dyDescent="0.25">
      <c r="A154" s="8" t="s">
        <v>439</v>
      </c>
      <c r="B154" s="11">
        <v>21368.958786563799</v>
      </c>
      <c r="C154" s="7">
        <v>21606.922275781701</v>
      </c>
      <c r="D154" s="7">
        <v>22067.9687378044</v>
      </c>
      <c r="E154" s="7">
        <v>22036.848005533699</v>
      </c>
      <c r="F154" s="7">
        <v>21375.675276534799</v>
      </c>
      <c r="G154" s="7">
        <v>21665.303538508</v>
      </c>
      <c r="H154" s="7">
        <v>21317.275483014899</v>
      </c>
    </row>
    <row r="155" spans="1:8" x14ac:dyDescent="0.25">
      <c r="A155" s="8" t="s">
        <v>440</v>
      </c>
      <c r="B155" s="12"/>
      <c r="C155" s="10"/>
      <c r="D155" s="10"/>
      <c r="E155" s="10"/>
      <c r="F155" s="10"/>
      <c r="G155" s="10"/>
      <c r="H155" s="10"/>
    </row>
    <row r="156" spans="1:8" x14ac:dyDescent="0.25">
      <c r="A156" s="8" t="s">
        <v>441</v>
      </c>
      <c r="B156" s="11">
        <v>69512.331406876896</v>
      </c>
      <c r="C156" s="7">
        <v>69182.182790078004</v>
      </c>
      <c r="D156" s="7">
        <v>67787.283888274804</v>
      </c>
      <c r="E156" s="7">
        <v>67334.351443604493</v>
      </c>
      <c r="F156" s="7">
        <v>65894.001957435306</v>
      </c>
      <c r="G156" s="7">
        <v>69797.940760368103</v>
      </c>
      <c r="H156" s="7">
        <v>77987.078354439902</v>
      </c>
    </row>
    <row r="157" spans="1:8" x14ac:dyDescent="0.25">
      <c r="A157" s="8" t="s">
        <v>443</v>
      </c>
      <c r="B157" s="11">
        <v>9361.2979057748798</v>
      </c>
      <c r="C157" s="7">
        <v>10122.6936482122</v>
      </c>
      <c r="D157" s="7">
        <v>10750.3696368286</v>
      </c>
      <c r="E157" s="7">
        <v>11781.8599056195</v>
      </c>
      <c r="F157" s="7">
        <v>10797.0744878927</v>
      </c>
      <c r="G157" s="7">
        <v>10920.975854554699</v>
      </c>
      <c r="H157" s="7">
        <v>10905.3826179837</v>
      </c>
    </row>
    <row r="158" spans="1:8" x14ac:dyDescent="0.25">
      <c r="A158" s="8" t="s">
        <v>444</v>
      </c>
      <c r="B158" s="11">
        <v>11852.8059376448</v>
      </c>
      <c r="C158" s="7">
        <v>12877.690025349</v>
      </c>
      <c r="D158" s="7">
        <v>14016.1547904832</v>
      </c>
      <c r="E158" s="7">
        <v>14767.304368396501</v>
      </c>
      <c r="F158" s="7">
        <v>13614.5467017964</v>
      </c>
      <c r="G158" s="7">
        <v>14198.971648234001</v>
      </c>
      <c r="H158" s="7">
        <v>14808.4839902699</v>
      </c>
    </row>
    <row r="159" spans="1:8" x14ac:dyDescent="0.25">
      <c r="A159" s="8" t="s">
        <v>445</v>
      </c>
      <c r="B159" s="11">
        <v>840.47465946956697</v>
      </c>
      <c r="C159" s="7">
        <v>894.49915156786597</v>
      </c>
      <c r="D159" s="7">
        <v>917.54228349831601</v>
      </c>
      <c r="E159" s="7">
        <v>990.36703580354504</v>
      </c>
      <c r="F159" s="7">
        <v>1000.25841425854</v>
      </c>
      <c r="G159" s="7">
        <v>1040.71329317697</v>
      </c>
      <c r="H159" s="7">
        <v>1097.2732168274999</v>
      </c>
    </row>
    <row r="160" spans="1:8" x14ac:dyDescent="0.25">
      <c r="A160" s="8" t="s">
        <v>448</v>
      </c>
      <c r="B160" s="11">
        <v>14962.9679904186</v>
      </c>
      <c r="C160" s="7">
        <v>15584.624943982801</v>
      </c>
      <c r="D160" s="7">
        <v>14634.385664895</v>
      </c>
      <c r="E160" s="7">
        <v>15033.183412099601</v>
      </c>
      <c r="F160" s="7">
        <v>14013.8683993207</v>
      </c>
      <c r="G160" s="7">
        <v>13467.588886559101</v>
      </c>
      <c r="H160" s="7">
        <v>13291.0995503739</v>
      </c>
    </row>
    <row r="161" spans="1:8" x14ac:dyDescent="0.25">
      <c r="A161" s="8" t="s">
        <v>449</v>
      </c>
      <c r="B161" s="11">
        <v>8940.7799408535593</v>
      </c>
      <c r="C161" s="7">
        <v>9349.7934241315306</v>
      </c>
      <c r="D161" s="7">
        <v>9349.5166140154306</v>
      </c>
      <c r="E161" s="7">
        <v>9739.1005541775503</v>
      </c>
      <c r="F161" s="7">
        <v>7994.6799938603999</v>
      </c>
      <c r="G161" s="7">
        <v>8268.0911830926307</v>
      </c>
      <c r="H161" s="7">
        <v>8231.4705078800707</v>
      </c>
    </row>
    <row r="162" spans="1:8" x14ac:dyDescent="0.25">
      <c r="A162" s="8" t="s">
        <v>451</v>
      </c>
      <c r="B162" s="11">
        <v>8852.10326763394</v>
      </c>
      <c r="C162" s="7">
        <v>9681.1699277215303</v>
      </c>
      <c r="D162" s="7">
        <v>9970.3239042107798</v>
      </c>
      <c r="E162" s="7">
        <v>9900.2459588275906</v>
      </c>
      <c r="F162" s="7">
        <v>9664.7031016675191</v>
      </c>
      <c r="G162" s="7">
        <v>9481.77900077712</v>
      </c>
      <c r="H162" s="7">
        <v>9482.4341762213098</v>
      </c>
    </row>
    <row r="163" spans="1:8" x14ac:dyDescent="0.25">
      <c r="A163" s="8" t="s">
        <v>453</v>
      </c>
      <c r="B163" s="11">
        <v>3831.1065283693902</v>
      </c>
      <c r="C163" s="7">
        <v>3895.8174821760799</v>
      </c>
      <c r="D163" s="7">
        <v>4136.7920620097102</v>
      </c>
      <c r="E163" s="7">
        <v>3972.2300705217199</v>
      </c>
      <c r="F163" s="7">
        <v>3891.0985421915502</v>
      </c>
      <c r="G163" s="7">
        <v>3942.9776318159502</v>
      </c>
      <c r="H163" s="7">
        <v>4008.41803547275</v>
      </c>
    </row>
    <row r="164" spans="1:8" x14ac:dyDescent="0.25">
      <c r="A164" s="8" t="s">
        <v>454</v>
      </c>
      <c r="B164" s="12"/>
      <c r="C164" s="10"/>
      <c r="D164" s="10"/>
      <c r="E164" s="10"/>
      <c r="F164" s="10"/>
      <c r="G164" s="10"/>
      <c r="H164" s="10"/>
    </row>
    <row r="165" spans="1:8" x14ac:dyDescent="0.25">
      <c r="A165" s="8" t="s">
        <v>455</v>
      </c>
      <c r="B165" s="11">
        <v>1416.4898813096199</v>
      </c>
      <c r="C165" s="7">
        <v>1488.1465874236301</v>
      </c>
      <c r="D165" s="7">
        <v>1553.46725841996</v>
      </c>
      <c r="E165" s="7">
        <v>1668.03297439684</v>
      </c>
      <c r="F165" s="7">
        <v>1706.7037195724199</v>
      </c>
      <c r="G165" s="7">
        <v>1752.61962295938</v>
      </c>
      <c r="H165" s="7">
        <v>1805.1101979402499</v>
      </c>
    </row>
    <row r="166" spans="1:8" x14ac:dyDescent="0.25">
      <c r="A166" s="8" t="s">
        <v>456</v>
      </c>
      <c r="B166" s="11">
        <v>20405.806749674401</v>
      </c>
      <c r="C166" s="7">
        <v>20406.501703452501</v>
      </c>
      <c r="D166" s="7">
        <v>20242.882392601499</v>
      </c>
      <c r="E166" s="7">
        <v>20564.729373150101</v>
      </c>
      <c r="F166" s="7">
        <v>20091.279077536699</v>
      </c>
      <c r="G166" s="7">
        <v>20534.469782452099</v>
      </c>
      <c r="H166" s="7">
        <v>21430.214660322599</v>
      </c>
    </row>
    <row r="167" spans="1:8" x14ac:dyDescent="0.25">
      <c r="A167" s="8" t="s">
        <v>457</v>
      </c>
      <c r="B167" s="11">
        <v>1677.00114889563</v>
      </c>
      <c r="C167" s="7">
        <v>1673.5779338875</v>
      </c>
      <c r="D167" s="7">
        <v>1708.19171027163</v>
      </c>
      <c r="E167" s="7">
        <v>1724.5070021715901</v>
      </c>
      <c r="F167" s="7">
        <v>1714.0711070356399</v>
      </c>
      <c r="G167" s="7">
        <v>1738.0027722528</v>
      </c>
      <c r="H167" s="7">
        <v>1737.1058146097901</v>
      </c>
    </row>
    <row r="168" spans="1:8" x14ac:dyDescent="0.25">
      <c r="A168" s="8" t="s">
        <v>458</v>
      </c>
      <c r="B168" s="11">
        <v>8516.9862578293196</v>
      </c>
      <c r="C168" s="7">
        <v>8858.3608550668596</v>
      </c>
      <c r="D168" s="7">
        <v>9374.6456889854198</v>
      </c>
      <c r="E168" s="7">
        <v>9772.3967598749696</v>
      </c>
      <c r="F168" s="7">
        <v>9468.2527798913707</v>
      </c>
      <c r="G168" s="7">
        <v>9597.0833078039705</v>
      </c>
      <c r="H168" s="7">
        <v>9809.0001937220895</v>
      </c>
    </row>
    <row r="169" spans="1:8" x14ac:dyDescent="0.25">
      <c r="A169" s="8" t="s">
        <v>460</v>
      </c>
      <c r="B169" s="11">
        <v>18002.51501521</v>
      </c>
      <c r="C169" s="7">
        <v>19282.5331255282</v>
      </c>
      <c r="D169" s="7">
        <v>21026.040754201</v>
      </c>
      <c r="E169" s="7">
        <v>20356.7735815917</v>
      </c>
      <c r="F169" s="7">
        <v>20382.953720232701</v>
      </c>
      <c r="G169" s="7">
        <v>21945.150991044498</v>
      </c>
      <c r="H169" s="7">
        <v>23172.159871875501</v>
      </c>
    </row>
    <row r="170" spans="1:8" x14ac:dyDescent="0.25">
      <c r="A170" s="8" t="s">
        <v>461</v>
      </c>
      <c r="B170" s="11">
        <v>646.98812372106795</v>
      </c>
      <c r="C170" s="7">
        <v>671.433754806759</v>
      </c>
      <c r="D170" s="7">
        <v>694.99824413839406</v>
      </c>
      <c r="E170" s="7">
        <v>715.96810573550795</v>
      </c>
      <c r="F170" s="7">
        <v>722.50793627195105</v>
      </c>
      <c r="G170" s="7">
        <v>741.68840813297004</v>
      </c>
      <c r="H170" s="7">
        <v>769.15501622397596</v>
      </c>
    </row>
    <row r="171" spans="1:8" x14ac:dyDescent="0.25">
      <c r="A171" s="8" t="s">
        <v>462</v>
      </c>
      <c r="B171" s="11">
        <v>45374.2375478596</v>
      </c>
      <c r="C171" s="7">
        <v>47830.258338877997</v>
      </c>
      <c r="D171" s="7">
        <v>49942.413158324802</v>
      </c>
      <c r="E171" s="7">
        <v>48159.689766694901</v>
      </c>
      <c r="F171" s="7">
        <v>46270.870193672701</v>
      </c>
      <c r="G171" s="7">
        <v>52169.959076760802</v>
      </c>
      <c r="H171" s="7">
        <v>53591.090909847</v>
      </c>
    </row>
    <row r="172" spans="1:8" x14ac:dyDescent="0.25">
      <c r="A172" s="8" t="s">
        <v>463</v>
      </c>
      <c r="B172" s="11">
        <v>16174.826798181901</v>
      </c>
      <c r="C172" s="7">
        <v>17510.353895858701</v>
      </c>
      <c r="D172" s="7">
        <v>19326.6970424717</v>
      </c>
      <c r="E172" s="7">
        <v>20402.888409748099</v>
      </c>
      <c r="F172" s="7">
        <v>19353.8757576106</v>
      </c>
      <c r="G172" s="7">
        <v>20120.6930217671</v>
      </c>
      <c r="H172" s="7">
        <v>20756.729508680299</v>
      </c>
    </row>
    <row r="173" spans="1:8" x14ac:dyDescent="0.25">
      <c r="A173" s="8" t="s">
        <v>464</v>
      </c>
      <c r="B173" s="11">
        <v>23475.572676769902</v>
      </c>
      <c r="C173" s="7">
        <v>24769.630648056202</v>
      </c>
      <c r="D173" s="7">
        <v>26323.734388878798</v>
      </c>
      <c r="E173" s="7">
        <v>27225.4802859544</v>
      </c>
      <c r="F173" s="7">
        <v>24819.943944652401</v>
      </c>
      <c r="G173" s="7">
        <v>25052.855917689201</v>
      </c>
      <c r="H173" s="7">
        <v>24967.469761306202</v>
      </c>
    </row>
    <row r="174" spans="1:8" x14ac:dyDescent="0.25">
      <c r="A174" s="8" t="s">
        <v>465</v>
      </c>
      <c r="B174" s="11">
        <v>2072.7752170520798</v>
      </c>
      <c r="C174" s="7">
        <v>2156.2042436939801</v>
      </c>
      <c r="D174" s="7">
        <v>2322.0637701112601</v>
      </c>
      <c r="E174" s="7">
        <v>2424.5215042732202</v>
      </c>
      <c r="F174" s="7">
        <v>2331.8812973901299</v>
      </c>
      <c r="G174" s="7">
        <v>2430.0956148573</v>
      </c>
      <c r="H174" s="7">
        <v>2581.0861295156301</v>
      </c>
    </row>
    <row r="175" spans="1:8" x14ac:dyDescent="0.25">
      <c r="A175" s="8" t="s">
        <v>466</v>
      </c>
      <c r="B175" s="12"/>
      <c r="C175" s="10"/>
      <c r="D175" s="10"/>
      <c r="E175" s="10"/>
      <c r="F175" s="10"/>
      <c r="G175" s="10"/>
      <c r="H175" s="10"/>
    </row>
    <row r="176" spans="1:8" x14ac:dyDescent="0.25">
      <c r="A176" s="8" t="s">
        <v>467</v>
      </c>
      <c r="B176" s="11">
        <v>8596.83087140524</v>
      </c>
      <c r="C176" s="7">
        <v>8977.2942378162807</v>
      </c>
      <c r="D176" s="7">
        <v>9371.9864583075196</v>
      </c>
      <c r="E176" s="7">
        <v>9604.4910431536191</v>
      </c>
      <c r="F176" s="7">
        <v>9355.7665436137995</v>
      </c>
      <c r="G176" s="7">
        <v>9496.8787443648198</v>
      </c>
      <c r="H176" s="7">
        <v>9678.1618722215298</v>
      </c>
    </row>
    <row r="177" spans="1:8" x14ac:dyDescent="0.25">
      <c r="A177" s="8" t="s">
        <v>468</v>
      </c>
      <c r="B177" s="12"/>
      <c r="C177" s="10"/>
      <c r="D177" s="10"/>
      <c r="E177" s="10"/>
      <c r="F177" s="10"/>
      <c r="G177" s="10"/>
      <c r="H177" s="10"/>
    </row>
    <row r="178" spans="1:8" x14ac:dyDescent="0.25">
      <c r="A178" s="8" t="s">
        <v>469</v>
      </c>
      <c r="B178" s="11">
        <v>27392.0433945738</v>
      </c>
      <c r="C178" s="7">
        <v>28044.430461023399</v>
      </c>
      <c r="D178" s="7">
        <v>28527.088733447701</v>
      </c>
      <c r="E178" s="7">
        <v>28353.035434638099</v>
      </c>
      <c r="F178" s="7">
        <v>27082.634376991999</v>
      </c>
      <c r="G178" s="7">
        <v>26968.431868359599</v>
      </c>
      <c r="H178" s="7">
        <v>27063.001619275899</v>
      </c>
    </row>
    <row r="179" spans="1:8" x14ac:dyDescent="0.25">
      <c r="A179" s="8" t="s">
        <v>470</v>
      </c>
      <c r="B179" s="11">
        <v>3550.21333834808</v>
      </c>
      <c r="C179" s="7">
        <v>3781.23239372328</v>
      </c>
      <c r="D179" s="7">
        <v>4001.79190077263</v>
      </c>
      <c r="E179" s="7">
        <v>4202.5701730206601</v>
      </c>
      <c r="F179" s="7">
        <v>4301.7201470115197</v>
      </c>
      <c r="G179" s="7">
        <v>4600.8730297964303</v>
      </c>
      <c r="H179" s="7">
        <v>4928.9903429973201</v>
      </c>
    </row>
    <row r="180" spans="1:8" x14ac:dyDescent="0.25">
      <c r="A180" s="8" t="s">
        <v>471</v>
      </c>
      <c r="B180" s="11">
        <v>1612.98831129975</v>
      </c>
      <c r="C180" s="7">
        <v>1751.4626147275301</v>
      </c>
      <c r="D180" s="7">
        <v>1881.42984731145</v>
      </c>
      <c r="E180" s="7">
        <v>1959.5255668203199</v>
      </c>
      <c r="F180" s="7">
        <v>1986.19601819472</v>
      </c>
      <c r="G180" s="7">
        <v>2023.4510398474299</v>
      </c>
      <c r="H180" s="7">
        <v>1877.71827736414</v>
      </c>
    </row>
    <row r="181" spans="1:8" x14ac:dyDescent="0.25">
      <c r="A181" s="8" t="s">
        <v>472</v>
      </c>
      <c r="B181" s="11">
        <v>6128.5166053236799</v>
      </c>
      <c r="C181" s="7">
        <v>6293.28796720425</v>
      </c>
      <c r="D181" s="7">
        <v>6547.2416139801398</v>
      </c>
      <c r="E181" s="7">
        <v>6753.2563756922</v>
      </c>
      <c r="F181" s="7">
        <v>6892.6124873224499</v>
      </c>
      <c r="G181" s="7">
        <v>7110.2452591675901</v>
      </c>
      <c r="H181" s="10"/>
    </row>
    <row r="182" spans="1:8" x14ac:dyDescent="0.25">
      <c r="A182" s="8" t="s">
        <v>474</v>
      </c>
      <c r="B182" s="11">
        <v>4904.79983200066</v>
      </c>
      <c r="C182" s="7">
        <v>5060.1542069316702</v>
      </c>
      <c r="D182" s="7">
        <v>5230.5439899595003</v>
      </c>
      <c r="E182" s="7">
        <v>5293.4314145681101</v>
      </c>
      <c r="F182" s="7">
        <v>5296.9726414860997</v>
      </c>
      <c r="G182" s="7">
        <v>5341.5019873192696</v>
      </c>
      <c r="H182" s="7">
        <v>5348.7784695656901</v>
      </c>
    </row>
    <row r="183" spans="1:8" x14ac:dyDescent="0.25">
      <c r="A183" s="8" t="s">
        <v>475</v>
      </c>
      <c r="B183" s="11">
        <v>32702.982783916701</v>
      </c>
      <c r="C183" s="7">
        <v>33916.973410655999</v>
      </c>
      <c r="D183" s="7">
        <v>34782.178304274901</v>
      </c>
      <c r="E183" s="7">
        <v>34300.562463017603</v>
      </c>
      <c r="F183" s="7">
        <v>32299.679993169899</v>
      </c>
      <c r="G183" s="7">
        <v>33995.914365771503</v>
      </c>
      <c r="H183" s="7">
        <v>35047.559172467103</v>
      </c>
    </row>
    <row r="184" spans="1:8" x14ac:dyDescent="0.25">
      <c r="A184" s="8" t="s">
        <v>476</v>
      </c>
      <c r="B184" s="11">
        <v>35784.013186991797</v>
      </c>
      <c r="C184" s="7">
        <v>36851.122068006902</v>
      </c>
      <c r="D184" s="7">
        <v>37854.3551192671</v>
      </c>
      <c r="E184" s="7">
        <v>38159.626330662803</v>
      </c>
      <c r="F184" s="7">
        <v>36978.043404903299</v>
      </c>
      <c r="G184" s="7">
        <v>37582.121453480897</v>
      </c>
      <c r="H184" s="7">
        <v>37979.009060740398</v>
      </c>
    </row>
    <row r="185" spans="1:8" x14ac:dyDescent="0.25">
      <c r="A185" s="8" t="s">
        <v>477</v>
      </c>
      <c r="B185" s="11">
        <v>4133.4483961182495</v>
      </c>
      <c r="C185" s="7">
        <v>4253.4108538435903</v>
      </c>
      <c r="D185" s="7">
        <v>4406.0338895737204</v>
      </c>
      <c r="E185" s="7">
        <v>4512.3171987416499</v>
      </c>
      <c r="F185" s="7">
        <v>4687.4968486664902</v>
      </c>
      <c r="G185" s="7">
        <v>4740.8497728170596</v>
      </c>
      <c r="H185" s="10"/>
    </row>
    <row r="186" spans="1:8" x14ac:dyDescent="0.25">
      <c r="A186" s="8" t="s">
        <v>479</v>
      </c>
      <c r="B186" s="11">
        <v>1500.2815325199899</v>
      </c>
      <c r="C186" s="7">
        <v>1251.4510578450599</v>
      </c>
      <c r="D186" s="7">
        <v>1504.7811585366201</v>
      </c>
      <c r="E186" s="7">
        <v>1800.7628945368799</v>
      </c>
      <c r="F186" s="7">
        <v>1845.6244056222699</v>
      </c>
      <c r="G186" s="7">
        <v>1938.37289215139</v>
      </c>
      <c r="H186" s="7">
        <v>2052.4750750162202</v>
      </c>
    </row>
    <row r="187" spans="1:8" x14ac:dyDescent="0.25">
      <c r="A187" s="8" t="s">
        <v>480</v>
      </c>
      <c r="B187" s="11">
        <v>1070.1325973487899</v>
      </c>
      <c r="C187" s="7">
        <v>1111.1133874980701</v>
      </c>
      <c r="D187" s="7">
        <v>1157.5040662287799</v>
      </c>
      <c r="E187" s="7">
        <v>1208.4496277840699</v>
      </c>
      <c r="F187" s="7">
        <v>1244.37808645415</v>
      </c>
      <c r="G187" s="7">
        <v>1293.08103059156</v>
      </c>
      <c r="H187" s="7">
        <v>1334.0449979340499</v>
      </c>
    </row>
    <row r="188" spans="1:8" x14ac:dyDescent="0.25">
      <c r="A188" s="8" t="s">
        <v>481</v>
      </c>
      <c r="B188" s="11">
        <v>6674.74021914282</v>
      </c>
      <c r="C188" s="7">
        <v>6954.4223246505699</v>
      </c>
      <c r="D188" s="7">
        <v>7249.1868356681998</v>
      </c>
      <c r="E188" s="7">
        <v>7377.9639467409097</v>
      </c>
      <c r="F188" s="7">
        <v>7160.1153475668098</v>
      </c>
      <c r="G188" s="7">
        <v>7672.8869446683902</v>
      </c>
      <c r="H188" s="7">
        <v>7633.0102252952502</v>
      </c>
    </row>
    <row r="189" spans="1:8" x14ac:dyDescent="0.25">
      <c r="A189" s="8" t="s">
        <v>482</v>
      </c>
      <c r="B189" s="11">
        <v>984.76350588198397</v>
      </c>
      <c r="C189" s="7">
        <v>924.33305576481405</v>
      </c>
      <c r="D189" s="7">
        <v>1000.62188590606</v>
      </c>
      <c r="E189" s="7">
        <v>1113.1321577275901</v>
      </c>
      <c r="F189" s="7">
        <v>1218.87184083026</v>
      </c>
      <c r="G189" s="7">
        <v>1296.4189537483501</v>
      </c>
      <c r="H189" s="7">
        <v>1393.1390445708</v>
      </c>
    </row>
    <row r="190" spans="1:8" x14ac:dyDescent="0.25">
      <c r="A190" s="8" t="s">
        <v>483</v>
      </c>
      <c r="B190" s="11">
        <v>858.21732613654297</v>
      </c>
      <c r="C190" s="7">
        <v>873.31665470047903</v>
      </c>
      <c r="D190" s="7">
        <v>873.89708175056103</v>
      </c>
      <c r="E190" s="7">
        <v>875.48087313051406</v>
      </c>
      <c r="F190" s="7">
        <v>884.58304932367196</v>
      </c>
      <c r="G190" s="7">
        <v>898.218696378103</v>
      </c>
      <c r="H190" s="7">
        <v>914.04703493947102</v>
      </c>
    </row>
    <row r="191" spans="1:8" x14ac:dyDescent="0.25">
      <c r="A191" s="8" t="s">
        <v>485</v>
      </c>
      <c r="B191" s="11">
        <v>4138.9266561700797</v>
      </c>
      <c r="C191" s="7">
        <v>4116.9305792380601</v>
      </c>
      <c r="D191" s="7">
        <v>4050.89711365317</v>
      </c>
      <c r="E191" s="7">
        <v>4133.2324663604004</v>
      </c>
      <c r="F191" s="7">
        <v>4103.3870788668</v>
      </c>
      <c r="G191" s="7">
        <v>4062.5702429331</v>
      </c>
      <c r="H191" s="7">
        <v>4091.9265321716598</v>
      </c>
    </row>
    <row r="192" spans="1:8" x14ac:dyDescent="0.25">
      <c r="A192" s="8" t="s">
        <v>486</v>
      </c>
      <c r="B192" s="11">
        <v>20058.236911932701</v>
      </c>
      <c r="C192" s="7">
        <v>22619.393850356399</v>
      </c>
      <c r="D192" s="7">
        <v>23611.174875064698</v>
      </c>
      <c r="E192" s="7">
        <v>24150.883220105399</v>
      </c>
      <c r="F192" s="7">
        <v>23261.124510473401</v>
      </c>
      <c r="G192" s="7">
        <v>23167.7781249238</v>
      </c>
      <c r="H192" s="7">
        <v>22760.545767146701</v>
      </c>
    </row>
    <row r="193" spans="1:8" x14ac:dyDescent="0.25">
      <c r="A193" s="8" t="s">
        <v>487</v>
      </c>
      <c r="B193" s="11">
        <v>7182.3656248287598</v>
      </c>
      <c r="C193" s="7">
        <v>7514.3738135283902</v>
      </c>
      <c r="D193" s="7">
        <v>7908.8324849280698</v>
      </c>
      <c r="E193" s="7">
        <v>8183.2995487109501</v>
      </c>
      <c r="F193" s="7">
        <v>8347.2916871659399</v>
      </c>
      <c r="G193" s="7">
        <v>8508.4659247004693</v>
      </c>
      <c r="H193" s="7">
        <v>8257.6999797921198</v>
      </c>
    </row>
    <row r="194" spans="1:8" x14ac:dyDescent="0.25">
      <c r="A194" s="8" t="s">
        <v>488</v>
      </c>
      <c r="B194" s="11">
        <v>11464.732575457499</v>
      </c>
      <c r="C194" s="7">
        <v>12091.739818734401</v>
      </c>
      <c r="D194" s="7">
        <v>12488.2292639029</v>
      </c>
      <c r="E194" s="7">
        <v>12405.5006085282</v>
      </c>
      <c r="F194" s="7">
        <v>11655.2308047937</v>
      </c>
      <c r="G194" s="7">
        <v>12564.0391398212</v>
      </c>
      <c r="H194" s="7">
        <v>13466.3328233836</v>
      </c>
    </row>
    <row r="195" spans="1:8" x14ac:dyDescent="0.25">
      <c r="A195" s="8" t="s">
        <v>489</v>
      </c>
      <c r="B195" s="11">
        <v>4761.8544414548696</v>
      </c>
      <c r="C195" s="7">
        <v>5245.0420239589803</v>
      </c>
      <c r="D195" s="7">
        <v>5795.1706292878298</v>
      </c>
      <c r="E195" s="7">
        <v>6566.5766664723797</v>
      </c>
      <c r="F195" s="7">
        <v>6881.4056225159902</v>
      </c>
      <c r="G195" s="7">
        <v>7421.6099075467801</v>
      </c>
      <c r="H195" s="7">
        <v>8055.2101296937499</v>
      </c>
    </row>
    <row r="196" spans="1:8" x14ac:dyDescent="0.25">
      <c r="A196" s="8" t="s">
        <v>490</v>
      </c>
      <c r="B196" s="12"/>
      <c r="C196" s="10"/>
      <c r="D196" s="10"/>
      <c r="E196" s="10"/>
      <c r="F196" s="10"/>
      <c r="G196" s="10"/>
      <c r="H196" s="10"/>
    </row>
    <row r="197" spans="1:8" x14ac:dyDescent="0.25">
      <c r="A197" s="8" t="s">
        <v>491</v>
      </c>
      <c r="B197" s="12"/>
      <c r="C197" s="10"/>
      <c r="D197" s="10"/>
      <c r="E197" s="10"/>
      <c r="F197" s="10"/>
      <c r="G197" s="10"/>
      <c r="H197" s="10"/>
    </row>
    <row r="198" spans="1:8" x14ac:dyDescent="0.25">
      <c r="A198" s="8" t="s">
        <v>492</v>
      </c>
      <c r="B198" s="11">
        <v>911.08145325075805</v>
      </c>
      <c r="C198" s="7">
        <v>977.06793113838296</v>
      </c>
      <c r="D198" s="7">
        <v>1025.40966537636</v>
      </c>
      <c r="E198" s="7">
        <v>1079.16000573513</v>
      </c>
      <c r="F198" s="7">
        <v>1120.5951666870701</v>
      </c>
      <c r="G198" s="7">
        <v>1149.1905667932799</v>
      </c>
      <c r="H198" s="7">
        <v>1187.6509336731101</v>
      </c>
    </row>
    <row r="199" spans="1:8" x14ac:dyDescent="0.25">
      <c r="A199" s="8" t="s">
        <v>493</v>
      </c>
      <c r="B199" s="11">
        <v>5583.39917464071</v>
      </c>
      <c r="C199" s="7">
        <v>6031.62913566935</v>
      </c>
      <c r="D199" s="7">
        <v>6547.0848418771302</v>
      </c>
      <c r="E199" s="7">
        <v>6734.0314923525102</v>
      </c>
      <c r="F199" s="7">
        <v>5762.9216059168202</v>
      </c>
      <c r="G199" s="7">
        <v>6023.0827402920204</v>
      </c>
      <c r="H199" s="7">
        <v>6359.1017078853702</v>
      </c>
    </row>
    <row r="200" spans="1:8" x14ac:dyDescent="0.25">
      <c r="A200" s="8" t="s">
        <v>494</v>
      </c>
      <c r="B200" s="11">
        <v>66854.721864085906</v>
      </c>
      <c r="C200" s="7">
        <v>64126.731325207104</v>
      </c>
      <c r="D200" s="7">
        <v>57092.027241826298</v>
      </c>
      <c r="E200" s="7">
        <v>51361.421593981999</v>
      </c>
      <c r="F200" s="7">
        <v>45202.3039762197</v>
      </c>
      <c r="G200" s="7">
        <v>42352.959983945097</v>
      </c>
      <c r="H200" s="7">
        <v>42293.054523767903</v>
      </c>
    </row>
    <row r="201" spans="1:8" x14ac:dyDescent="0.25">
      <c r="A201" s="8" t="s">
        <v>495</v>
      </c>
      <c r="B201" s="11">
        <v>32737.953795014801</v>
      </c>
      <c r="C201" s="7">
        <v>33385.624674093</v>
      </c>
      <c r="D201" s="7">
        <v>34321.353005835801</v>
      </c>
      <c r="E201" s="7">
        <v>33717.886399272698</v>
      </c>
      <c r="F201" s="7">
        <v>32025.500771467799</v>
      </c>
      <c r="G201" s="7">
        <v>32474.702434831899</v>
      </c>
      <c r="H201" s="7">
        <v>32473.547719391299</v>
      </c>
    </row>
    <row r="202" spans="1:8" x14ac:dyDescent="0.25">
      <c r="A202" s="8" t="s">
        <v>496</v>
      </c>
      <c r="B202" s="11">
        <v>42516.393469999297</v>
      </c>
      <c r="C202" s="7">
        <v>43228.111147107003</v>
      </c>
      <c r="D202" s="7">
        <v>43635.585206814198</v>
      </c>
      <c r="E202" s="7">
        <v>43069.581985720797</v>
      </c>
      <c r="F202" s="7">
        <v>41187.655325080697</v>
      </c>
      <c r="G202" s="7">
        <v>42078.594105197197</v>
      </c>
      <c r="H202" s="7">
        <v>42485.983357520803</v>
      </c>
    </row>
    <row r="203" spans="1:8" x14ac:dyDescent="0.25">
      <c r="A203" s="8" t="s">
        <v>497</v>
      </c>
      <c r="B203" s="11">
        <v>9682.7910689830896</v>
      </c>
      <c r="C203" s="7">
        <v>10053.059351469799</v>
      </c>
      <c r="D203" s="7">
        <v>10680.2626400433</v>
      </c>
      <c r="E203" s="7">
        <v>11411.859801070301</v>
      </c>
      <c r="F203" s="7">
        <v>11649.733270622701</v>
      </c>
      <c r="G203" s="7">
        <v>12641.940908783999</v>
      </c>
      <c r="H203" s="7">
        <v>13314.926680332799</v>
      </c>
    </row>
    <row r="204" spans="1:8" x14ac:dyDescent="0.25">
      <c r="A204" s="8" t="s">
        <v>498</v>
      </c>
      <c r="B204" s="11">
        <v>2000.96550532674</v>
      </c>
      <c r="C204" s="7">
        <v>2121.0006975736501</v>
      </c>
      <c r="D204" s="7">
        <v>2289.6654865204</v>
      </c>
      <c r="E204" s="7">
        <v>2455.9995237868302</v>
      </c>
      <c r="F204" s="7">
        <v>2610.50393886861</v>
      </c>
      <c r="G204" s="7">
        <v>2753.5604211576201</v>
      </c>
      <c r="H204" s="7">
        <v>2902.9522510890401</v>
      </c>
    </row>
    <row r="205" spans="1:8" x14ac:dyDescent="0.25">
      <c r="A205" s="8" t="s">
        <v>500</v>
      </c>
      <c r="B205" s="11">
        <v>3500.0149050854702</v>
      </c>
      <c r="C205" s="7">
        <v>3660.72068678082</v>
      </c>
      <c r="D205" s="7">
        <v>3800.43055204146</v>
      </c>
      <c r="E205" s="7">
        <v>3934.8169551666901</v>
      </c>
      <c r="F205" s="7">
        <v>3970.5208917857599</v>
      </c>
      <c r="G205" s="7">
        <v>3991.4836095905698</v>
      </c>
      <c r="H205" s="7">
        <v>4061.96283340636</v>
      </c>
    </row>
    <row r="206" spans="1:8" x14ac:dyDescent="0.25">
      <c r="A206" s="8" t="s">
        <v>501</v>
      </c>
      <c r="B206" s="11">
        <v>9924.4621088899603</v>
      </c>
      <c r="C206" s="7">
        <v>10721.077644085501</v>
      </c>
      <c r="D206" s="7">
        <v>11467.796386551599</v>
      </c>
      <c r="E206" s="7">
        <v>11877.7029463128</v>
      </c>
      <c r="F206" s="7">
        <v>11315.469112397899</v>
      </c>
      <c r="G206" s="7">
        <v>10973.0388161345</v>
      </c>
      <c r="H206" s="7">
        <v>11257.9639700024</v>
      </c>
    </row>
    <row r="207" spans="1:8" x14ac:dyDescent="0.25">
      <c r="A207" s="8" t="s">
        <v>502</v>
      </c>
      <c r="B207" s="11">
        <v>2465.0974073254501</v>
      </c>
      <c r="C207" s="10"/>
      <c r="D207" s="10"/>
      <c r="E207" s="10"/>
      <c r="F207" s="10"/>
      <c r="G207" s="10"/>
      <c r="H207" s="10"/>
    </row>
    <row r="208" spans="1:8" x14ac:dyDescent="0.25">
      <c r="A208" s="8" t="s">
        <v>504</v>
      </c>
      <c r="B208" s="11">
        <v>2161.2724042395798</v>
      </c>
      <c r="C208" s="7">
        <v>2313.3044891229201</v>
      </c>
      <c r="D208" s="7">
        <v>2481.8733805424699</v>
      </c>
      <c r="E208" s="7">
        <v>2610.56268954386</v>
      </c>
      <c r="F208" s="7">
        <v>2720.6863118733399</v>
      </c>
      <c r="G208" s="7">
        <v>2875.07255003296</v>
      </c>
      <c r="H208" s="7">
        <v>3012.66284535659</v>
      </c>
    </row>
    <row r="209" spans="1:8" x14ac:dyDescent="0.25">
      <c r="A209" s="8" t="s">
        <v>505</v>
      </c>
      <c r="B209" s="12"/>
      <c r="C209" s="10"/>
      <c r="D209" s="10"/>
      <c r="E209" s="10"/>
      <c r="F209" s="10"/>
      <c r="G209" s="10"/>
      <c r="H209" s="10"/>
    </row>
    <row r="210" spans="1:8" x14ac:dyDescent="0.25">
      <c r="A210" s="8" t="s">
        <v>506</v>
      </c>
      <c r="B210" s="11">
        <v>2236.0824817807302</v>
      </c>
      <c r="C210" s="7">
        <v>2237.6811276772601</v>
      </c>
      <c r="D210" s="7">
        <v>2242.9591984593699</v>
      </c>
      <c r="E210" s="7">
        <v>2254.94466795484</v>
      </c>
      <c r="F210" s="7">
        <v>2271.6883347091002</v>
      </c>
      <c r="G210" s="7">
        <v>2372.9815313089398</v>
      </c>
      <c r="H210" s="7">
        <v>2060.2832902994101</v>
      </c>
    </row>
    <row r="211" spans="1:8" x14ac:dyDescent="0.25">
      <c r="A211" s="8" t="s">
        <v>507</v>
      </c>
      <c r="B211" s="11">
        <v>1157.59347213195</v>
      </c>
      <c r="C211" s="7">
        <v>1199.54368113329</v>
      </c>
      <c r="D211" s="7">
        <v>1241.5799958053601</v>
      </c>
      <c r="E211" s="7">
        <v>1277.75668004049</v>
      </c>
      <c r="F211" s="7">
        <v>1322.7999989813</v>
      </c>
      <c r="G211" s="7">
        <v>1401.14995541294</v>
      </c>
      <c r="H211" s="7">
        <v>1423.4494114603599</v>
      </c>
    </row>
    <row r="212" spans="1:8" x14ac:dyDescent="0.25">
      <c r="A212" s="8" t="s">
        <v>508</v>
      </c>
      <c r="B212" s="12"/>
      <c r="C212" s="10"/>
      <c r="D212" s="10"/>
      <c r="E212" s="10"/>
      <c r="F212" s="10"/>
      <c r="G212" s="10"/>
      <c r="H212" s="10"/>
    </row>
    <row r="213" spans="1:8" x14ac:dyDescent="0.25">
      <c r="A213" s="8" t="s">
        <v>511</v>
      </c>
      <c r="B213" s="12"/>
      <c r="C213" s="10"/>
      <c r="D213" s="10"/>
      <c r="E213" s="10"/>
      <c r="F213" s="10"/>
      <c r="G213" s="10"/>
      <c r="H213" s="10"/>
    </row>
    <row r="214" spans="1:8" x14ac:dyDescent="0.25">
      <c r="A214" s="8" t="s">
        <v>512</v>
      </c>
      <c r="B214" s="12"/>
      <c r="C214" s="10"/>
      <c r="D214" s="10"/>
      <c r="E214" s="10"/>
      <c r="F214" s="10"/>
      <c r="G214" s="10"/>
      <c r="H214" s="10"/>
    </row>
    <row r="215" spans="1:8" x14ac:dyDescent="0.25">
      <c r="A215" s="8" t="s">
        <v>272</v>
      </c>
      <c r="B215" s="12"/>
      <c r="C215" s="10"/>
      <c r="D215" s="10"/>
      <c r="E215" s="10"/>
      <c r="F215" s="10"/>
      <c r="G215" s="10"/>
      <c r="H215" s="10"/>
    </row>
    <row r="216" spans="1:8" x14ac:dyDescent="0.25">
      <c r="A216" s="8" t="s">
        <v>294</v>
      </c>
      <c r="B216" s="12"/>
      <c r="C216" s="10"/>
      <c r="D216" s="10"/>
      <c r="E216" s="10"/>
      <c r="F216" s="10"/>
      <c r="G216" s="10"/>
      <c r="H216" s="10"/>
    </row>
    <row r="217" spans="1:8" x14ac:dyDescent="0.25">
      <c r="A217" s="8" t="s">
        <v>309</v>
      </c>
      <c r="B217" s="12"/>
      <c r="C217" s="10"/>
      <c r="D217" s="10"/>
      <c r="E217" s="10"/>
      <c r="F217" s="10"/>
      <c r="G217" s="10"/>
      <c r="H217" s="10"/>
    </row>
    <row r="218" spans="1:8" x14ac:dyDescent="0.25">
      <c r="A218" s="8" t="s">
        <v>310</v>
      </c>
      <c r="B218" s="12"/>
      <c r="C218" s="10"/>
      <c r="D218" s="10"/>
      <c r="E218" s="10"/>
      <c r="F218" s="10"/>
      <c r="G218" s="10"/>
      <c r="H218" s="10"/>
    </row>
    <row r="219" spans="1:8" x14ac:dyDescent="0.25">
      <c r="A219" s="8" t="s">
        <v>315</v>
      </c>
      <c r="B219" s="12"/>
      <c r="C219" s="10"/>
      <c r="D219" s="10"/>
      <c r="E219" s="10"/>
      <c r="F219" s="10"/>
      <c r="G219" s="10"/>
      <c r="H219" s="10"/>
    </row>
    <row r="220" spans="1:8" x14ac:dyDescent="0.25">
      <c r="A220" s="8" t="s">
        <v>513</v>
      </c>
      <c r="B220" s="12"/>
      <c r="C220" s="10"/>
      <c r="D220" s="10"/>
      <c r="E220" s="10"/>
      <c r="F220" s="10"/>
      <c r="G220" s="10"/>
      <c r="H220" s="10"/>
    </row>
    <row r="221" spans="1:8" x14ac:dyDescent="0.25">
      <c r="A221" s="8" t="s">
        <v>514</v>
      </c>
      <c r="B221" s="12"/>
      <c r="C221" s="10"/>
      <c r="D221" s="10"/>
      <c r="E221" s="10"/>
      <c r="F221" s="10"/>
      <c r="G221" s="10"/>
      <c r="H221" s="10"/>
    </row>
    <row r="222" spans="1:8" x14ac:dyDescent="0.25">
      <c r="A222" s="8" t="s">
        <v>515</v>
      </c>
      <c r="B222" s="12"/>
      <c r="C222" s="10"/>
      <c r="D222" s="10"/>
      <c r="E222" s="10"/>
      <c r="F222" s="10"/>
      <c r="G222" s="10"/>
      <c r="H222" s="10"/>
    </row>
    <row r="223" spans="1:8" x14ac:dyDescent="0.25">
      <c r="A223" s="8" t="s">
        <v>334</v>
      </c>
      <c r="B223" s="12"/>
      <c r="C223" s="10"/>
      <c r="D223" s="10"/>
      <c r="E223" s="10"/>
      <c r="F223" s="10"/>
      <c r="G223" s="10"/>
      <c r="H223" s="10"/>
    </row>
    <row r="224" spans="1:8" x14ac:dyDescent="0.25">
      <c r="A224" s="8" t="s">
        <v>338</v>
      </c>
      <c r="B224" s="12"/>
      <c r="C224" s="10"/>
      <c r="D224" s="10"/>
      <c r="E224" s="10"/>
      <c r="F224" s="10"/>
      <c r="G224" s="10"/>
      <c r="H224" s="10"/>
    </row>
    <row r="225" spans="1:8" x14ac:dyDescent="0.25">
      <c r="A225" s="8" t="s">
        <v>345</v>
      </c>
      <c r="B225" s="12"/>
      <c r="C225" s="10"/>
      <c r="D225" s="10"/>
      <c r="E225" s="10"/>
      <c r="F225" s="10"/>
      <c r="G225" s="10"/>
      <c r="H225" s="10"/>
    </row>
    <row r="226" spans="1:8" x14ac:dyDescent="0.25">
      <c r="A226" s="8" t="s">
        <v>349</v>
      </c>
      <c r="B226" s="12"/>
      <c r="C226" s="10"/>
      <c r="D226" s="10"/>
      <c r="E226" s="10"/>
      <c r="F226" s="10"/>
      <c r="G226" s="10"/>
      <c r="H226" s="10"/>
    </row>
    <row r="227" spans="1:8" x14ac:dyDescent="0.25">
      <c r="A227" s="8" t="s">
        <v>352</v>
      </c>
      <c r="B227" s="12"/>
      <c r="C227" s="10"/>
      <c r="D227" s="10"/>
      <c r="E227" s="10"/>
      <c r="F227" s="10"/>
      <c r="G227" s="10"/>
      <c r="H227" s="10"/>
    </row>
    <row r="228" spans="1:8" x14ac:dyDescent="0.25">
      <c r="A228" s="8" t="s">
        <v>357</v>
      </c>
      <c r="B228" s="12"/>
      <c r="C228" s="10"/>
      <c r="D228" s="10"/>
      <c r="E228" s="10"/>
      <c r="F228" s="10"/>
      <c r="G228" s="10"/>
      <c r="H228" s="10"/>
    </row>
    <row r="229" spans="1:8" x14ac:dyDescent="0.25">
      <c r="A229" s="8" t="s">
        <v>372</v>
      </c>
      <c r="B229" s="12"/>
      <c r="C229" s="10"/>
      <c r="D229" s="10"/>
      <c r="E229" s="10"/>
      <c r="F229" s="10"/>
      <c r="G229" s="10"/>
      <c r="H229" s="10"/>
    </row>
    <row r="230" spans="1:8" x14ac:dyDescent="0.25">
      <c r="A230" s="8" t="s">
        <v>516</v>
      </c>
      <c r="B230" s="12"/>
      <c r="C230" s="10"/>
      <c r="D230" s="10"/>
      <c r="E230" s="10"/>
      <c r="F230" s="10"/>
      <c r="G230" s="10"/>
      <c r="H230" s="10"/>
    </row>
    <row r="231" spans="1:8" x14ac:dyDescent="0.25">
      <c r="A231" s="8" t="s">
        <v>400</v>
      </c>
      <c r="B231" s="12"/>
      <c r="C231" s="10"/>
      <c r="D231" s="10"/>
      <c r="E231" s="10"/>
      <c r="F231" s="10"/>
      <c r="G231" s="10"/>
      <c r="H231" s="10"/>
    </row>
    <row r="232" spans="1:8" x14ac:dyDescent="0.25">
      <c r="A232" s="8" t="s">
        <v>403</v>
      </c>
      <c r="B232" s="12"/>
      <c r="C232" s="10"/>
      <c r="D232" s="10"/>
      <c r="E232" s="10"/>
      <c r="F232" s="10"/>
      <c r="G232" s="10"/>
      <c r="H232" s="10"/>
    </row>
    <row r="233" spans="1:8" x14ac:dyDescent="0.25">
      <c r="A233" s="8" t="s">
        <v>410</v>
      </c>
      <c r="B233" s="12"/>
      <c r="C233" s="10"/>
      <c r="D233" s="10"/>
      <c r="E233" s="10"/>
      <c r="F233" s="10"/>
      <c r="G233" s="10"/>
      <c r="H233" s="10"/>
    </row>
    <row r="234" spans="1:8" x14ac:dyDescent="0.25">
      <c r="A234" s="8" t="s">
        <v>415</v>
      </c>
      <c r="B234" s="12"/>
      <c r="C234" s="10"/>
      <c r="D234" s="10"/>
      <c r="E234" s="10"/>
      <c r="F234" s="10"/>
      <c r="G234" s="10"/>
      <c r="H234" s="10"/>
    </row>
    <row r="235" spans="1:8" x14ac:dyDescent="0.25">
      <c r="A235" s="8" t="s">
        <v>418</v>
      </c>
      <c r="B235" s="12"/>
      <c r="C235" s="10"/>
      <c r="D235" s="10"/>
      <c r="E235" s="10"/>
      <c r="F235" s="10"/>
      <c r="G235" s="10"/>
      <c r="H235" s="10"/>
    </row>
    <row r="236" spans="1:8" x14ac:dyDescent="0.25">
      <c r="A236" s="8" t="s">
        <v>517</v>
      </c>
      <c r="B236" s="12"/>
      <c r="C236" s="10"/>
      <c r="D236" s="10"/>
      <c r="E236" s="10"/>
      <c r="F236" s="10"/>
      <c r="G236" s="10"/>
      <c r="H236" s="10"/>
    </row>
    <row r="237" spans="1:8" x14ac:dyDescent="0.25">
      <c r="A237" s="8" t="s">
        <v>424</v>
      </c>
      <c r="B237" s="12"/>
      <c r="C237" s="10"/>
      <c r="D237" s="10"/>
      <c r="E237" s="10"/>
      <c r="F237" s="10"/>
      <c r="G237" s="10"/>
      <c r="H237" s="10"/>
    </row>
    <row r="238" spans="1:8" x14ac:dyDescent="0.25">
      <c r="A238" s="8" t="s">
        <v>425</v>
      </c>
      <c r="B238" s="12"/>
      <c r="C238" s="10"/>
      <c r="D238" s="10"/>
      <c r="E238" s="10"/>
      <c r="F238" s="10"/>
      <c r="G238" s="10"/>
      <c r="H238" s="10"/>
    </row>
    <row r="239" spans="1:8" x14ac:dyDescent="0.25">
      <c r="A239" s="8" t="s">
        <v>426</v>
      </c>
      <c r="B239" s="12"/>
      <c r="C239" s="10"/>
      <c r="D239" s="10"/>
      <c r="E239" s="10"/>
      <c r="F239" s="10"/>
      <c r="G239" s="10"/>
      <c r="H239" s="10"/>
    </row>
    <row r="240" spans="1:8" x14ac:dyDescent="0.25">
      <c r="A240" s="8" t="s">
        <v>437</v>
      </c>
      <c r="B240" s="12"/>
      <c r="C240" s="10"/>
      <c r="D240" s="10"/>
      <c r="E240" s="10"/>
      <c r="F240" s="10"/>
      <c r="G240" s="10"/>
      <c r="H240" s="10"/>
    </row>
    <row r="241" spans="1:8" x14ac:dyDescent="0.25">
      <c r="A241" s="8" t="s">
        <v>442</v>
      </c>
      <c r="B241" s="12"/>
      <c r="C241" s="10"/>
      <c r="D241" s="10"/>
      <c r="E241" s="10"/>
      <c r="F241" s="10"/>
      <c r="G241" s="10"/>
      <c r="H241" s="10"/>
    </row>
    <row r="242" spans="1:8" x14ac:dyDescent="0.25">
      <c r="A242" s="8" t="s">
        <v>446</v>
      </c>
      <c r="B242" s="12"/>
      <c r="C242" s="10"/>
      <c r="D242" s="10"/>
      <c r="E242" s="10"/>
      <c r="F242" s="10"/>
      <c r="G242" s="10"/>
      <c r="H242" s="10"/>
    </row>
    <row r="243" spans="1:8" x14ac:dyDescent="0.25">
      <c r="A243" s="8" t="s">
        <v>447</v>
      </c>
      <c r="B243" s="12"/>
      <c r="C243" s="10"/>
      <c r="D243" s="10"/>
      <c r="E243" s="10"/>
      <c r="F243" s="10"/>
      <c r="G243" s="10"/>
      <c r="H243" s="10"/>
    </row>
    <row r="244" spans="1:8" x14ac:dyDescent="0.25">
      <c r="A244" s="8" t="s">
        <v>450</v>
      </c>
      <c r="B244" s="12"/>
      <c r="C244" s="10"/>
      <c r="D244" s="10"/>
      <c r="E244" s="10"/>
      <c r="F244" s="10"/>
      <c r="G244" s="10"/>
      <c r="H244" s="10"/>
    </row>
    <row r="245" spans="1:8" x14ac:dyDescent="0.25">
      <c r="A245" s="8" t="s">
        <v>452</v>
      </c>
      <c r="B245" s="12"/>
      <c r="C245" s="10"/>
      <c r="D245" s="10"/>
      <c r="E245" s="10"/>
      <c r="F245" s="10"/>
      <c r="G245" s="10"/>
      <c r="H245" s="10"/>
    </row>
    <row r="246" spans="1:8" x14ac:dyDescent="0.25">
      <c r="A246" s="8" t="s">
        <v>518</v>
      </c>
      <c r="B246" s="12"/>
      <c r="C246" s="10"/>
      <c r="D246" s="10"/>
      <c r="E246" s="10"/>
      <c r="F246" s="10"/>
      <c r="G246" s="10"/>
      <c r="H246" s="10"/>
    </row>
    <row r="247" spans="1:8" x14ac:dyDescent="0.25">
      <c r="A247" s="8" t="s">
        <v>459</v>
      </c>
      <c r="B247" s="12"/>
      <c r="C247" s="10"/>
      <c r="D247" s="10"/>
      <c r="E247" s="10"/>
      <c r="F247" s="10"/>
      <c r="G247" s="10"/>
      <c r="H247" s="10"/>
    </row>
    <row r="248" spans="1:8" x14ac:dyDescent="0.25">
      <c r="A248" s="8" t="s">
        <v>519</v>
      </c>
      <c r="B248" s="12"/>
      <c r="C248" s="10"/>
      <c r="D248" s="10"/>
      <c r="E248" s="10"/>
      <c r="F248" s="10"/>
      <c r="G248" s="10"/>
      <c r="H248" s="10"/>
    </row>
    <row r="249" spans="1:8" x14ac:dyDescent="0.25">
      <c r="A249" s="8" t="s">
        <v>520</v>
      </c>
      <c r="B249" s="12"/>
      <c r="C249" s="10"/>
      <c r="D249" s="10"/>
      <c r="E249" s="10"/>
      <c r="F249" s="10"/>
      <c r="G249" s="10"/>
      <c r="H249" s="10"/>
    </row>
    <row r="250" spans="1:8" x14ac:dyDescent="0.25">
      <c r="A250" s="8" t="s">
        <v>473</v>
      </c>
      <c r="B250" s="12"/>
      <c r="C250" s="10"/>
      <c r="D250" s="10"/>
      <c r="E250" s="10"/>
      <c r="F250" s="10"/>
      <c r="G250" s="10"/>
      <c r="H250" s="10"/>
    </row>
    <row r="251" spans="1:8" x14ac:dyDescent="0.25">
      <c r="A251" s="8" t="s">
        <v>478</v>
      </c>
      <c r="B251" s="12"/>
      <c r="C251" s="10"/>
      <c r="D251" s="10"/>
      <c r="E251" s="10"/>
      <c r="F251" s="10"/>
      <c r="G251" s="10"/>
      <c r="H251" s="10"/>
    </row>
    <row r="252" spans="1:8" x14ac:dyDescent="0.25">
      <c r="A252" s="8" t="s">
        <v>484</v>
      </c>
      <c r="B252" s="12"/>
      <c r="C252" s="10"/>
      <c r="D252" s="10"/>
      <c r="E252" s="10"/>
      <c r="F252" s="10"/>
      <c r="G252" s="10"/>
      <c r="H252" s="10"/>
    </row>
    <row r="253" spans="1:8" x14ac:dyDescent="0.25">
      <c r="A253" s="8" t="s">
        <v>521</v>
      </c>
      <c r="B253" s="12"/>
      <c r="C253" s="10"/>
      <c r="D253" s="10"/>
      <c r="E253" s="10"/>
      <c r="F253" s="10"/>
      <c r="G253" s="10"/>
      <c r="H253" s="10"/>
    </row>
    <row r="254" spans="1:8" x14ac:dyDescent="0.25">
      <c r="A254" s="8" t="s">
        <v>522</v>
      </c>
      <c r="B254" s="12"/>
      <c r="C254" s="10"/>
      <c r="D254" s="10"/>
      <c r="E254" s="10"/>
      <c r="F254" s="10"/>
      <c r="G254" s="10"/>
      <c r="H254" s="10"/>
    </row>
    <row r="255" spans="1:8" x14ac:dyDescent="0.25">
      <c r="A255" s="8" t="s">
        <v>499</v>
      </c>
      <c r="B255" s="12"/>
      <c r="C255" s="10"/>
      <c r="D255" s="10"/>
      <c r="E255" s="10"/>
      <c r="F255" s="10"/>
      <c r="G255" s="10"/>
      <c r="H255" s="10"/>
    </row>
    <row r="256" spans="1:8" x14ac:dyDescent="0.25">
      <c r="A256" s="8" t="s">
        <v>523</v>
      </c>
      <c r="B256" s="12"/>
      <c r="C256" s="10"/>
      <c r="D256" s="10"/>
      <c r="E256" s="10"/>
      <c r="F256" s="10"/>
      <c r="G256" s="10"/>
      <c r="H256" s="10"/>
    </row>
    <row r="257" spans="1:8" x14ac:dyDescent="0.25">
      <c r="A257" s="8" t="s">
        <v>503</v>
      </c>
      <c r="B257" s="12"/>
      <c r="C257" s="10"/>
      <c r="D257" s="10"/>
      <c r="E257" s="10"/>
      <c r="F257" s="10"/>
      <c r="G257" s="10"/>
      <c r="H257" s="10"/>
    </row>
    <row r="258" spans="1:8" x14ac:dyDescent="0.25">
      <c r="A258" s="8" t="s">
        <v>524</v>
      </c>
      <c r="B258" s="12"/>
      <c r="C258" s="10"/>
      <c r="D258" s="10"/>
      <c r="E258" s="10"/>
      <c r="F258" s="10"/>
      <c r="G258" s="10"/>
      <c r="H258" s="10"/>
    </row>
    <row r="259" spans="1:8" x14ac:dyDescent="0.25">
      <c r="A259" s="8" t="s">
        <v>525</v>
      </c>
      <c r="B259" s="12"/>
      <c r="C259" s="10"/>
      <c r="D259" s="10"/>
      <c r="E259" s="10"/>
      <c r="F259" s="10"/>
      <c r="G259" s="10"/>
      <c r="H259" s="10"/>
    </row>
    <row r="260" spans="1:8" x14ac:dyDescent="0.25">
      <c r="A260" s="8" t="s">
        <v>526</v>
      </c>
      <c r="B260" s="12"/>
      <c r="C260" s="10"/>
      <c r="D260" s="10"/>
      <c r="E260" s="10"/>
      <c r="F260" s="10"/>
      <c r="G260" s="10"/>
      <c r="H260" s="10"/>
    </row>
    <row r="261" spans="1:8" x14ac:dyDescent="0.25">
      <c r="A261" s="8" t="s">
        <v>509</v>
      </c>
      <c r="B261" s="12"/>
      <c r="C261" s="10"/>
      <c r="D261" s="10"/>
      <c r="E261" s="10"/>
      <c r="F261" s="10"/>
      <c r="G261" s="10"/>
      <c r="H26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</vt:lpstr>
      <vt:lpstr>Life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 Polhemus</dc:creator>
  <cp:lastModifiedBy> </cp:lastModifiedBy>
  <dcterms:created xsi:type="dcterms:W3CDTF">2011-03-10T15:25:55Z</dcterms:created>
  <dcterms:modified xsi:type="dcterms:W3CDTF">2016-04-07T01:14:45Z</dcterms:modified>
</cp:coreProperties>
</file>