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esktop\2022\unsw\S2\actl3142\"/>
    </mc:Choice>
  </mc:AlternateContent>
  <xr:revisionPtr revIDLastSave="0" documentId="13_ncr:1_{77B076A1-535E-4796-949A-6B18A8A2CE8C}" xr6:coauthVersionLast="47" xr6:coauthVersionMax="47" xr10:uidLastSave="{00000000-0000-0000-0000-000000000000}"/>
  <bookViews>
    <workbookView xWindow="-108" yWindow="-108" windowWidth="23256" windowHeight="12576" activeTab="1" xr2:uid="{8760726D-DD14-463D-BAF6-BAF972B7A86A}"/>
  </bookViews>
  <sheets>
    <sheet name="ACTL3142 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2" l="1"/>
  <c r="F16" i="2" s="1"/>
  <c r="E14" i="2"/>
  <c r="E16" i="2" s="1"/>
  <c r="D14" i="2"/>
  <c r="D16" i="2" s="1"/>
  <c r="C14" i="2"/>
  <c r="C16" i="2" s="1"/>
  <c r="B14" i="2"/>
  <c r="B16" i="2" s="1"/>
  <c r="C1" i="2"/>
  <c r="D1" i="2" s="1"/>
  <c r="E1" i="2" s="1"/>
  <c r="F1" i="2" s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G17" i="1"/>
  <c r="D17" i="1"/>
  <c r="E17" i="1"/>
  <c r="F17" i="1"/>
  <c r="C17" i="1"/>
  <c r="G16" i="1"/>
  <c r="G18" i="1" s="1"/>
  <c r="F16" i="1"/>
  <c r="F18" i="1" s="1"/>
  <c r="E16" i="1"/>
  <c r="E18" i="1" s="1"/>
  <c r="D16" i="1"/>
  <c r="D18" i="1" s="1"/>
  <c r="C16" i="1"/>
  <c r="C18" i="1" s="1"/>
  <c r="D3" i="1"/>
  <c r="E3" i="1" s="1"/>
  <c r="F3" i="1" s="1"/>
  <c r="G3" i="1" s="1"/>
  <c r="B15" i="2" l="1"/>
  <c r="F15" i="2"/>
  <c r="C15" i="2"/>
  <c r="D15" i="2"/>
  <c r="E15" i="2"/>
</calcChain>
</file>

<file path=xl/sharedStrings.xml><?xml version="1.0" encoding="utf-8"?>
<sst xmlns="http://schemas.openxmlformats.org/spreadsheetml/2006/main" count="72" uniqueCount="33">
  <si>
    <t>total</t>
  </si>
  <si>
    <t xml:space="preserve">NUMBER OF CLAIMS REPORTED </t>
  </si>
  <si>
    <t>2018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</si>
  <si>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</si>
  <si>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</si>
  <si>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</si>
  <si>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</si>
  <si>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</si>
  <si>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</si>
  <si>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</si>
  <si>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</si>
  <si>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</si>
  <si>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</si>
  <si>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</si>
  <si>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</si>
  <si>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</si>
  <si>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</si>
  <si>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</si>
  <si>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</si>
  <si>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avg. claims/month</t>
  </si>
  <si>
    <t>avg.claims/quarter</t>
  </si>
  <si>
    <t>2020 COVID-19 Lockdown</t>
  </si>
  <si>
    <t>2021-2022 Recovery in limited global supply, and Russian invasion of Ukraine</t>
  </si>
  <si>
    <t xml:space="preserve">QUARTERLY AUTOMOTIVE FUEL PRICE MOVEMENT </t>
  </si>
  <si>
    <t>Claims Reported</t>
  </si>
  <si>
    <t>Fuel Price Movement</t>
  </si>
  <si>
    <t>Year</t>
  </si>
  <si>
    <t>Quarter</t>
  </si>
  <si>
    <t>Q1</t>
  </si>
  <si>
    <t>Q2</t>
  </si>
  <si>
    <t>Q3</t>
  </si>
  <si>
    <t>Q4</t>
  </si>
  <si>
    <t>avg. claims/quarter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</si>
</sst>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2D605-3C55-4FBE-A1A6-C985B13896A5}">
  <dimension ref="A1:N37"/>
  <sheetViews>
    <sheetView workbookViewId="0">
      <selection activeCell="H18" sqref="A1:H18"/>
    </sheetView>
  </sheetViews>
  <sheetFormatPr defaultRowHeight="14.4" x14ac:dyDescent="0.3"/>
  <sheetData>
    <row r="1" spans="1:14" x14ac:dyDescent="0.3">
      <c r="A1" s="2" t="s">
        <v>1</v>
      </c>
      <c r="K1" s="2" t="s">
        <v>23</v>
      </c>
    </row>
    <row r="3" spans="1:14" ht="15.6" x14ac:dyDescent="0.3">
      <c r="B3" s="1"/>
      <c r="C3" s="1">
        <v>2018</v>
      </c>
      <c r="D3" s="1">
        <f>1+C3</f>
        <v>2019</v>
      </c>
      <c r="E3" s="1">
        <f t="shared" ref="E3:F3" si="0">1+D3</f>
        <v>2020</v>
      </c>
      <c r="F3" s="1">
        <f t="shared" si="0"/>
        <v>2021</v>
      </c>
      <c r="G3" s="1">
        <f>1+F3</f>
        <v>2022</v>
      </c>
      <c r="K3" s="4" t="s">
        <v>2</v>
      </c>
      <c r="L3" s="3">
        <v>6.1</v>
      </c>
    </row>
    <row r="4" spans="1:14" x14ac:dyDescent="0.3">
      <c r="B4" t="s">
        <v>7</v>
      </c>
      <c r="C4">
        <v>559</v>
      </c>
      <c r="D4">
        <v>845</v>
      </c>
      <c r="E4">
        <v>824</v>
      </c>
      <c r="F4">
        <v>764</v>
      </c>
      <c r="G4">
        <v>527</v>
      </c>
      <c r="K4" s="4" t="s">
        <v>2</v>
      </c>
      <c r="L4" s="3">
        <v>16.3</v>
      </c>
    </row>
    <row r="5" spans="1:14" x14ac:dyDescent="0.3">
      <c r="B5" t="s">
        <v>8</v>
      </c>
      <c r="C5">
        <v>704</v>
      </c>
      <c r="D5">
        <v>901</v>
      </c>
      <c r="E5">
        <v>876</v>
      </c>
      <c r="F5">
        <v>1009</v>
      </c>
      <c r="G5">
        <v>810</v>
      </c>
      <c r="K5" s="4" t="s">
        <v>2</v>
      </c>
      <c r="L5" s="3">
        <v>20.8</v>
      </c>
    </row>
    <row r="6" spans="1:14" x14ac:dyDescent="0.3">
      <c r="B6" t="s">
        <v>9</v>
      </c>
      <c r="C6">
        <v>910</v>
      </c>
      <c r="D6">
        <v>1019</v>
      </c>
      <c r="E6">
        <v>993</v>
      </c>
      <c r="F6">
        <v>1039</v>
      </c>
      <c r="G6">
        <v>969</v>
      </c>
      <c r="K6" s="4" t="s">
        <v>2</v>
      </c>
      <c r="L6" s="3">
        <v>6.7</v>
      </c>
    </row>
    <row r="7" spans="1:14" x14ac:dyDescent="0.3">
      <c r="B7" t="s">
        <v>10</v>
      </c>
      <c r="C7">
        <v>928</v>
      </c>
      <c r="D7">
        <v>957</v>
      </c>
      <c r="E7">
        <v>614</v>
      </c>
      <c r="F7">
        <v>986</v>
      </c>
      <c r="G7">
        <v>789</v>
      </c>
      <c r="K7" s="4" t="s">
        <v>3</v>
      </c>
      <c r="L7" s="3">
        <v>-3.5</v>
      </c>
    </row>
    <row r="8" spans="1:14" x14ac:dyDescent="0.3">
      <c r="B8" t="s">
        <v>11</v>
      </c>
      <c r="C8">
        <v>1092</v>
      </c>
      <c r="D8">
        <v>1157</v>
      </c>
      <c r="E8">
        <v>667</v>
      </c>
      <c r="F8">
        <v>1103</v>
      </c>
      <c r="G8">
        <v>911</v>
      </c>
      <c r="K8" s="4" t="s">
        <v>3</v>
      </c>
      <c r="L8" s="3">
        <v>-0.5</v>
      </c>
    </row>
    <row r="9" spans="1:14" x14ac:dyDescent="0.3">
      <c r="B9" t="s">
        <v>12</v>
      </c>
      <c r="C9">
        <v>1029</v>
      </c>
      <c r="D9">
        <v>971</v>
      </c>
      <c r="E9">
        <v>857</v>
      </c>
      <c r="F9">
        <v>1039</v>
      </c>
      <c r="G9">
        <v>494</v>
      </c>
      <c r="K9" s="4" t="s">
        <v>3</v>
      </c>
      <c r="L9" s="3">
        <v>-3.9</v>
      </c>
    </row>
    <row r="10" spans="1:14" x14ac:dyDescent="0.3">
      <c r="B10" t="s">
        <v>13</v>
      </c>
      <c r="C10">
        <v>1031</v>
      </c>
      <c r="D10">
        <v>1144</v>
      </c>
      <c r="E10">
        <v>950</v>
      </c>
      <c r="F10">
        <v>790</v>
      </c>
      <c r="K10" s="4" t="s">
        <v>3</v>
      </c>
      <c r="L10" s="3">
        <v>2.9</v>
      </c>
    </row>
    <row r="11" spans="1:14" x14ac:dyDescent="0.3">
      <c r="B11" t="s">
        <v>14</v>
      </c>
      <c r="C11">
        <v>1065</v>
      </c>
      <c r="D11">
        <v>1106</v>
      </c>
      <c r="E11">
        <v>911</v>
      </c>
      <c r="F11">
        <v>555</v>
      </c>
      <c r="K11" s="4" t="s">
        <v>4</v>
      </c>
      <c r="L11" s="3">
        <v>5.9</v>
      </c>
      <c r="N11" t="s">
        <v>21</v>
      </c>
    </row>
    <row r="12" spans="1:14" x14ac:dyDescent="0.3">
      <c r="B12" t="s">
        <v>15</v>
      </c>
      <c r="C12">
        <v>885</v>
      </c>
      <c r="D12">
        <v>946</v>
      </c>
      <c r="E12">
        <v>932</v>
      </c>
      <c r="F12">
        <v>501</v>
      </c>
      <c r="K12" s="4" t="s">
        <v>4</v>
      </c>
      <c r="L12" s="3">
        <v>-22.4</v>
      </c>
    </row>
    <row r="13" spans="1:14" x14ac:dyDescent="0.3">
      <c r="B13" t="s">
        <v>16</v>
      </c>
      <c r="C13">
        <v>965</v>
      </c>
      <c r="D13">
        <v>1095</v>
      </c>
      <c r="E13">
        <v>985</v>
      </c>
      <c r="F13">
        <v>543</v>
      </c>
      <c r="K13" s="4" t="s">
        <v>4</v>
      </c>
      <c r="L13" s="3">
        <v>-13.4</v>
      </c>
    </row>
    <row r="14" spans="1:14" x14ac:dyDescent="0.3">
      <c r="B14" t="s">
        <v>17</v>
      </c>
      <c r="C14">
        <v>1045</v>
      </c>
      <c r="D14">
        <v>969</v>
      </c>
      <c r="E14">
        <v>989</v>
      </c>
      <c r="F14">
        <v>826</v>
      </c>
      <c r="K14" s="4" t="s">
        <v>4</v>
      </c>
      <c r="L14" s="3">
        <v>-16.7</v>
      </c>
    </row>
    <row r="15" spans="1:14" x14ac:dyDescent="0.3">
      <c r="B15" t="s">
        <v>18</v>
      </c>
      <c r="C15">
        <v>798</v>
      </c>
      <c r="D15">
        <v>899</v>
      </c>
      <c r="E15">
        <v>875</v>
      </c>
      <c r="F15">
        <v>774</v>
      </c>
      <c r="K15" s="4" t="s">
        <v>5</v>
      </c>
      <c r="L15" s="3">
        <v>-3.6</v>
      </c>
    </row>
    <row r="16" spans="1:14" x14ac:dyDescent="0.3">
      <c r="B16" t="s">
        <v>0</v>
      </c>
      <c r="C16">
        <f>SUM(C4:C15)</f>
        <v>11011</v>
      </c>
      <c r="D16">
        <f>SUM(D4:D15)</f>
        <v>12009</v>
      </c>
      <c r="E16">
        <f>SUM(E4:E15)</f>
        <v>10473</v>
      </c>
      <c r="F16">
        <f>SUM(F4:F15)</f>
        <v>9929</v>
      </c>
      <c r="G16">
        <f>SUM(G4:G9)</f>
        <v>4500</v>
      </c>
      <c r="K16" s="4" t="s">
        <v>5</v>
      </c>
      <c r="L16" s="3">
        <v>27.3</v>
      </c>
    </row>
    <row r="17" spans="1:14" x14ac:dyDescent="0.3">
      <c r="A17" t="s">
        <v>20</v>
      </c>
      <c r="C17">
        <f>C16/4</f>
        <v>2752.75</v>
      </c>
      <c r="D17">
        <f t="shared" ref="D17:F17" si="1">D16/4</f>
        <v>3002.25</v>
      </c>
      <c r="E17">
        <f t="shared" si="1"/>
        <v>2618.25</v>
      </c>
      <c r="F17">
        <f t="shared" si="1"/>
        <v>2482.25</v>
      </c>
      <c r="G17">
        <f>G16/2</f>
        <v>2250</v>
      </c>
      <c r="K17" s="4" t="s">
        <v>5</v>
      </c>
      <c r="L17" s="3">
        <v>24.6</v>
      </c>
    </row>
    <row r="18" spans="1:14" x14ac:dyDescent="0.3">
      <c r="A18" t="s">
        <v>19</v>
      </c>
      <c r="C18">
        <f>C16/12</f>
        <v>917.58333333333337</v>
      </c>
      <c r="D18">
        <f>D16/12</f>
        <v>1000.75</v>
      </c>
      <c r="E18">
        <f>E16/12</f>
        <v>872.75</v>
      </c>
      <c r="F18">
        <f>F16/12</f>
        <v>827.41666666666663</v>
      </c>
      <c r="G18">
        <f>G16/6</f>
        <v>750</v>
      </c>
      <c r="K18" s="4" t="s">
        <v>5</v>
      </c>
      <c r="L18" s="3">
        <v>32.299999999999997</v>
      </c>
      <c r="N18" t="s">
        <v>22</v>
      </c>
    </row>
    <row r="19" spans="1:14" x14ac:dyDescent="0.3">
      <c r="K19" s="4" t="s">
        <v>6</v>
      </c>
      <c r="L19" s="3">
        <v>35.1</v>
      </c>
    </row>
    <row r="20" spans="1:14" x14ac:dyDescent="0.3">
      <c r="A20" s="2" t="s">
        <v>26</v>
      </c>
      <c r="B20" s="2" t="s">
        <v>27</v>
      </c>
      <c r="C20" s="2" t="s">
        <v>24</v>
      </c>
      <c r="D20" s="2"/>
      <c r="E20" s="2" t="s">
        <v>25</v>
      </c>
    </row>
    <row r="21" spans="1:14" x14ac:dyDescent="0.3">
      <c r="A21" s="2">
        <v>2018</v>
      </c>
      <c r="B21" t="s">
        <v>28</v>
      </c>
      <c r="C21">
        <f>C4+C6+C5</f>
        <v>2173</v>
      </c>
      <c r="E21" s="3">
        <v>6.1</v>
      </c>
    </row>
    <row r="22" spans="1:14" x14ac:dyDescent="0.3">
      <c r="A22" s="2"/>
      <c r="B22" t="s">
        <v>29</v>
      </c>
      <c r="C22">
        <f>C7+C8+C9</f>
        <v>3049</v>
      </c>
      <c r="E22" s="3">
        <v>16.3</v>
      </c>
    </row>
    <row r="23" spans="1:14" x14ac:dyDescent="0.3">
      <c r="A23" s="2"/>
      <c r="B23" t="s">
        <v>30</v>
      </c>
      <c r="C23">
        <f>C10+C11+C12</f>
        <v>2981</v>
      </c>
      <c r="E23" s="3">
        <v>20.8</v>
      </c>
    </row>
    <row r="24" spans="1:14" x14ac:dyDescent="0.3">
      <c r="A24" s="2"/>
      <c r="B24" t="s">
        <v>31</v>
      </c>
      <c r="C24">
        <f>C13+C14+C15</f>
        <v>2808</v>
      </c>
      <c r="E24" s="3">
        <v>6.7</v>
      </c>
    </row>
    <row r="25" spans="1:14" x14ac:dyDescent="0.3">
      <c r="A25" s="2">
        <v>2019</v>
      </c>
      <c r="B25" t="s">
        <v>28</v>
      </c>
      <c r="C25">
        <f>D4+D5+D6</f>
        <v>2765</v>
      </c>
      <c r="E25" s="3">
        <v>-3.5</v>
      </c>
    </row>
    <row r="26" spans="1:14" x14ac:dyDescent="0.3">
      <c r="A26" s="2"/>
      <c r="B26" t="s">
        <v>29</v>
      </c>
      <c r="C26">
        <f>D7+D8+D9</f>
        <v>3085</v>
      </c>
      <c r="E26" s="3">
        <v>-0.5</v>
      </c>
    </row>
    <row r="27" spans="1:14" x14ac:dyDescent="0.3">
      <c r="A27" s="2"/>
      <c r="B27" t="s">
        <v>30</v>
      </c>
      <c r="C27">
        <f>D10+D11+D12</f>
        <v>3196</v>
      </c>
      <c r="E27" s="3">
        <v>-3.9</v>
      </c>
    </row>
    <row r="28" spans="1:14" x14ac:dyDescent="0.3">
      <c r="A28" s="2"/>
      <c r="B28" t="s">
        <v>31</v>
      </c>
      <c r="C28">
        <f>D13+D14+D15</f>
        <v>2963</v>
      </c>
      <c r="E28" s="3">
        <v>2.9</v>
      </c>
    </row>
    <row r="29" spans="1:14" x14ac:dyDescent="0.3">
      <c r="A29" s="2">
        <v>2020</v>
      </c>
      <c r="B29" t="s">
        <v>28</v>
      </c>
      <c r="C29">
        <f>E4+E5+E6</f>
        <v>2693</v>
      </c>
      <c r="E29" s="3">
        <v>5.9</v>
      </c>
    </row>
    <row r="30" spans="1:14" x14ac:dyDescent="0.3">
      <c r="A30" s="2"/>
      <c r="B30" t="s">
        <v>29</v>
      </c>
      <c r="C30">
        <f>E7+E8+E9</f>
        <v>2138</v>
      </c>
      <c r="E30" s="3">
        <v>-22.4</v>
      </c>
    </row>
    <row r="31" spans="1:14" x14ac:dyDescent="0.3">
      <c r="A31" s="2"/>
      <c r="B31" t="s">
        <v>30</v>
      </c>
      <c r="C31">
        <f>E10+E11+E12</f>
        <v>2793</v>
      </c>
      <c r="E31" s="3">
        <v>-13.4</v>
      </c>
    </row>
    <row r="32" spans="1:14" x14ac:dyDescent="0.3">
      <c r="A32" s="2"/>
      <c r="B32" t="s">
        <v>31</v>
      </c>
      <c r="C32">
        <f>E13+E14+E15</f>
        <v>2849</v>
      </c>
      <c r="E32" s="3">
        <v>-16.7</v>
      </c>
    </row>
    <row r="33" spans="1:5" x14ac:dyDescent="0.3">
      <c r="A33" s="2">
        <v>2021</v>
      </c>
      <c r="B33" t="s">
        <v>28</v>
      </c>
      <c r="C33">
        <f>F4+F5+F6</f>
        <v>2812</v>
      </c>
      <c r="E33" s="3">
        <v>-3.6</v>
      </c>
    </row>
    <row r="34" spans="1:5" x14ac:dyDescent="0.3">
      <c r="A34" s="2"/>
      <c r="B34" t="s">
        <v>29</v>
      </c>
      <c r="C34">
        <f>F7+F8+F9</f>
        <v>3128</v>
      </c>
      <c r="E34" s="3">
        <v>27.3</v>
      </c>
    </row>
    <row r="35" spans="1:5" x14ac:dyDescent="0.3">
      <c r="A35" s="2"/>
      <c r="B35" t="s">
        <v>30</v>
      </c>
      <c r="C35">
        <f>F10+F11+F12</f>
        <v>1846</v>
      </c>
      <c r="E35" s="3">
        <v>24.6</v>
      </c>
    </row>
    <row r="36" spans="1:5" x14ac:dyDescent="0.3">
      <c r="A36" s="2"/>
      <c r="B36" t="s">
        <v>31</v>
      </c>
      <c r="C36">
        <f>F13+F14+F15</f>
        <v>2143</v>
      </c>
      <c r="E36" s="3">
        <v>32.299999999999997</v>
      </c>
    </row>
    <row r="37" spans="1:5" x14ac:dyDescent="0.3">
      <c r="A37" s="2">
        <v>2022</v>
      </c>
      <c r="B37" t="s">
        <v>28</v>
      </c>
      <c r="C37">
        <f>G4+G5+G6</f>
        <v>2306</v>
      </c>
      <c r="E37" s="3">
        <v>35.1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09502-7643-40F9-A757-67F771B766AE}">
  <dimension ref="A1:F16"/>
  <sheetViews>
    <sheetView tabSelected="1" workbookViewId="0">
      <selection activeCell="D10" sqref="D10"/>
    </sheetView>
  </sheetViews>
  <sheetFormatPr defaultRowHeight="14.4" x14ac:dyDescent="0.3"/>
  <cols>
    <col min="1" max="1" width="15.77734375" customWidth="1"/>
  </cols>
  <sheetData>
    <row r="1" spans="1:6" ht="15.6" x14ac:dyDescent="0.3">
      <c r="A1" s="1"/>
      <c r="B1" s="1">
        <v>2018</v>
      </c>
      <c r="C1" s="1">
        <f>1+B1</f>
        <v>2019</v>
      </c>
      <c r="D1" s="1">
        <f t="shared" ref="D1:E1" si="0">1+C1</f>
        <v>2020</v>
      </c>
      <c r="E1" s="1">
        <f t="shared" si="0"/>
        <v>2021</v>
      </c>
      <c r="F1" s="1">
        <f>1+E1</f>
        <v>2022</v>
      </c>
    </row>
    <row r="2" spans="1:6" x14ac:dyDescent="0.3">
      <c r="A2" t="s">
        <v>7</v>
      </c>
      <c r="B2">
        <v>559</v>
      </c>
      <c r="C2">
        <v>845</v>
      </c>
      <c r="D2">
        <v>824</v>
      </c>
      <c r="E2">
        <v>764</v>
      </c>
      <c r="F2">
        <v>527</v>
      </c>
    </row>
    <row r="3" spans="1:6" x14ac:dyDescent="0.3">
      <c r="A3" t="s">
        <v>8</v>
      </c>
      <c r="B3">
        <v>704</v>
      </c>
      <c r="C3">
        <v>901</v>
      </c>
      <c r="D3">
        <v>876</v>
      </c>
      <c r="E3">
        <v>1009</v>
      </c>
      <c r="F3">
        <v>810</v>
      </c>
    </row>
    <row r="4" spans="1:6" x14ac:dyDescent="0.3">
      <c r="A4" t="s">
        <v>9</v>
      </c>
      <c r="B4">
        <v>910</v>
      </c>
      <c r="C4">
        <v>1019</v>
      </c>
      <c r="D4">
        <v>993</v>
      </c>
      <c r="E4">
        <v>1039</v>
      </c>
      <c r="F4">
        <v>969</v>
      </c>
    </row>
    <row r="5" spans="1:6" x14ac:dyDescent="0.3">
      <c r="A5" t="s">
        <v>10</v>
      </c>
      <c r="B5">
        <v>928</v>
      </c>
      <c r="C5">
        <v>957</v>
      </c>
      <c r="D5">
        <v>614</v>
      </c>
      <c r="E5">
        <v>986</v>
      </c>
      <c r="F5">
        <v>789</v>
      </c>
    </row>
    <row r="6" spans="1:6" x14ac:dyDescent="0.3">
      <c r="A6" t="s">
        <v>11</v>
      </c>
      <c r="B6">
        <v>1092</v>
      </c>
      <c r="C6">
        <v>1157</v>
      </c>
      <c r="D6">
        <v>667</v>
      </c>
      <c r="E6">
        <v>1103</v>
      </c>
      <c r="F6">
        <v>911</v>
      </c>
    </row>
    <row r="7" spans="1:6" x14ac:dyDescent="0.3">
      <c r="A7" t="s">
        <v>12</v>
      </c>
      <c r="B7">
        <v>1029</v>
      </c>
      <c r="C7">
        <v>971</v>
      </c>
      <c r="D7">
        <v>857</v>
      </c>
      <c r="E7">
        <v>1039</v>
      </c>
      <c r="F7">
        <v>494</v>
      </c>
    </row>
    <row r="8" spans="1:6" x14ac:dyDescent="0.3">
      <c r="A8" t="s">
        <v>13</v>
      </c>
      <c r="B8">
        <v>1031</v>
      </c>
      <c r="C8">
        <v>1144</v>
      </c>
      <c r="D8">
        <v>950</v>
      </c>
      <c r="E8">
        <v>790</v>
      </c>
    </row>
    <row r="9" spans="1:6" x14ac:dyDescent="0.3">
      <c r="A9" t="s">
        <v>14</v>
      </c>
      <c r="B9">
        <v>1065</v>
      </c>
      <c r="C9">
        <v>1106</v>
      </c>
      <c r="D9">
        <v>911</v>
      </c>
      <c r="E9">
        <v>555</v>
      </c>
    </row>
    <row r="10" spans="1:6" x14ac:dyDescent="0.3">
      <c r="A10" t="s">
        <v>15</v>
      </c>
      <c r="B10">
        <v>885</v>
      </c>
      <c r="C10">
        <v>946</v>
      </c>
      <c r="D10">
        <v>932</v>
      </c>
      <c r="E10">
        <v>501</v>
      </c>
    </row>
    <row r="11" spans="1:6" x14ac:dyDescent="0.3">
      <c r="A11" t="s">
        <v>16</v>
      </c>
      <c r="B11">
        <v>965</v>
      </c>
      <c r="C11">
        <v>1095</v>
      </c>
      <c r="D11">
        <v>985</v>
      </c>
      <c r="E11">
        <v>543</v>
      </c>
    </row>
    <row r="12" spans="1:6" x14ac:dyDescent="0.3">
      <c r="A12" t="s">
        <v>17</v>
      </c>
      <c r="B12">
        <v>1045</v>
      </c>
      <c r="C12">
        <v>969</v>
      </c>
      <c r="D12">
        <v>989</v>
      </c>
      <c r="E12">
        <v>826</v>
      </c>
    </row>
    <row r="13" spans="1:6" x14ac:dyDescent="0.3">
      <c r="A13" t="s">
        <v>18</v>
      </c>
      <c r="B13">
        <v>798</v>
      </c>
      <c r="C13">
        <v>899</v>
      </c>
      <c r="D13">
        <v>875</v>
      </c>
      <c r="E13">
        <v>774</v>
      </c>
    </row>
    <row r="14" spans="1:6" x14ac:dyDescent="0.3">
      <c r="A14" t="s">
        <v>0</v>
      </c>
      <c r="B14">
        <f>SUM(B2:B13)</f>
        <v>11011</v>
      </c>
      <c r="C14">
        <f>SUM(C2:C13)</f>
        <v>12009</v>
      </c>
      <c r="D14">
        <f>SUM(D2:D13)</f>
        <v>10473</v>
      </c>
      <c r="E14">
        <f>SUM(E2:E13)</f>
        <v>9929</v>
      </c>
      <c r="F14">
        <f>SUM(F2:F7)</f>
        <v>4500</v>
      </c>
    </row>
    <row r="15" spans="1:6" x14ac:dyDescent="0.3">
      <c r="A15" t="s">
        <v>32</v>
      </c>
      <c r="B15">
        <f>B14/4</f>
        <v>2752.75</v>
      </c>
      <c r="C15">
        <f>C14/4</f>
        <v>3002.25</v>
      </c>
      <c r="D15">
        <f>D14/4</f>
        <v>2618.25</v>
      </c>
      <c r="E15">
        <f>E14/4</f>
        <v>2482.25</v>
      </c>
      <c r="F15">
        <f>F14/2</f>
        <v>2250</v>
      </c>
    </row>
    <row r="16" spans="1:6" x14ac:dyDescent="0.3">
      <c r="A16" t="s">
        <v>19</v>
      </c>
      <c r="B16">
        <f>B14/12</f>
        <v>917.58333333333337</v>
      </c>
      <c r="C16">
        <f>C14/12</f>
        <v>1000.75</v>
      </c>
      <c r="D16">
        <f>D14/12</f>
        <v>872.75</v>
      </c>
      <c r="E16">
        <f>E14/12</f>
        <v>827.41666666666663</v>
      </c>
      <c r="F16">
        <f>F14/6</f>
        <v>750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C2F07429FC0B4B809952DE008D477F" ma:contentTypeVersion="6" ma:contentTypeDescription="Create a new document." ma:contentTypeScope="" ma:versionID="30ec5410f282d4d6bd094cfa484d4da3">
  <xsd:schema xmlns:xsd="http://www.w3.org/2001/XMLSchema" xmlns:xs="http://www.w3.org/2001/XMLSchema" xmlns:p="http://schemas.microsoft.com/office/2006/metadata/properties" xmlns:ns3="0da7bb83-9b89-4b65-90a7-315ac8e4e818" targetNamespace="http://schemas.microsoft.com/office/2006/metadata/properties" ma:root="true" ma:fieldsID="512ee2868cfda9747a02b8819de3b6f5" ns3:_="">
    <xsd:import namespace="0da7bb83-9b89-4b65-90a7-315ac8e4e8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a7bb83-9b89-4b65-90a7-315ac8e4e8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D4F940-9A70-4537-B2CD-6FA15535D0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a7bb83-9b89-4b65-90a7-315ac8e4e8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360E0B-EA6D-4E64-A7E0-ACC100127A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880F2A-63BB-4E17-96BC-26A598B2A08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ACTL3142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Cuta</dc:creator>
  <cp:lastModifiedBy>David Alexander</cp:lastModifiedBy>
  <dcterms:created xsi:type="dcterms:W3CDTF">2022-06-19T05:15:15Z</dcterms:created>
  <dcterms:modified xsi:type="dcterms:W3CDTF">2022-06-19T11:05:05Z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0x01010013C2F07429FC0B4B809952DE008D477F</vt:lpwstr>
  </property>
</Properties>
</file>