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84866\Downloads\"/>
    </mc:Choice>
  </mc:AlternateContent>
  <xr:revisionPtr revIDLastSave="0" documentId="13_ncr:1_{55E4E4A2-5873-4B49-A32B-A13ED04D4F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5" i="1" l="1"/>
  <c r="H69" i="1" s="1"/>
  <c r="F35" i="1"/>
  <c r="F97" i="1" s="1"/>
  <c r="D35" i="1"/>
  <c r="Y108" i="1"/>
  <c r="M30" i="1" s="1"/>
  <c r="W108" i="1"/>
  <c r="U108" i="1"/>
  <c r="S108" i="1"/>
  <c r="Q108" i="1"/>
  <c r="O108" i="1"/>
  <c r="H30" i="1" s="1"/>
  <c r="M108" i="1"/>
  <c r="G30" i="1" s="1"/>
  <c r="K108" i="1"/>
  <c r="F30" i="1" s="1"/>
  <c r="I108" i="1"/>
  <c r="E30" i="1" s="1"/>
  <c r="G108" i="1"/>
  <c r="E108" i="1"/>
  <c r="C30" i="1" s="1"/>
  <c r="W107" i="1"/>
  <c r="U107" i="1"/>
  <c r="S107" i="1"/>
  <c r="Q107" i="1"/>
  <c r="O107" i="1"/>
  <c r="M107" i="1"/>
  <c r="K107" i="1"/>
  <c r="I107" i="1"/>
  <c r="G107" i="1"/>
  <c r="E107" i="1"/>
  <c r="Y105" i="1"/>
  <c r="W105" i="1"/>
  <c r="U105" i="1"/>
  <c r="S105" i="1"/>
  <c r="Q105" i="1"/>
  <c r="O105" i="1"/>
  <c r="M105" i="1"/>
  <c r="K105" i="1"/>
  <c r="I105" i="1"/>
  <c r="G105" i="1"/>
  <c r="E105" i="1"/>
  <c r="Y104" i="1"/>
  <c r="W104" i="1"/>
  <c r="U104" i="1"/>
  <c r="S104" i="1"/>
  <c r="Q104" i="1"/>
  <c r="O104" i="1"/>
  <c r="M104" i="1"/>
  <c r="K104" i="1"/>
  <c r="I104" i="1"/>
  <c r="G104" i="1"/>
  <c r="E104" i="1"/>
  <c r="U103" i="1"/>
  <c r="S103" i="1"/>
  <c r="Q103" i="1"/>
  <c r="O103" i="1"/>
  <c r="M103" i="1"/>
  <c r="K103" i="1"/>
  <c r="I103" i="1"/>
  <c r="G103" i="1"/>
  <c r="E103" i="1"/>
  <c r="Y101" i="1"/>
  <c r="W101" i="1"/>
  <c r="U101" i="1"/>
  <c r="S101" i="1"/>
  <c r="Q101" i="1"/>
  <c r="O101" i="1"/>
  <c r="M101" i="1"/>
  <c r="K101" i="1"/>
  <c r="I101" i="1"/>
  <c r="G101" i="1"/>
  <c r="E101" i="1"/>
  <c r="Y100" i="1"/>
  <c r="W100" i="1"/>
  <c r="U100" i="1"/>
  <c r="S100" i="1"/>
  <c r="Q100" i="1"/>
  <c r="O100" i="1"/>
  <c r="M100" i="1"/>
  <c r="K100" i="1"/>
  <c r="I100" i="1"/>
  <c r="G100" i="1"/>
  <c r="E100" i="1"/>
  <c r="Y99" i="1"/>
  <c r="W99" i="1"/>
  <c r="U99" i="1"/>
  <c r="S99" i="1"/>
  <c r="Q99" i="1"/>
  <c r="O99" i="1"/>
  <c r="M99" i="1"/>
  <c r="K99" i="1"/>
  <c r="I99" i="1"/>
  <c r="G99" i="1"/>
  <c r="E99" i="1"/>
  <c r="Y98" i="1"/>
  <c r="W98" i="1"/>
  <c r="U98" i="1"/>
  <c r="S98" i="1"/>
  <c r="Q98" i="1"/>
  <c r="O98" i="1"/>
  <c r="M98" i="1"/>
  <c r="K98" i="1"/>
  <c r="I98" i="1"/>
  <c r="G98" i="1"/>
  <c r="E98" i="1"/>
  <c r="Y95" i="1"/>
  <c r="W95" i="1"/>
  <c r="U95" i="1"/>
  <c r="S95" i="1"/>
  <c r="Q95" i="1"/>
  <c r="O95" i="1"/>
  <c r="M95" i="1"/>
  <c r="K95" i="1"/>
  <c r="I95" i="1"/>
  <c r="G95" i="1"/>
  <c r="E95" i="1"/>
  <c r="Y94" i="1"/>
  <c r="W94" i="1"/>
  <c r="U94" i="1"/>
  <c r="S94" i="1"/>
  <c r="Q94" i="1"/>
  <c r="O94" i="1"/>
  <c r="M94" i="1"/>
  <c r="K94" i="1"/>
  <c r="I94" i="1"/>
  <c r="G94" i="1"/>
  <c r="E94" i="1"/>
  <c r="Y93" i="1"/>
  <c r="W93" i="1"/>
  <c r="U93" i="1"/>
  <c r="S93" i="1"/>
  <c r="Q93" i="1"/>
  <c r="O93" i="1"/>
  <c r="M93" i="1"/>
  <c r="K93" i="1"/>
  <c r="I93" i="1"/>
  <c r="G93" i="1"/>
  <c r="E93" i="1"/>
  <c r="Y92" i="1"/>
  <c r="W92" i="1"/>
  <c r="U92" i="1"/>
  <c r="S92" i="1"/>
  <c r="Q92" i="1"/>
  <c r="O92" i="1"/>
  <c r="M92" i="1"/>
  <c r="K92" i="1"/>
  <c r="I92" i="1"/>
  <c r="G92" i="1"/>
  <c r="E92" i="1"/>
  <c r="Y91" i="1"/>
  <c r="W91" i="1"/>
  <c r="U91" i="1"/>
  <c r="S91" i="1"/>
  <c r="Q91" i="1"/>
  <c r="O91" i="1"/>
  <c r="M91" i="1"/>
  <c r="K91" i="1"/>
  <c r="I91" i="1"/>
  <c r="G91" i="1"/>
  <c r="E91" i="1"/>
  <c r="Y90" i="1"/>
  <c r="W90" i="1"/>
  <c r="U90" i="1"/>
  <c r="S90" i="1"/>
  <c r="Q90" i="1"/>
  <c r="O90" i="1"/>
  <c r="M90" i="1"/>
  <c r="K90" i="1"/>
  <c r="I90" i="1"/>
  <c r="G90" i="1"/>
  <c r="E90" i="1"/>
  <c r="Y89" i="1"/>
  <c r="W89" i="1"/>
  <c r="U89" i="1"/>
  <c r="S89" i="1"/>
  <c r="Q89" i="1"/>
  <c r="O89" i="1"/>
  <c r="M89" i="1"/>
  <c r="K89" i="1"/>
  <c r="I89" i="1"/>
  <c r="G89" i="1"/>
  <c r="E89" i="1"/>
  <c r="Y88" i="1"/>
  <c r="W88" i="1"/>
  <c r="U88" i="1"/>
  <c r="S88" i="1"/>
  <c r="Q88" i="1"/>
  <c r="O88" i="1"/>
  <c r="M88" i="1"/>
  <c r="K88" i="1"/>
  <c r="I88" i="1"/>
  <c r="G88" i="1"/>
  <c r="E88" i="1"/>
  <c r="Y85" i="1"/>
  <c r="W85" i="1"/>
  <c r="U85" i="1"/>
  <c r="S85" i="1"/>
  <c r="Q85" i="1"/>
  <c r="O85" i="1"/>
  <c r="M85" i="1"/>
  <c r="K85" i="1"/>
  <c r="I85" i="1"/>
  <c r="G85" i="1"/>
  <c r="E85" i="1"/>
  <c r="Y84" i="1"/>
  <c r="W84" i="1"/>
  <c r="U84" i="1"/>
  <c r="S84" i="1"/>
  <c r="Q84" i="1"/>
  <c r="O84" i="1"/>
  <c r="M84" i="1"/>
  <c r="K84" i="1"/>
  <c r="I84" i="1"/>
  <c r="G84" i="1"/>
  <c r="E84" i="1"/>
  <c r="Y83" i="1"/>
  <c r="W83" i="1"/>
  <c r="U83" i="1"/>
  <c r="S83" i="1"/>
  <c r="Q83" i="1"/>
  <c r="O83" i="1"/>
  <c r="M83" i="1"/>
  <c r="K83" i="1"/>
  <c r="I83" i="1"/>
  <c r="G83" i="1"/>
  <c r="E83" i="1"/>
  <c r="Y82" i="1"/>
  <c r="W82" i="1"/>
  <c r="U82" i="1"/>
  <c r="S82" i="1"/>
  <c r="Q82" i="1"/>
  <c r="O82" i="1"/>
  <c r="M82" i="1"/>
  <c r="K82" i="1"/>
  <c r="I82" i="1"/>
  <c r="G82" i="1"/>
  <c r="E82" i="1"/>
  <c r="Y81" i="1"/>
  <c r="W81" i="1"/>
  <c r="U81" i="1"/>
  <c r="S81" i="1"/>
  <c r="Q81" i="1"/>
  <c r="O81" i="1"/>
  <c r="M81" i="1"/>
  <c r="K81" i="1"/>
  <c r="I81" i="1"/>
  <c r="G81" i="1"/>
  <c r="E81" i="1"/>
  <c r="Y80" i="1"/>
  <c r="W80" i="1"/>
  <c r="U80" i="1"/>
  <c r="S80" i="1"/>
  <c r="Q80" i="1"/>
  <c r="O80" i="1"/>
  <c r="M80" i="1"/>
  <c r="K80" i="1"/>
  <c r="I80" i="1"/>
  <c r="G80" i="1"/>
  <c r="E80" i="1"/>
  <c r="Y79" i="1"/>
  <c r="W79" i="1"/>
  <c r="U79" i="1"/>
  <c r="S79" i="1"/>
  <c r="Q79" i="1"/>
  <c r="O79" i="1"/>
  <c r="M79" i="1"/>
  <c r="K79" i="1"/>
  <c r="I79" i="1"/>
  <c r="G79" i="1"/>
  <c r="E79" i="1"/>
  <c r="Y78" i="1"/>
  <c r="W78" i="1"/>
  <c r="U78" i="1"/>
  <c r="S78" i="1"/>
  <c r="Q78" i="1"/>
  <c r="O78" i="1"/>
  <c r="M78" i="1"/>
  <c r="K78" i="1"/>
  <c r="I78" i="1"/>
  <c r="G78" i="1"/>
  <c r="E78" i="1"/>
  <c r="Y77" i="1"/>
  <c r="W77" i="1"/>
  <c r="U77" i="1"/>
  <c r="S77" i="1"/>
  <c r="Q77" i="1"/>
  <c r="O77" i="1"/>
  <c r="M77" i="1"/>
  <c r="K77" i="1"/>
  <c r="I77" i="1"/>
  <c r="G77" i="1"/>
  <c r="E77" i="1"/>
  <c r="Y76" i="1"/>
  <c r="W76" i="1"/>
  <c r="U76" i="1"/>
  <c r="S76" i="1"/>
  <c r="Q76" i="1"/>
  <c r="O76" i="1"/>
  <c r="M76" i="1"/>
  <c r="K76" i="1"/>
  <c r="I76" i="1"/>
  <c r="G76" i="1"/>
  <c r="E76" i="1"/>
  <c r="Y75" i="1"/>
  <c r="W75" i="1"/>
  <c r="U75" i="1"/>
  <c r="S75" i="1"/>
  <c r="Q75" i="1"/>
  <c r="O75" i="1"/>
  <c r="M75" i="1"/>
  <c r="K75" i="1"/>
  <c r="I75" i="1"/>
  <c r="G75" i="1"/>
  <c r="E75" i="1"/>
  <c r="Y74" i="1"/>
  <c r="W74" i="1"/>
  <c r="U74" i="1"/>
  <c r="S74" i="1"/>
  <c r="Q74" i="1"/>
  <c r="O74" i="1"/>
  <c r="M74" i="1"/>
  <c r="K74" i="1"/>
  <c r="I74" i="1"/>
  <c r="G74" i="1"/>
  <c r="E74" i="1"/>
  <c r="Y73" i="1"/>
  <c r="W73" i="1"/>
  <c r="U73" i="1"/>
  <c r="S73" i="1"/>
  <c r="Q73" i="1"/>
  <c r="O73" i="1"/>
  <c r="M73" i="1"/>
  <c r="K73" i="1"/>
  <c r="I73" i="1"/>
  <c r="G73" i="1"/>
  <c r="E73" i="1"/>
  <c r="Y72" i="1"/>
  <c r="W72" i="1"/>
  <c r="U72" i="1"/>
  <c r="S72" i="1"/>
  <c r="Q72" i="1"/>
  <c r="O72" i="1"/>
  <c r="M72" i="1"/>
  <c r="K72" i="1"/>
  <c r="I72" i="1"/>
  <c r="G72" i="1"/>
  <c r="E72" i="1"/>
  <c r="Y71" i="1"/>
  <c r="W71" i="1"/>
  <c r="U71" i="1"/>
  <c r="S71" i="1"/>
  <c r="Q71" i="1"/>
  <c r="O71" i="1"/>
  <c r="M71" i="1"/>
  <c r="K71" i="1"/>
  <c r="I71" i="1"/>
  <c r="G71" i="1"/>
  <c r="E71" i="1"/>
  <c r="Y70" i="1"/>
  <c r="W70" i="1"/>
  <c r="U70" i="1"/>
  <c r="S70" i="1"/>
  <c r="Q70" i="1"/>
  <c r="O70" i="1"/>
  <c r="M70" i="1"/>
  <c r="K70" i="1"/>
  <c r="I70" i="1"/>
  <c r="G70" i="1"/>
  <c r="E70" i="1"/>
  <c r="Y67" i="1"/>
  <c r="W67" i="1"/>
  <c r="U67" i="1"/>
  <c r="S67" i="1"/>
  <c r="Q67" i="1"/>
  <c r="O67" i="1"/>
  <c r="M67" i="1"/>
  <c r="K67" i="1"/>
  <c r="I67" i="1"/>
  <c r="G67" i="1"/>
  <c r="E67" i="1"/>
  <c r="Y66" i="1"/>
  <c r="W66" i="1"/>
  <c r="U66" i="1"/>
  <c r="S66" i="1"/>
  <c r="Q66" i="1"/>
  <c r="O66" i="1"/>
  <c r="M66" i="1"/>
  <c r="K66" i="1"/>
  <c r="I66" i="1"/>
  <c r="G66" i="1"/>
  <c r="E66" i="1"/>
  <c r="Y65" i="1"/>
  <c r="W65" i="1"/>
  <c r="U65" i="1"/>
  <c r="S65" i="1"/>
  <c r="Q65" i="1"/>
  <c r="O65" i="1"/>
  <c r="M65" i="1"/>
  <c r="K65" i="1"/>
  <c r="I65" i="1"/>
  <c r="G65" i="1"/>
  <c r="E65" i="1"/>
  <c r="Y64" i="1"/>
  <c r="W64" i="1"/>
  <c r="U64" i="1"/>
  <c r="S64" i="1"/>
  <c r="Q64" i="1"/>
  <c r="O64" i="1"/>
  <c r="M64" i="1"/>
  <c r="K64" i="1"/>
  <c r="I64" i="1"/>
  <c r="G64" i="1"/>
  <c r="E64" i="1"/>
  <c r="Y63" i="1"/>
  <c r="W63" i="1"/>
  <c r="U63" i="1"/>
  <c r="S63" i="1"/>
  <c r="Q63" i="1"/>
  <c r="O63" i="1"/>
  <c r="M63" i="1"/>
  <c r="K63" i="1"/>
  <c r="I63" i="1"/>
  <c r="G63" i="1"/>
  <c r="E63" i="1"/>
  <c r="Y62" i="1"/>
  <c r="W62" i="1"/>
  <c r="U62" i="1"/>
  <c r="S62" i="1"/>
  <c r="Q62" i="1"/>
  <c r="O62" i="1"/>
  <c r="M62" i="1"/>
  <c r="K62" i="1"/>
  <c r="I62" i="1"/>
  <c r="G62" i="1"/>
  <c r="E62" i="1"/>
  <c r="Y61" i="1"/>
  <c r="W61" i="1"/>
  <c r="U61" i="1"/>
  <c r="S61" i="1"/>
  <c r="Q61" i="1"/>
  <c r="O61" i="1"/>
  <c r="M61" i="1"/>
  <c r="K61" i="1"/>
  <c r="I61" i="1"/>
  <c r="G61" i="1"/>
  <c r="E61" i="1"/>
  <c r="Y60" i="1"/>
  <c r="W60" i="1"/>
  <c r="U60" i="1"/>
  <c r="S60" i="1"/>
  <c r="Q60" i="1"/>
  <c r="O60" i="1"/>
  <c r="M60" i="1"/>
  <c r="K60" i="1"/>
  <c r="I60" i="1"/>
  <c r="G60" i="1"/>
  <c r="E60" i="1"/>
  <c r="Y59" i="1"/>
  <c r="W59" i="1"/>
  <c r="U59" i="1"/>
  <c r="S59" i="1"/>
  <c r="Q59" i="1"/>
  <c r="O59" i="1"/>
  <c r="M59" i="1"/>
  <c r="K59" i="1"/>
  <c r="I59" i="1"/>
  <c r="G59" i="1"/>
  <c r="E59" i="1"/>
  <c r="Y58" i="1"/>
  <c r="W58" i="1"/>
  <c r="U58" i="1"/>
  <c r="S58" i="1"/>
  <c r="Q58" i="1"/>
  <c r="O58" i="1"/>
  <c r="M58" i="1"/>
  <c r="K58" i="1"/>
  <c r="I58" i="1"/>
  <c r="G58" i="1"/>
  <c r="E58" i="1"/>
  <c r="Y57" i="1"/>
  <c r="W57" i="1"/>
  <c r="U57" i="1"/>
  <c r="S57" i="1"/>
  <c r="Q57" i="1"/>
  <c r="O57" i="1"/>
  <c r="M57" i="1"/>
  <c r="K57" i="1"/>
  <c r="I57" i="1"/>
  <c r="G57" i="1"/>
  <c r="E57" i="1"/>
  <c r="Y56" i="1"/>
  <c r="W56" i="1"/>
  <c r="U56" i="1"/>
  <c r="S56" i="1"/>
  <c r="Q56" i="1"/>
  <c r="O56" i="1"/>
  <c r="M56" i="1"/>
  <c r="K56" i="1"/>
  <c r="I56" i="1"/>
  <c r="G56" i="1"/>
  <c r="E56" i="1"/>
  <c r="Y55" i="1"/>
  <c r="W55" i="1"/>
  <c r="U55" i="1"/>
  <c r="S55" i="1"/>
  <c r="Q55" i="1"/>
  <c r="O55" i="1"/>
  <c r="M55" i="1"/>
  <c r="K55" i="1"/>
  <c r="I55" i="1"/>
  <c r="G55" i="1"/>
  <c r="E55" i="1"/>
  <c r="Y54" i="1"/>
  <c r="W54" i="1"/>
  <c r="U54" i="1"/>
  <c r="S54" i="1"/>
  <c r="Q54" i="1"/>
  <c r="O54" i="1"/>
  <c r="M54" i="1"/>
  <c r="K54" i="1"/>
  <c r="I54" i="1"/>
  <c r="G54" i="1"/>
  <c r="E54" i="1"/>
  <c r="Y53" i="1"/>
  <c r="W53" i="1"/>
  <c r="U53" i="1"/>
  <c r="S53" i="1"/>
  <c r="Q53" i="1"/>
  <c r="O53" i="1"/>
  <c r="M53" i="1"/>
  <c r="K53" i="1"/>
  <c r="I53" i="1"/>
  <c r="G53" i="1"/>
  <c r="E53" i="1"/>
  <c r="Y52" i="1"/>
  <c r="W52" i="1"/>
  <c r="U52" i="1"/>
  <c r="S52" i="1"/>
  <c r="Q52" i="1"/>
  <c r="O52" i="1"/>
  <c r="M52" i="1"/>
  <c r="K52" i="1"/>
  <c r="I52" i="1"/>
  <c r="G52" i="1"/>
  <c r="E52" i="1"/>
  <c r="Y51" i="1"/>
  <c r="W51" i="1"/>
  <c r="U51" i="1"/>
  <c r="S51" i="1"/>
  <c r="Q51" i="1"/>
  <c r="O51" i="1"/>
  <c r="M51" i="1"/>
  <c r="K51" i="1"/>
  <c r="I51" i="1"/>
  <c r="G51" i="1"/>
  <c r="E51" i="1"/>
  <c r="Y50" i="1"/>
  <c r="W50" i="1"/>
  <c r="U50" i="1"/>
  <c r="S50" i="1"/>
  <c r="Q50" i="1"/>
  <c r="O50" i="1"/>
  <c r="M50" i="1"/>
  <c r="K50" i="1"/>
  <c r="I50" i="1"/>
  <c r="G50" i="1"/>
  <c r="E50" i="1"/>
  <c r="Y49" i="1"/>
  <c r="W49" i="1"/>
  <c r="U49" i="1"/>
  <c r="S49" i="1"/>
  <c r="Q49" i="1"/>
  <c r="O49" i="1"/>
  <c r="M49" i="1"/>
  <c r="K49" i="1"/>
  <c r="I49" i="1"/>
  <c r="G49" i="1"/>
  <c r="E49" i="1"/>
  <c r="Y48" i="1"/>
  <c r="W48" i="1"/>
  <c r="U48" i="1"/>
  <c r="S48" i="1"/>
  <c r="Q48" i="1"/>
  <c r="O48" i="1"/>
  <c r="M48" i="1"/>
  <c r="K48" i="1"/>
  <c r="I48" i="1"/>
  <c r="G48" i="1"/>
  <c r="E48" i="1"/>
  <c r="Y47" i="1"/>
  <c r="W47" i="1"/>
  <c r="U47" i="1"/>
  <c r="S47" i="1"/>
  <c r="Q47" i="1"/>
  <c r="O47" i="1"/>
  <c r="M47" i="1"/>
  <c r="K47" i="1"/>
  <c r="I47" i="1"/>
  <c r="G47" i="1"/>
  <c r="E47" i="1"/>
  <c r="Y46" i="1"/>
  <c r="W46" i="1"/>
  <c r="U46" i="1"/>
  <c r="S46" i="1"/>
  <c r="Q46" i="1"/>
  <c r="O46" i="1"/>
  <c r="M46" i="1"/>
  <c r="K46" i="1"/>
  <c r="I46" i="1"/>
  <c r="G46" i="1"/>
  <c r="E46" i="1"/>
  <c r="Y45" i="1"/>
  <c r="W45" i="1"/>
  <c r="U45" i="1"/>
  <c r="S45" i="1"/>
  <c r="Q45" i="1"/>
  <c r="O45" i="1"/>
  <c r="M45" i="1"/>
  <c r="K45" i="1"/>
  <c r="I45" i="1"/>
  <c r="G45" i="1"/>
  <c r="E45" i="1"/>
  <c r="Y44" i="1"/>
  <c r="W44" i="1"/>
  <c r="U44" i="1"/>
  <c r="S44" i="1"/>
  <c r="Q44" i="1"/>
  <c r="O44" i="1"/>
  <c r="M44" i="1"/>
  <c r="K44" i="1"/>
  <c r="I44" i="1"/>
  <c r="G44" i="1"/>
  <c r="E44" i="1"/>
  <c r="Y43" i="1"/>
  <c r="W43" i="1"/>
  <c r="U43" i="1"/>
  <c r="S43" i="1"/>
  <c r="Q43" i="1"/>
  <c r="O43" i="1"/>
  <c r="M43" i="1"/>
  <c r="K43" i="1"/>
  <c r="I43" i="1"/>
  <c r="G43" i="1"/>
  <c r="E43" i="1"/>
  <c r="Y42" i="1"/>
  <c r="W42" i="1"/>
  <c r="U42" i="1"/>
  <c r="S42" i="1"/>
  <c r="Q42" i="1"/>
  <c r="O42" i="1"/>
  <c r="M42" i="1"/>
  <c r="K42" i="1"/>
  <c r="I42" i="1"/>
  <c r="G42" i="1"/>
  <c r="E42" i="1"/>
  <c r="Y41" i="1"/>
  <c r="W41" i="1"/>
  <c r="U41" i="1"/>
  <c r="S41" i="1"/>
  <c r="Q41" i="1"/>
  <c r="O41" i="1"/>
  <c r="M41" i="1"/>
  <c r="K41" i="1"/>
  <c r="I41" i="1"/>
  <c r="G41" i="1"/>
  <c r="E41" i="1"/>
  <c r="Y40" i="1"/>
  <c r="W40" i="1"/>
  <c r="U40" i="1"/>
  <c r="S40" i="1"/>
  <c r="Q40" i="1"/>
  <c r="O40" i="1"/>
  <c r="M40" i="1"/>
  <c r="K40" i="1"/>
  <c r="I40" i="1"/>
  <c r="G40" i="1"/>
  <c r="E40" i="1"/>
  <c r="Y39" i="1"/>
  <c r="W39" i="1"/>
  <c r="U39" i="1"/>
  <c r="S39" i="1"/>
  <c r="Q39" i="1"/>
  <c r="O39" i="1"/>
  <c r="M39" i="1"/>
  <c r="K39" i="1"/>
  <c r="I39" i="1"/>
  <c r="G39" i="1"/>
  <c r="E39" i="1"/>
  <c r="Y38" i="1"/>
  <c r="W38" i="1"/>
  <c r="U38" i="1"/>
  <c r="S38" i="1"/>
  <c r="Q38" i="1"/>
  <c r="O38" i="1"/>
  <c r="M38" i="1"/>
  <c r="K38" i="1"/>
  <c r="I38" i="1"/>
  <c r="G38" i="1"/>
  <c r="E38" i="1"/>
  <c r="Y37" i="1"/>
  <c r="W37" i="1"/>
  <c r="U37" i="1"/>
  <c r="S37" i="1"/>
  <c r="Q37" i="1"/>
  <c r="O37" i="1"/>
  <c r="M37" i="1"/>
  <c r="K37" i="1"/>
  <c r="I37" i="1"/>
  <c r="G37" i="1"/>
  <c r="E37" i="1"/>
  <c r="Y36" i="1"/>
  <c r="W36" i="1"/>
  <c r="U36" i="1"/>
  <c r="S36" i="1"/>
  <c r="Q36" i="1"/>
  <c r="O36" i="1"/>
  <c r="M36" i="1"/>
  <c r="K36" i="1"/>
  <c r="I36" i="1"/>
  <c r="G36" i="1"/>
  <c r="E36" i="1"/>
  <c r="X35" i="1"/>
  <c r="X103" i="1" s="1"/>
  <c r="V35" i="1"/>
  <c r="V103" i="1" s="1"/>
  <c r="T35" i="1"/>
  <c r="T103" i="1" s="1"/>
  <c r="R35" i="1"/>
  <c r="R97" i="1" s="1"/>
  <c r="P35" i="1"/>
  <c r="P69" i="1" s="1"/>
  <c r="N35" i="1"/>
  <c r="N103" i="1" s="1"/>
  <c r="L35" i="1"/>
  <c r="L103" i="1" s="1"/>
  <c r="J35" i="1"/>
  <c r="J97" i="1" s="1"/>
  <c r="D103" i="1"/>
  <c r="L30" i="1"/>
  <c r="K30" i="1"/>
  <c r="J30" i="1"/>
  <c r="I30" i="1"/>
  <c r="D30" i="1"/>
  <c r="O24" i="1"/>
  <c r="Q106" i="1" l="1"/>
  <c r="I29" i="1" s="1"/>
  <c r="AC53" i="1"/>
  <c r="AC61" i="1"/>
  <c r="AC89" i="1"/>
  <c r="AC99" i="1"/>
  <c r="AC71" i="1"/>
  <c r="AC79" i="1"/>
  <c r="AC40" i="1"/>
  <c r="AC48" i="1"/>
  <c r="AC56" i="1"/>
  <c r="AC64" i="1"/>
  <c r="AC74" i="1"/>
  <c r="AC82" i="1"/>
  <c r="AC92" i="1"/>
  <c r="AC59" i="1"/>
  <c r="AC67" i="1"/>
  <c r="AC77" i="1"/>
  <c r="AC85" i="1"/>
  <c r="AC95" i="1"/>
  <c r="AC104" i="1"/>
  <c r="AC43" i="1"/>
  <c r="AC38" i="1"/>
  <c r="AC46" i="1"/>
  <c r="AC51" i="1"/>
  <c r="AC37" i="1"/>
  <c r="AC41" i="1"/>
  <c r="AC45" i="1"/>
  <c r="AC49" i="1"/>
  <c r="AC54" i="1"/>
  <c r="AC57" i="1"/>
  <c r="AC62" i="1"/>
  <c r="AC65" i="1"/>
  <c r="AC72" i="1"/>
  <c r="AC75" i="1"/>
  <c r="AC80" i="1"/>
  <c r="AC83" i="1"/>
  <c r="AC90" i="1"/>
  <c r="AC93" i="1"/>
  <c r="AC100" i="1"/>
  <c r="AC36" i="1"/>
  <c r="AC44" i="1"/>
  <c r="AC52" i="1"/>
  <c r="AC60" i="1"/>
  <c r="AC70" i="1"/>
  <c r="AC78" i="1"/>
  <c r="AC88" i="1"/>
  <c r="AC98" i="1"/>
  <c r="AC105" i="1"/>
  <c r="AC63" i="1"/>
  <c r="AC73" i="1"/>
  <c r="AC81" i="1"/>
  <c r="AC91" i="1"/>
  <c r="AC101" i="1"/>
  <c r="AC39" i="1"/>
  <c r="AC55" i="1"/>
  <c r="AC42" i="1"/>
  <c r="AC50" i="1"/>
  <c r="AC58" i="1"/>
  <c r="AC66" i="1"/>
  <c r="AC76" i="1"/>
  <c r="AC84" i="1"/>
  <c r="AC94" i="1"/>
  <c r="H107" i="1"/>
  <c r="AC108" i="1"/>
  <c r="F103" i="1"/>
  <c r="AC47" i="1"/>
  <c r="E68" i="1"/>
  <c r="C25" i="1" s="1"/>
  <c r="M106" i="1"/>
  <c r="G29" i="1" s="1"/>
  <c r="F87" i="1"/>
  <c r="O106" i="1"/>
  <c r="H29" i="1" s="1"/>
  <c r="I102" i="1"/>
  <c r="E28" i="1" s="1"/>
  <c r="Y102" i="1"/>
  <c r="M28" i="1" s="1"/>
  <c r="M102" i="1"/>
  <c r="G28" i="1" s="1"/>
  <c r="G86" i="1"/>
  <c r="D26" i="1" s="1"/>
  <c r="W86" i="1"/>
  <c r="L26" i="1" s="1"/>
  <c r="E96" i="1"/>
  <c r="C27" i="1" s="1"/>
  <c r="U96" i="1"/>
  <c r="K27" i="1" s="1"/>
  <c r="L69" i="1"/>
  <c r="O68" i="1"/>
  <c r="H25" i="1" s="1"/>
  <c r="Q68" i="1"/>
  <c r="I25" i="1" s="1"/>
  <c r="I86" i="1"/>
  <c r="E26" i="1" s="1"/>
  <c r="Y86" i="1"/>
  <c r="M26" i="1" s="1"/>
  <c r="G96" i="1"/>
  <c r="D27" i="1" s="1"/>
  <c r="W96" i="1"/>
  <c r="L27" i="1" s="1"/>
  <c r="O102" i="1"/>
  <c r="H28" i="1" s="1"/>
  <c r="I106" i="1"/>
  <c r="E29" i="1" s="1"/>
  <c r="Y106" i="1"/>
  <c r="M29" i="1" s="1"/>
  <c r="I96" i="1"/>
  <c r="E27" i="1" s="1"/>
  <c r="Q102" i="1"/>
  <c r="I28" i="1" s="1"/>
  <c r="U68" i="1"/>
  <c r="K25" i="1" s="1"/>
  <c r="D69" i="1"/>
  <c r="M86" i="1"/>
  <c r="G26" i="1" s="1"/>
  <c r="K96" i="1"/>
  <c r="F27" i="1" s="1"/>
  <c r="V97" i="1"/>
  <c r="S106" i="1"/>
  <c r="J29" i="1" s="1"/>
  <c r="S68" i="1"/>
  <c r="J25" i="1" s="1"/>
  <c r="Y96" i="1"/>
  <c r="M27" i="1" s="1"/>
  <c r="G68" i="1"/>
  <c r="D25" i="1" s="1"/>
  <c r="W68" i="1"/>
  <c r="L25" i="1" s="1"/>
  <c r="O86" i="1"/>
  <c r="H26" i="1" s="1"/>
  <c r="M96" i="1"/>
  <c r="G27" i="1" s="1"/>
  <c r="E102" i="1"/>
  <c r="C28" i="1" s="1"/>
  <c r="U102" i="1"/>
  <c r="K28" i="1" s="1"/>
  <c r="S102" i="1"/>
  <c r="J28" i="1" s="1"/>
  <c r="E106" i="1"/>
  <c r="C29" i="1" s="1"/>
  <c r="U106" i="1"/>
  <c r="K29" i="1" s="1"/>
  <c r="K86" i="1"/>
  <c r="F26" i="1" s="1"/>
  <c r="I68" i="1"/>
  <c r="E25" i="1" s="1"/>
  <c r="Y68" i="1"/>
  <c r="M25" i="1" s="1"/>
  <c r="T69" i="1"/>
  <c r="Q86" i="1"/>
  <c r="I26" i="1" s="1"/>
  <c r="O96" i="1"/>
  <c r="H27" i="1" s="1"/>
  <c r="G102" i="1"/>
  <c r="D28" i="1" s="1"/>
  <c r="W102" i="1"/>
  <c r="L28" i="1" s="1"/>
  <c r="G106" i="1"/>
  <c r="D29" i="1" s="1"/>
  <c r="W106" i="1"/>
  <c r="L29" i="1" s="1"/>
  <c r="K68" i="1"/>
  <c r="F25" i="1" s="1"/>
  <c r="S86" i="1"/>
  <c r="J26" i="1" s="1"/>
  <c r="Q96" i="1"/>
  <c r="I27" i="1" s="1"/>
  <c r="N97" i="1"/>
  <c r="M68" i="1"/>
  <c r="G25" i="1" s="1"/>
  <c r="E86" i="1"/>
  <c r="C26" i="1" s="1"/>
  <c r="U86" i="1"/>
  <c r="K26" i="1" s="1"/>
  <c r="S96" i="1"/>
  <c r="J27" i="1" s="1"/>
  <c r="K102" i="1"/>
  <c r="F28" i="1" s="1"/>
  <c r="K106" i="1"/>
  <c r="F29" i="1" s="1"/>
  <c r="J87" i="1"/>
  <c r="R87" i="1"/>
  <c r="H103" i="1"/>
  <c r="H116" i="1" s="1"/>
  <c r="P103" i="1"/>
  <c r="L107" i="1"/>
  <c r="T107" i="1"/>
  <c r="J69" i="1"/>
  <c r="R69" i="1"/>
  <c r="D97" i="1"/>
  <c r="L97" i="1"/>
  <c r="T97" i="1"/>
  <c r="D107" i="1"/>
  <c r="D87" i="1"/>
  <c r="L87" i="1"/>
  <c r="T87" i="1"/>
  <c r="J103" i="1"/>
  <c r="R103" i="1"/>
  <c r="N107" i="1"/>
  <c r="V107" i="1"/>
  <c r="F107" i="1"/>
  <c r="N87" i="1"/>
  <c r="V87" i="1"/>
  <c r="X97" i="1"/>
  <c r="P107" i="1"/>
  <c r="X107" i="1"/>
  <c r="F69" i="1"/>
  <c r="N69" i="1"/>
  <c r="V69" i="1"/>
  <c r="X87" i="1"/>
  <c r="H97" i="1"/>
  <c r="P97" i="1"/>
  <c r="X69" i="1"/>
  <c r="H87" i="1"/>
  <c r="P87" i="1"/>
  <c r="J107" i="1"/>
  <c r="R107" i="1"/>
  <c r="H118" i="1" l="1"/>
  <c r="P115" i="1"/>
  <c r="D118" i="1"/>
  <c r="D116" i="1"/>
  <c r="D117" i="1"/>
  <c r="D114" i="1"/>
  <c r="D115" i="1"/>
  <c r="V117" i="1"/>
  <c r="V114" i="1"/>
  <c r="V115" i="1"/>
  <c r="V118" i="1"/>
  <c r="V116" i="1"/>
  <c r="N115" i="1"/>
  <c r="N116" i="1"/>
  <c r="N118" i="1"/>
  <c r="N117" i="1"/>
  <c r="N114" i="1"/>
  <c r="H115" i="1"/>
  <c r="P116" i="1"/>
  <c r="H114" i="1"/>
  <c r="P118" i="1"/>
  <c r="H117" i="1"/>
  <c r="F117" i="1"/>
  <c r="F114" i="1"/>
  <c r="F115" i="1"/>
  <c r="F116" i="1"/>
  <c r="F118" i="1"/>
  <c r="X118" i="1"/>
  <c r="X115" i="1"/>
  <c r="X117" i="1"/>
  <c r="X114" i="1"/>
  <c r="X116" i="1"/>
  <c r="R115" i="1"/>
  <c r="R117" i="1"/>
  <c r="R114" i="1"/>
  <c r="R116" i="1"/>
  <c r="R118" i="1"/>
  <c r="T117" i="1"/>
  <c r="T114" i="1"/>
  <c r="T115" i="1"/>
  <c r="T116" i="1"/>
  <c r="T118" i="1"/>
  <c r="L116" i="1"/>
  <c r="L118" i="1"/>
  <c r="L117" i="1"/>
  <c r="L114" i="1"/>
  <c r="L115" i="1"/>
  <c r="P117" i="1"/>
  <c r="J116" i="1"/>
  <c r="J118" i="1"/>
  <c r="J117" i="1"/>
  <c r="J114" i="1"/>
  <c r="J115" i="1"/>
  <c r="P114" i="1"/>
  <c r="L24" i="1"/>
  <c r="K24" i="1"/>
  <c r="D24" i="1"/>
  <c r="E24" i="1"/>
  <c r="H24" i="1"/>
  <c r="C24" i="1"/>
  <c r="G24" i="1"/>
  <c r="J24" i="1"/>
  <c r="I24" i="1"/>
  <c r="F24" i="1"/>
  <c r="M24" i="1"/>
  <c r="M31" i="1" l="1"/>
  <c r="M32" i="1" s="1"/>
  <c r="E31" i="1"/>
  <c r="E32" i="1" s="1"/>
  <c r="L31" i="1"/>
  <c r="L32" i="1" s="1"/>
  <c r="H31" i="1"/>
  <c r="H32" i="1" s="1"/>
  <c r="D31" i="1"/>
  <c r="D32" i="1" s="1"/>
  <c r="J31" i="1"/>
  <c r="J32" i="1" s="1"/>
  <c r="F31" i="1"/>
  <c r="F32" i="1" s="1"/>
  <c r="I31" i="1"/>
  <c r="I32" i="1" s="1"/>
  <c r="C31" i="1"/>
  <c r="C32" i="1" s="1"/>
  <c r="G31" i="1"/>
  <c r="G32" i="1" s="1"/>
  <c r="K31" i="1"/>
  <c r="K32" i="1" s="1"/>
  <c r="O32" i="1" l="1"/>
</calcChain>
</file>

<file path=xl/sharedStrings.xml><?xml version="1.0" encoding="utf-8"?>
<sst xmlns="http://schemas.openxmlformats.org/spreadsheetml/2006/main" count="923" uniqueCount="187">
  <si>
    <t>Aaron</t>
  </si>
  <si>
    <t>Rich</t>
  </si>
  <si>
    <t>Joyce</t>
  </si>
  <si>
    <t>Lauren</t>
  </si>
  <si>
    <t>Shelly</t>
  </si>
  <si>
    <t>Julie</t>
  </si>
  <si>
    <t>Dave</t>
  </si>
  <si>
    <t>Alice</t>
  </si>
  <si>
    <t>Ron</t>
  </si>
  <si>
    <t>Nathan</t>
  </si>
  <si>
    <t>Ben</t>
  </si>
  <si>
    <t>Max</t>
  </si>
  <si>
    <t>Total</t>
  </si>
  <si>
    <t>Round One</t>
  </si>
  <si>
    <t>Round Two</t>
  </si>
  <si>
    <t>Sweet Sixteen (x2)</t>
  </si>
  <si>
    <t>Elite Eight (x2)</t>
  </si>
  <si>
    <t>Final Four( x3)</t>
  </si>
  <si>
    <t>Championship (x3)</t>
  </si>
  <si>
    <t>Money</t>
  </si>
  <si>
    <t>Game</t>
  </si>
  <si>
    <t>Winner</t>
  </si>
  <si>
    <t>East</t>
  </si>
  <si>
    <t>UCONN v 16</t>
  </si>
  <si>
    <t>UCONN</t>
  </si>
  <si>
    <t>FAU v NW</t>
  </si>
  <si>
    <t>NW</t>
  </si>
  <si>
    <t>FAU</t>
  </si>
  <si>
    <t>SDSU v UAB</t>
  </si>
  <si>
    <t>SDSU</t>
  </si>
  <si>
    <t>UAB</t>
  </si>
  <si>
    <t>AUB v YALE</t>
  </si>
  <si>
    <t>YALE</t>
  </si>
  <si>
    <t>AUB</t>
  </si>
  <si>
    <t>BYU v DU</t>
  </si>
  <si>
    <t>DU</t>
  </si>
  <si>
    <t>BYU</t>
  </si>
  <si>
    <t>ILL v MST</t>
  </si>
  <si>
    <t>ILL</t>
  </si>
  <si>
    <t>MST</t>
  </si>
  <si>
    <t>WSU v DRA</t>
  </si>
  <si>
    <t>WSU</t>
  </si>
  <si>
    <t>DRA</t>
  </si>
  <si>
    <t>ISU v SDSU</t>
  </si>
  <si>
    <t>ISU</t>
  </si>
  <si>
    <t>West</t>
  </si>
  <si>
    <t>UNC v 16</t>
  </si>
  <si>
    <t>UNC</t>
  </si>
  <si>
    <t>MSST v MSU</t>
  </si>
  <si>
    <t>MSU</t>
  </si>
  <si>
    <t>MSST</t>
  </si>
  <si>
    <t>SMC v GCU</t>
  </si>
  <si>
    <t>GCU</t>
  </si>
  <si>
    <t>SMC</t>
  </si>
  <si>
    <t>UA</t>
  </si>
  <si>
    <t>COFC</t>
  </si>
  <si>
    <t>CLEM v NMSU</t>
  </si>
  <si>
    <t>CLEM</t>
  </si>
  <si>
    <t>NMSU</t>
  </si>
  <si>
    <t>BU v COL</t>
  </si>
  <si>
    <t>BU</t>
  </si>
  <si>
    <t>DAY v UNR</t>
  </si>
  <si>
    <t>DAY</t>
  </si>
  <si>
    <t>UNR</t>
  </si>
  <si>
    <t>UA v LB</t>
  </si>
  <si>
    <t>LB</t>
  </si>
  <si>
    <t>South</t>
  </si>
  <si>
    <t>UH v 16</t>
  </si>
  <si>
    <t>UH</t>
  </si>
  <si>
    <t>UNL v TAM</t>
  </si>
  <si>
    <t>TAM</t>
  </si>
  <si>
    <t>UNL</t>
  </si>
  <si>
    <t>NEB</t>
  </si>
  <si>
    <t>UW v JMU</t>
  </si>
  <si>
    <t>JMU</t>
  </si>
  <si>
    <t>UW</t>
  </si>
  <si>
    <t>DUKE v UVM</t>
  </si>
  <si>
    <t>DUKE</t>
  </si>
  <si>
    <t>UVM</t>
  </si>
  <si>
    <t>TTU v NCST</t>
  </si>
  <si>
    <t>NCST</t>
  </si>
  <si>
    <t>TTU</t>
  </si>
  <si>
    <t>UK v OAK</t>
  </si>
  <si>
    <t>OAK</t>
  </si>
  <si>
    <t>UK</t>
  </si>
  <si>
    <t>UF v CU</t>
  </si>
  <si>
    <t>CU</t>
  </si>
  <si>
    <t>UF</t>
  </si>
  <si>
    <t>MU v WKU</t>
  </si>
  <si>
    <t>MU</t>
  </si>
  <si>
    <t>Midwest</t>
  </si>
  <si>
    <t>PU v 16</t>
  </si>
  <si>
    <t>PU</t>
  </si>
  <si>
    <t>TCU v USU</t>
  </si>
  <si>
    <t>USU</t>
  </si>
  <si>
    <t>TCU</t>
  </si>
  <si>
    <t>ZAG v MCS</t>
  </si>
  <si>
    <t>ZAG</t>
  </si>
  <si>
    <t>MCS</t>
  </si>
  <si>
    <t>KU v SAM</t>
  </si>
  <si>
    <t>KU</t>
  </si>
  <si>
    <t>SAM</t>
  </si>
  <si>
    <t>USC v ORE</t>
  </si>
  <si>
    <t>ORE</t>
  </si>
  <si>
    <t>USC</t>
  </si>
  <si>
    <t>CU v AKR</t>
  </si>
  <si>
    <t>AKR</t>
  </si>
  <si>
    <t>UT v CSU</t>
  </si>
  <si>
    <t>UT</t>
  </si>
  <si>
    <t>CSU</t>
  </si>
  <si>
    <t>UT v STP</t>
  </si>
  <si>
    <t>UCONN v NW</t>
  </si>
  <si>
    <t>SDSU v YALE</t>
  </si>
  <si>
    <t>ILL v DUQ</t>
  </si>
  <si>
    <t>ISU v WSU</t>
  </si>
  <si>
    <t>UNC v MSU</t>
  </si>
  <si>
    <t>BAMA v GCU</t>
  </si>
  <si>
    <t>BAMA</t>
  </si>
  <si>
    <t>BU v CLEM</t>
  </si>
  <si>
    <t>UA v DAY</t>
  </si>
  <si>
    <t>UH v TAM</t>
  </si>
  <si>
    <t>DUKE v JMU</t>
  </si>
  <si>
    <t>NCST v OAK</t>
  </si>
  <si>
    <t>MU v CU</t>
  </si>
  <si>
    <t>PU v USU</t>
  </si>
  <si>
    <t>ZAG v KU</t>
  </si>
  <si>
    <t>CU v ORE</t>
  </si>
  <si>
    <t>TEN v TEX</t>
  </si>
  <si>
    <t>TEN</t>
  </si>
  <si>
    <t>TEX</t>
  </si>
  <si>
    <t>UCONN v SDSU</t>
  </si>
  <si>
    <t>ISU v ILL</t>
  </si>
  <si>
    <t>UNC v BAMA</t>
  </si>
  <si>
    <t>ZONA v CLEM</t>
  </si>
  <si>
    <t>ZONA</t>
  </si>
  <si>
    <t>UH v DUKE</t>
  </si>
  <si>
    <t>MU v NCST</t>
  </si>
  <si>
    <t>PU v ZAG</t>
  </si>
  <si>
    <t>UT v CU</t>
  </si>
  <si>
    <t>UCONN v ILL</t>
  </si>
  <si>
    <t>BAMA v CLEM</t>
  </si>
  <si>
    <t>DUKE v NCST</t>
  </si>
  <si>
    <t>PU v UT</t>
  </si>
  <si>
    <t>Final Four (x3)</t>
  </si>
  <si>
    <t>Left side</t>
  </si>
  <si>
    <t>UCONN v BAMA</t>
  </si>
  <si>
    <t>Right side</t>
  </si>
  <si>
    <t>NCST v PU</t>
  </si>
  <si>
    <t>UCONN v PU</t>
  </si>
  <si>
    <t>Notes:</t>
  </si>
  <si>
    <t>Fun Facts:</t>
  </si>
  <si>
    <t>Clemson</t>
  </si>
  <si>
    <t>num_winners_each_game</t>
  </si>
  <si>
    <t>NC State</t>
  </si>
  <si>
    <t>The two biggest Cinderella teams were NC State and Clemson</t>
  </si>
  <si>
    <t>Shelly took NC State the most, took them for all 4 wins and hopped off at the perfect moment</t>
  </si>
  <si>
    <t>Dave took NC State only once, and it was the game they lost</t>
  </si>
  <si>
    <t>Shelly and Alice took Clemson only once, and it was the game they lost</t>
  </si>
  <si>
    <t>UConn</t>
  </si>
  <si>
    <t>Purdue</t>
  </si>
  <si>
    <t>Alabama</t>
  </si>
  <si>
    <t>BAMA v COFC</t>
  </si>
  <si>
    <t>Runner up Purdue was taken in all 6 games by Julie, Alice, and Ron //// Aaron, Rich, Lauren, Shelly, and Nathan took them in all 5 wins</t>
  </si>
  <si>
    <t>Lauren and Dave took Clemson all 4 games //// Aaron, Julie, and Ron never took them</t>
  </si>
  <si>
    <t>Final four Alabama was taken in all 5 games by Rich and Nathan //// Juile took them in all 4 wins</t>
  </si>
  <si>
    <t>Picking against the group ….</t>
  </si>
  <si>
    <t>alice</t>
  </si>
  <si>
    <t>dave</t>
  </si>
  <si>
    <t>lauren</t>
  </si>
  <si>
    <t>rich</t>
  </si>
  <si>
    <t>julie</t>
  </si>
  <si>
    <t>ben</t>
  </si>
  <si>
    <t>joyce</t>
  </si>
  <si>
    <t>There was only 1 game where one of us got it right and the other ten got it wrong //// Lauren picked JMU over Wisconsin in round one</t>
  </si>
  <si>
    <t>There were 11 games where ten of us got it right and only one got it wrong //// Ben did it four times, twice as much as anyone else</t>
  </si>
  <si>
    <t>- was originally on Google Drive</t>
  </si>
  <si>
    <t>- has submissions via Google Form, auto fill into a sheet, then auto download into this excel</t>
  </si>
  <si>
    <t>- formulas and calcualtions are reused year to year</t>
  </si>
  <si>
    <t>Only 8 of the games were split in half 6 to 5</t>
  </si>
  <si>
    <t>14 of the 63 games all of us agreed on //// We went 12-2 in those games with the losses being Yale over Auburn and Oakland over Kentucky</t>
  </si>
  <si>
    <t>The national champion UConn was taken in all 6 games by Aaron, Joyce, and Shelly</t>
  </si>
  <si>
    <t>Thank you everyone for playing again this year!</t>
  </si>
  <si>
    <t>Lauren went 16/16 in the second round.</t>
  </si>
  <si>
    <t>The first round was close //// Of the 32 games in round one, we all had between 22 and 18</t>
  </si>
  <si>
    <t>None of us went either perfect or winless in the four games of the Elite Eight</t>
  </si>
  <si>
    <t>- no illigal gambling actually took place</t>
  </si>
  <si>
    <t>Ben took both underdogs and went winless in the Final Four and it cost him $15.00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</si>
</sst>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 applyAlignment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/>
    <xf numFmtId="0" fontId="1" fillId="0" borderId="0" xfId="0" applyFont="1"/>
    <xf numFmtId="0" fontId="1" fillId="0" borderId="3" xfId="0" applyFont="1" applyBorder="1"/>
    <xf numFmtId="0" fontId="1" fillId="0" borderId="7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/>
    <xf numFmtId="0" fontId="1" fillId="0" borderId="0" xfId="0" applyFont="1" applyAlignment="1"/>
    <xf numFmtId="164" fontId="2" fillId="2" borderId="1" xfId="0" applyNumberFormat="1" applyFont="1" applyFill="1" applyBorder="1"/>
    <xf numFmtId="164" fontId="1" fillId="0" borderId="0" xfId="0" applyNumberFormat="1" applyFont="1"/>
    <xf numFmtId="0" fontId="1" fillId="0" borderId="6" xfId="0" applyFont="1" applyBorder="1" applyAlignment="1"/>
    <xf numFmtId="0" fontId="0" fillId="0" borderId="0" xfId="0" applyFont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0" xfId="0" applyFont="1" applyBorder="1" applyAlignment="1"/>
    <xf numFmtId="0" fontId="0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4" xfId="0" applyFont="1" applyBorder="1" applyAlignment="1"/>
    <xf numFmtId="0" fontId="1" fillId="0" borderId="8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Border="1" applyAlignment="1"/>
    <xf numFmtId="0" fontId="1" fillId="0" borderId="0" xfId="0" applyFont="1" applyBorder="1"/>
    <xf numFmtId="0" fontId="1" fillId="0" borderId="15" xfId="0" applyFont="1" applyBorder="1" applyAlignment="1"/>
    <xf numFmtId="0" fontId="1" fillId="0" borderId="15" xfId="0" applyFont="1" applyBorder="1"/>
    <xf numFmtId="164" fontId="0" fillId="0" borderId="15" xfId="1" applyNumberFormat="1" applyFont="1" applyBorder="1" applyAlignment="1"/>
    <xf numFmtId="0" fontId="5" fillId="0" borderId="0" xfId="0" applyFont="1" applyBorder="1" applyAlignment="1"/>
    <xf numFmtId="0" fontId="6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6" fillId="0" borderId="0" xfId="0" applyFont="1" applyFill="1" applyBorder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5" fillId="0" borderId="0" xfId="0" applyFont="1" applyAlignment="1"/>
    <xf numFmtId="0" fontId="0" fillId="8" borderId="0" xfId="0" applyFont="1" applyFill="1" applyAlignment="1"/>
    <xf numFmtId="0" fontId="5" fillId="0" borderId="0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Fill="1" applyAlignment="1"/>
    <xf numFmtId="0" fontId="1" fillId="0" borderId="5" xfId="0" applyFont="1" applyFill="1" applyBorder="1"/>
    <xf numFmtId="0" fontId="1" fillId="0" borderId="3" xfId="0" applyFont="1" applyFill="1" applyBorder="1" applyAlignment="1">
      <alignment horizontal="left"/>
    </xf>
    <xf numFmtId="0" fontId="5" fillId="0" borderId="3" xfId="0" applyFont="1" applyFill="1" applyBorder="1" applyAlignment="1"/>
    <xf numFmtId="0" fontId="5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19" xfId="0" applyFont="1" applyFill="1" applyBorder="1"/>
    <xf numFmtId="0" fontId="1" fillId="0" borderId="20" xfId="0" applyFont="1" applyFill="1" applyBorder="1"/>
    <xf numFmtId="0" fontId="1" fillId="0" borderId="11" xfId="0" applyFont="1" applyFill="1" applyBorder="1"/>
    <xf numFmtId="0" fontId="1" fillId="0" borderId="15" xfId="0" applyFont="1" applyFill="1" applyBorder="1" applyAlignment="1"/>
    <xf numFmtId="0" fontId="1" fillId="0" borderId="15" xfId="0" applyFont="1" applyFill="1" applyBorder="1"/>
    <xf numFmtId="0" fontId="3" fillId="0" borderId="0" xfId="0" applyFont="1" applyFill="1" applyAlignment="1">
      <alignment horizontal="left"/>
    </xf>
    <xf numFmtId="0" fontId="1" fillId="0" borderId="19" xfId="0" applyFont="1" applyFill="1" applyBorder="1" applyAlignment="1"/>
    <xf numFmtId="0" fontId="1" fillId="0" borderId="9" xfId="0" applyFont="1" applyFill="1" applyBorder="1" applyAlignment="1"/>
    <xf numFmtId="0" fontId="1" fillId="0" borderId="8" xfId="0" applyFont="1" applyFill="1" applyBorder="1" applyAlignment="1"/>
    <xf numFmtId="0" fontId="1" fillId="0" borderId="10" xfId="0" applyFont="1" applyFill="1" applyBorder="1"/>
    <xf numFmtId="0" fontId="6" fillId="0" borderId="0" xfId="0" quotePrefix="1" applyFont="1" applyBorder="1" applyAlignment="1"/>
    <xf numFmtId="0" fontId="0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9" borderId="0" xfId="0" applyFont="1" applyFill="1" applyAlignment="1"/>
    <xf numFmtId="0" fontId="1" fillId="9" borderId="0" xfId="0" applyFont="1" applyFill="1" applyBorder="1"/>
    <xf numFmtId="0" fontId="0" fillId="0" borderId="21" xfId="0" applyFont="1" applyBorder="1" applyAlignment="1"/>
    <xf numFmtId="0" fontId="5" fillId="0" borderId="21" xfId="0" applyFont="1" applyFill="1" applyBorder="1" applyAlignment="1"/>
    <xf numFmtId="0" fontId="0" fillId="0" borderId="0" xfId="0" quotePrefix="1" applyFont="1" applyAlignment="1"/>
  </cellXfs>
  <cellStyles count="2">
    <cellStyle name="Currency" xfId="1" builtinId="4"/>
    <cellStyle name="Normal" xfId="0" builtinId="0"/>
  </cellStyles>
  <dxfs count="5">
    <dxf>
      <fill>
        <patternFill>
          <bgColor theme="3" tint="0.499984740745262"/>
        </patternFill>
      </fill>
    </dxf>
    <dxf>
      <fill>
        <patternFill>
          <bgColor theme="3" tint="0.499984740745262"/>
        </patternFill>
      </fill>
    </dxf>
    <dxf>
      <fill>
        <patternFill>
          <bgColor theme="2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D118"/>
  <sheetViews>
    <sheetView tabSelected="1" workbookViewId="0">
      <selection activeCell="Q27" sqref="Q27"/>
    </sheetView>
  </sheetViews>
  <sheetFormatPr defaultColWidth="12.6640625" defaultRowHeight="15.75" customHeight="1" x14ac:dyDescent="0.25"/>
  <cols>
    <col min="1" max="2" width="16.33203125" bestFit="1" customWidth="1"/>
    <col min="3" max="27" width="7.109375" customWidth="1"/>
  </cols>
  <sheetData>
    <row r="2" spans="2:13" ht="15.75" customHeight="1" x14ac:dyDescent="0.25">
      <c r="F2" s="43" t="s">
        <v>181</v>
      </c>
    </row>
    <row r="3" spans="2:13" ht="15.75" customHeight="1" x14ac:dyDescent="0.25">
      <c r="B3">
        <v>1</v>
      </c>
      <c r="C3" s="39" t="s">
        <v>3</v>
      </c>
      <c r="D3" s="41">
        <v>22.5</v>
      </c>
      <c r="E3" s="37"/>
      <c r="G3" s="42" t="s">
        <v>150</v>
      </c>
      <c r="H3" s="37"/>
      <c r="I3" s="42"/>
      <c r="J3" s="37"/>
      <c r="K3" s="37"/>
      <c r="L3" s="37"/>
      <c r="M3" s="37"/>
    </row>
    <row r="4" spans="2:13" ht="15.75" customHeight="1" x14ac:dyDescent="0.25">
      <c r="B4">
        <v>2</v>
      </c>
      <c r="C4" s="39" t="s">
        <v>0</v>
      </c>
      <c r="D4" s="41">
        <v>11.5</v>
      </c>
      <c r="E4" s="37"/>
      <c r="G4" s="37"/>
      <c r="H4" s="42" t="s">
        <v>179</v>
      </c>
      <c r="I4" s="37"/>
      <c r="J4" s="37"/>
      <c r="K4" s="37"/>
      <c r="L4" s="37"/>
      <c r="M4" s="37"/>
    </row>
    <row r="5" spans="2:13" ht="15.75" customHeight="1" x14ac:dyDescent="0.25">
      <c r="B5">
        <v>3</v>
      </c>
      <c r="C5" s="39" t="s">
        <v>4</v>
      </c>
      <c r="D5" s="41">
        <v>11.5</v>
      </c>
      <c r="E5" s="37"/>
      <c r="G5" s="37"/>
      <c r="H5" s="42" t="s">
        <v>154</v>
      </c>
      <c r="I5" s="37"/>
      <c r="J5" s="37"/>
      <c r="K5" s="37"/>
      <c r="L5" s="37"/>
      <c r="M5" s="37"/>
    </row>
    <row r="6" spans="2:13" ht="15.75" customHeight="1" x14ac:dyDescent="0.25">
      <c r="B6">
        <v>4</v>
      </c>
      <c r="C6" s="39" t="s">
        <v>2</v>
      </c>
      <c r="D6" s="41">
        <v>6</v>
      </c>
      <c r="E6" s="37"/>
      <c r="G6" s="37"/>
      <c r="H6" s="37"/>
      <c r="I6" s="42" t="s">
        <v>163</v>
      </c>
      <c r="J6" s="37"/>
      <c r="K6" s="37"/>
      <c r="L6" s="37"/>
      <c r="M6" s="37"/>
    </row>
    <row r="7" spans="2:13" ht="15.75" customHeight="1" x14ac:dyDescent="0.25">
      <c r="B7">
        <v>5</v>
      </c>
      <c r="C7" s="39" t="s">
        <v>9</v>
      </c>
      <c r="D7" s="41">
        <v>6</v>
      </c>
      <c r="E7" s="37"/>
      <c r="G7" s="37"/>
      <c r="H7" s="37"/>
      <c r="I7" s="42" t="s">
        <v>157</v>
      </c>
      <c r="J7" s="37"/>
      <c r="K7" s="37"/>
      <c r="L7" s="37"/>
      <c r="M7" s="37"/>
    </row>
    <row r="8" spans="2:13" ht="15.75" customHeight="1" x14ac:dyDescent="0.25">
      <c r="B8">
        <v>6</v>
      </c>
      <c r="C8" s="39" t="s">
        <v>8</v>
      </c>
      <c r="D8" s="41">
        <v>3.25</v>
      </c>
      <c r="E8" s="37"/>
      <c r="G8" s="37"/>
      <c r="H8" s="37"/>
      <c r="I8" s="42" t="s">
        <v>155</v>
      </c>
      <c r="J8" s="37"/>
      <c r="K8" s="37"/>
      <c r="L8" s="37"/>
      <c r="M8" s="37"/>
    </row>
    <row r="9" spans="2:13" ht="15.75" customHeight="1" x14ac:dyDescent="0.25">
      <c r="B9">
        <v>7</v>
      </c>
      <c r="C9" s="39" t="s">
        <v>1</v>
      </c>
      <c r="D9" s="41">
        <v>0.5</v>
      </c>
      <c r="E9" s="37"/>
      <c r="G9" s="37"/>
      <c r="H9" s="37"/>
      <c r="I9" s="42" t="s">
        <v>156</v>
      </c>
      <c r="J9" s="37"/>
      <c r="K9" s="37"/>
      <c r="L9" s="37"/>
      <c r="M9" s="37"/>
    </row>
    <row r="10" spans="2:13" ht="15.75" customHeight="1" x14ac:dyDescent="0.25">
      <c r="B10">
        <v>8</v>
      </c>
      <c r="C10" s="39" t="s">
        <v>5</v>
      </c>
      <c r="D10" s="41">
        <v>-7.75</v>
      </c>
      <c r="E10" s="37"/>
      <c r="G10" s="37"/>
      <c r="H10" s="42" t="s">
        <v>180</v>
      </c>
      <c r="I10" s="37"/>
      <c r="J10" s="37"/>
      <c r="K10" s="37"/>
      <c r="L10" s="37"/>
      <c r="M10" s="37"/>
    </row>
    <row r="11" spans="2:13" ht="15.75" customHeight="1" x14ac:dyDescent="0.25">
      <c r="B11">
        <v>9</v>
      </c>
      <c r="C11" s="39" t="s">
        <v>6</v>
      </c>
      <c r="D11" s="41">
        <v>-16</v>
      </c>
      <c r="E11" s="37"/>
      <c r="G11" s="37"/>
      <c r="H11" s="42" t="s">
        <v>164</v>
      </c>
      <c r="I11" s="37"/>
      <c r="J11" s="37"/>
      <c r="K11" s="37"/>
      <c r="L11" s="37"/>
      <c r="M11" s="37"/>
    </row>
    <row r="12" spans="2:13" ht="15.75" customHeight="1" x14ac:dyDescent="0.25">
      <c r="B12">
        <v>10</v>
      </c>
      <c r="C12" s="39" t="s">
        <v>7</v>
      </c>
      <c r="D12" s="41">
        <v>-16</v>
      </c>
      <c r="E12" s="37"/>
      <c r="G12" s="37"/>
      <c r="H12" s="42" t="s">
        <v>162</v>
      </c>
      <c r="I12" s="37"/>
      <c r="J12" s="37"/>
      <c r="K12" s="37"/>
      <c r="L12" s="37"/>
      <c r="M12" s="37"/>
    </row>
    <row r="13" spans="2:13" ht="15.75" customHeight="1" x14ac:dyDescent="0.25">
      <c r="B13">
        <v>11</v>
      </c>
      <c r="C13" s="39" t="s">
        <v>10</v>
      </c>
      <c r="D13" s="41">
        <v>-21.5</v>
      </c>
      <c r="E13" s="37"/>
      <c r="G13" s="37"/>
      <c r="H13" s="42" t="s">
        <v>165</v>
      </c>
      <c r="I13" s="37"/>
      <c r="J13" s="37"/>
      <c r="K13" s="37"/>
      <c r="L13" s="37"/>
      <c r="M13" s="37"/>
    </row>
    <row r="14" spans="2:13" ht="15.75" customHeight="1" x14ac:dyDescent="0.25">
      <c r="H14" s="52"/>
      <c r="I14" s="42" t="s">
        <v>173</v>
      </c>
    </row>
    <row r="15" spans="2:13" ht="15.75" customHeight="1" x14ac:dyDescent="0.25">
      <c r="I15" s="52" t="s">
        <v>174</v>
      </c>
    </row>
    <row r="16" spans="2:13" ht="15.75" customHeight="1" x14ac:dyDescent="0.25">
      <c r="I16" s="52" t="s">
        <v>178</v>
      </c>
    </row>
    <row r="17" spans="1:20" ht="15.75" customHeight="1" x14ac:dyDescent="0.25">
      <c r="H17" s="52" t="s">
        <v>183</v>
      </c>
    </row>
    <row r="18" spans="1:20" ht="15.75" customHeight="1" x14ac:dyDescent="0.25">
      <c r="H18" s="52" t="s">
        <v>182</v>
      </c>
    </row>
    <row r="19" spans="1:20" ht="15.75" customHeight="1" x14ac:dyDescent="0.25">
      <c r="H19" s="52" t="s">
        <v>184</v>
      </c>
    </row>
    <row r="20" spans="1:20" ht="15.75" customHeight="1" x14ac:dyDescent="0.25">
      <c r="H20" s="52" t="s">
        <v>186</v>
      </c>
    </row>
    <row r="21" spans="1:20" s="75" customFormat="1" ht="15.75" customHeight="1" x14ac:dyDescent="0.25">
      <c r="H21" s="76"/>
    </row>
    <row r="22" spans="1:20" ht="15.75" customHeight="1" x14ac:dyDescent="0.25">
      <c r="H22" s="52"/>
    </row>
    <row r="23" spans="1:20" ht="13.2" x14ac:dyDescent="0.25">
      <c r="C23" s="1" t="s">
        <v>0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9</v>
      </c>
      <c r="M23" s="2" t="s">
        <v>10</v>
      </c>
      <c r="N23" s="3"/>
      <c r="O23" s="4" t="s">
        <v>11</v>
      </c>
      <c r="R23" s="30" t="s">
        <v>149</v>
      </c>
      <c r="S23" s="31"/>
      <c r="T23" s="31"/>
    </row>
    <row r="24" spans="1:20" ht="13.2" x14ac:dyDescent="0.25">
      <c r="A24" s="5"/>
      <c r="B24" s="6" t="s">
        <v>12</v>
      </c>
      <c r="C24" s="7">
        <f t="shared" ref="C24:M24" si="0">SUM(C25:C30)</f>
        <v>58</v>
      </c>
      <c r="D24" s="8">
        <f t="shared" si="0"/>
        <v>54</v>
      </c>
      <c r="E24" s="7">
        <f t="shared" si="0"/>
        <v>56</v>
      </c>
      <c r="F24" s="8">
        <f t="shared" si="0"/>
        <v>62</v>
      </c>
      <c r="G24" s="7">
        <f t="shared" si="0"/>
        <v>58</v>
      </c>
      <c r="H24" s="8">
        <f t="shared" si="0"/>
        <v>51</v>
      </c>
      <c r="I24" s="7">
        <f t="shared" si="0"/>
        <v>48</v>
      </c>
      <c r="J24" s="8">
        <f t="shared" si="0"/>
        <v>48</v>
      </c>
      <c r="K24" s="7">
        <f t="shared" si="0"/>
        <v>55</v>
      </c>
      <c r="L24" s="8">
        <f t="shared" si="0"/>
        <v>56</v>
      </c>
      <c r="M24" s="9">
        <f t="shared" si="0"/>
        <v>46</v>
      </c>
      <c r="N24" s="10"/>
      <c r="O24" s="11">
        <f>SUM(O25:O30)</f>
        <v>81</v>
      </c>
      <c r="R24" s="27"/>
      <c r="S24" s="70" t="s">
        <v>175</v>
      </c>
      <c r="T24" s="28"/>
    </row>
    <row r="25" spans="1:20" ht="13.2" x14ac:dyDescent="0.25">
      <c r="B25" s="12" t="s">
        <v>13</v>
      </c>
      <c r="C25" s="13">
        <f>E68</f>
        <v>22</v>
      </c>
      <c r="D25" s="14">
        <f>G68</f>
        <v>20</v>
      </c>
      <c r="E25" s="13">
        <f>I68</f>
        <v>21</v>
      </c>
      <c r="F25" s="14">
        <f>K68</f>
        <v>21</v>
      </c>
      <c r="G25" s="13">
        <f>M68</f>
        <v>18</v>
      </c>
      <c r="H25" s="14">
        <f>O68</f>
        <v>18</v>
      </c>
      <c r="I25" s="13">
        <f>Q68</f>
        <v>19</v>
      </c>
      <c r="J25" s="14">
        <f>S68</f>
        <v>18</v>
      </c>
      <c r="K25" s="13">
        <f>U68</f>
        <v>22</v>
      </c>
      <c r="L25" s="15">
        <f>W68</f>
        <v>20</v>
      </c>
      <c r="M25" s="15">
        <f>Y68</f>
        <v>21</v>
      </c>
      <c r="N25" s="16"/>
      <c r="O25" s="17">
        <v>32</v>
      </c>
      <c r="R25" s="29"/>
      <c r="S25" s="70" t="s">
        <v>176</v>
      </c>
      <c r="T25" s="28"/>
    </row>
    <row r="26" spans="1:20" ht="13.2" x14ac:dyDescent="0.25">
      <c r="B26" s="12" t="s">
        <v>14</v>
      </c>
      <c r="C26" s="13">
        <f>E86</f>
        <v>15</v>
      </c>
      <c r="D26" s="14">
        <f>G86</f>
        <v>12</v>
      </c>
      <c r="E26" s="13">
        <f>I86</f>
        <v>14</v>
      </c>
      <c r="F26" s="14">
        <f>K86</f>
        <v>16</v>
      </c>
      <c r="G26" s="13">
        <f>M86</f>
        <v>15</v>
      </c>
      <c r="H26" s="14">
        <f>O86</f>
        <v>11</v>
      </c>
      <c r="I26" s="13">
        <f>Q86</f>
        <v>12</v>
      </c>
      <c r="J26" s="14">
        <f>S86</f>
        <v>14</v>
      </c>
      <c r="K26" s="13">
        <f>U86</f>
        <v>11</v>
      </c>
      <c r="L26" s="15">
        <f>W86</f>
        <v>14</v>
      </c>
      <c r="M26" s="15">
        <f>Y86</f>
        <v>12</v>
      </c>
      <c r="N26" s="16"/>
      <c r="O26" s="17">
        <v>16</v>
      </c>
      <c r="Q26" s="28"/>
      <c r="R26" s="71"/>
      <c r="S26" s="70" t="s">
        <v>177</v>
      </c>
      <c r="T26" s="28"/>
    </row>
    <row r="27" spans="1:20" ht="13.2" x14ac:dyDescent="0.25">
      <c r="B27" s="12" t="s">
        <v>15</v>
      </c>
      <c r="C27" s="13">
        <f>E96*2</f>
        <v>6</v>
      </c>
      <c r="D27" s="14">
        <f>G96*2</f>
        <v>12</v>
      </c>
      <c r="E27" s="13">
        <f>I96*2</f>
        <v>6</v>
      </c>
      <c r="F27" s="14">
        <f>K96*2</f>
        <v>14</v>
      </c>
      <c r="G27" s="13">
        <f>M96*2</f>
        <v>10</v>
      </c>
      <c r="H27" s="14">
        <f>O96*2</f>
        <v>10</v>
      </c>
      <c r="I27" s="13">
        <f>Q96*2</f>
        <v>10</v>
      </c>
      <c r="J27" s="14">
        <f>S96*2</f>
        <v>6</v>
      </c>
      <c r="K27" s="13">
        <f>U96*2</f>
        <v>10</v>
      </c>
      <c r="L27" s="15">
        <f>W96*2</f>
        <v>10</v>
      </c>
      <c r="M27" s="15">
        <f>Y96*2</f>
        <v>6</v>
      </c>
      <c r="N27" s="16"/>
      <c r="O27" s="17">
        <v>16</v>
      </c>
      <c r="R27" s="26"/>
      <c r="S27" s="77" t="s">
        <v>185</v>
      </c>
    </row>
    <row r="28" spans="1:20" ht="13.2" x14ac:dyDescent="0.25">
      <c r="B28" s="12" t="s">
        <v>16</v>
      </c>
      <c r="C28" s="13">
        <f>E102*2</f>
        <v>6</v>
      </c>
      <c r="D28" s="14">
        <f>G102*2</f>
        <v>4</v>
      </c>
      <c r="E28" s="13">
        <f>I102*2</f>
        <v>6</v>
      </c>
      <c r="F28" s="14">
        <f>K102*2</f>
        <v>2</v>
      </c>
      <c r="G28" s="13">
        <f>M102*2</f>
        <v>6</v>
      </c>
      <c r="H28" s="14">
        <f>O102*2</f>
        <v>6</v>
      </c>
      <c r="I28" s="13">
        <f>Q102*2</f>
        <v>4</v>
      </c>
      <c r="J28" s="14">
        <f>S102*2</f>
        <v>4</v>
      </c>
      <c r="K28" s="13">
        <f>U102*2</f>
        <v>6</v>
      </c>
      <c r="L28" s="15">
        <f>W102*2</f>
        <v>6</v>
      </c>
      <c r="M28" s="15">
        <f>Y102*2</f>
        <v>4</v>
      </c>
      <c r="N28" s="16"/>
      <c r="O28" s="17">
        <v>8</v>
      </c>
      <c r="R28" s="26"/>
    </row>
    <row r="29" spans="1:20" ht="13.2" x14ac:dyDescent="0.25">
      <c r="B29" s="12" t="s">
        <v>17</v>
      </c>
      <c r="C29" s="13">
        <f>E106*3</f>
        <v>6</v>
      </c>
      <c r="D29" s="14">
        <f>G106*3</f>
        <v>3</v>
      </c>
      <c r="E29" s="13">
        <f>I106*3</f>
        <v>6</v>
      </c>
      <c r="F29" s="14">
        <f>K106*3</f>
        <v>6</v>
      </c>
      <c r="G29" s="13">
        <f>M106*3</f>
        <v>6</v>
      </c>
      <c r="H29" s="14">
        <f>O106*3</f>
        <v>6</v>
      </c>
      <c r="I29" s="13">
        <f>Q106*3</f>
        <v>3</v>
      </c>
      <c r="J29" s="14">
        <f>S106*3</f>
        <v>6</v>
      </c>
      <c r="K29" s="13">
        <f>U106*3</f>
        <v>6</v>
      </c>
      <c r="L29" s="15">
        <f>W106*3</f>
        <v>3</v>
      </c>
      <c r="M29" s="15">
        <f>Y106*3</f>
        <v>0</v>
      </c>
      <c r="N29" s="16"/>
      <c r="O29" s="17">
        <v>6</v>
      </c>
      <c r="R29" s="26"/>
    </row>
    <row r="30" spans="1:20" ht="13.2" x14ac:dyDescent="0.25">
      <c r="B30" s="12" t="s">
        <v>18</v>
      </c>
      <c r="C30" s="18">
        <f>E108*3</f>
        <v>3</v>
      </c>
      <c r="D30" s="19">
        <f>G108*3</f>
        <v>3</v>
      </c>
      <c r="E30" s="18">
        <f>I108*3</f>
        <v>3</v>
      </c>
      <c r="F30" s="19">
        <f>K108*3</f>
        <v>3</v>
      </c>
      <c r="G30" s="18">
        <f>M108*3</f>
        <v>3</v>
      </c>
      <c r="H30" s="14">
        <f>O108*3</f>
        <v>0</v>
      </c>
      <c r="I30" s="13">
        <f>Q108*3</f>
        <v>0</v>
      </c>
      <c r="J30" s="14">
        <f>S108*3</f>
        <v>0</v>
      </c>
      <c r="K30" s="13">
        <f>U108*3</f>
        <v>0</v>
      </c>
      <c r="L30" s="15">
        <f>W108*3</f>
        <v>3</v>
      </c>
      <c r="M30" s="15">
        <f>Y108*3</f>
        <v>3</v>
      </c>
      <c r="N30" s="16"/>
      <c r="O30" s="20">
        <v>3</v>
      </c>
    </row>
    <row r="31" spans="1:20" ht="13.2" x14ac:dyDescent="0.25">
      <c r="B31" s="21"/>
      <c r="C31" s="8">
        <f>(C24-C24)+(C24-D24)+(C24-E24)+(C24-F24)+(C24-G24)+(C24-H24)+(C24-I24)+(C24-J24)+(C24-K24)+(C24-L24)+(C24-M24)</f>
        <v>46</v>
      </c>
      <c r="D31" s="8">
        <f>(D24-C24)+(D24-D24)+(D24-E24)+(D24-F24)+(D24-G24)+(D24-H24)+(D24-I24)+(D24-J24)+(D24-K24)+(D24-L24)+(D24-M24)</f>
        <v>2</v>
      </c>
      <c r="E31" s="8">
        <f>(E24-C24)+(E24-D24)+(E24-E24)+(E24-F24)+(E24-G24)+(E24-H24)+(E24-I24)+(E24-J24)+(E24-K24)+(E24-L24)+(E24-M24)</f>
        <v>24</v>
      </c>
      <c r="F31" s="8">
        <f>(F24-C24)+(F24-D24)+(F24-E24)+(F24-F24)+(F24-G24)+(F24-H24)+(F24-I24)+(F24-J24)+(F24-K24)+(F24-L24)+(F24-M24)</f>
        <v>90</v>
      </c>
      <c r="G31" s="8">
        <f>(G24-C24)+(G24-D24)+(G24-E24)+(G24-F24)+(G24-G24)+(G24-H24)+(G24-I24)+(G24-J24)+(G24-K24)+(G24-L24)+(G24-M24)</f>
        <v>46</v>
      </c>
      <c r="H31" s="8">
        <f>(H24-C24)+(H24-D24)+(H24-E24)+(H24-F24)+(H24-G24)+(H24-H24)+(H24-I24)+(H24-J24)+(H24-K24)+(H24-L24)+(H24-M24)</f>
        <v>-31</v>
      </c>
      <c r="I31" s="8">
        <f>(I24-C24)+(I24-D24)+(I24-E24)+(I24-F24)+(I24-G24)+(I24-H24)+(I24-I24)+(I24-J24)+(I24-K24)+(I24-L24)+(I24-M24)</f>
        <v>-64</v>
      </c>
      <c r="J31" s="8">
        <f>(J24-C24)+(J24-D24)+(J24-E24)+(J24-F24)+(J24-G24)+(J24-H24)+(J24-I24)+(J24-J24)+(J24-K24)+(J24-L24)+(J24-M24)</f>
        <v>-64</v>
      </c>
      <c r="K31" s="8">
        <f>(K24-C24)+(K24-D24)+(K24-E24)+(K24-F24)+(K24-G24)+(K24-H24)+(K24-I24)+(K24-J24)+(K24-K24)+(K24-L24)+(K24-M24)</f>
        <v>13</v>
      </c>
      <c r="L31" s="8">
        <f>(L24-C24)+(L24-D24)+(L24-E24)+(L24-F24)+(L24-G24)+(L24-H24)+(L24-I24)+(L24-J24)+(L24-K24)+(L24-L24)+(L24-M24)</f>
        <v>24</v>
      </c>
      <c r="M31" s="8">
        <f>(M24-C24)+(M24-D24)+(M24-E24)+(M24-F24)+(M24-G24)+(M24-H24)+(M24-I24)+(M24-J24)+(M24-K24)+(M24-L24)+(M24-M24)</f>
        <v>-86</v>
      </c>
    </row>
    <row r="32" spans="1:20" ht="13.2" x14ac:dyDescent="0.25">
      <c r="B32" s="22" t="s">
        <v>19</v>
      </c>
      <c r="C32" s="23">
        <f t="shared" ref="C32:M32" si="1">C31*0.25</f>
        <v>11.5</v>
      </c>
      <c r="D32" s="23">
        <f t="shared" si="1"/>
        <v>0.5</v>
      </c>
      <c r="E32" s="23">
        <f t="shared" si="1"/>
        <v>6</v>
      </c>
      <c r="F32" s="23">
        <f t="shared" si="1"/>
        <v>22.5</v>
      </c>
      <c r="G32" s="23">
        <f t="shared" si="1"/>
        <v>11.5</v>
      </c>
      <c r="H32" s="23">
        <f t="shared" si="1"/>
        <v>-7.75</v>
      </c>
      <c r="I32" s="23">
        <f t="shared" si="1"/>
        <v>-16</v>
      </c>
      <c r="J32" s="23">
        <f t="shared" si="1"/>
        <v>-16</v>
      </c>
      <c r="K32" s="23">
        <f t="shared" si="1"/>
        <v>3.25</v>
      </c>
      <c r="L32" s="23">
        <f t="shared" si="1"/>
        <v>6</v>
      </c>
      <c r="M32" s="23">
        <f t="shared" si="1"/>
        <v>-21.5</v>
      </c>
      <c r="O32" s="24">
        <f>SUM(C32:M32)</f>
        <v>0</v>
      </c>
    </row>
    <row r="34" spans="1:30" ht="13.2" x14ac:dyDescent="0.25">
      <c r="A34" s="33" t="s">
        <v>13</v>
      </c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6"/>
      <c r="Z34" s="38"/>
      <c r="AA34" s="74"/>
      <c r="AC34" s="43" t="s">
        <v>152</v>
      </c>
    </row>
    <row r="35" spans="1:30" ht="13.2" x14ac:dyDescent="0.25">
      <c r="A35" s="18"/>
      <c r="B35" s="32" t="s">
        <v>20</v>
      </c>
      <c r="C35" s="39" t="s">
        <v>21</v>
      </c>
      <c r="D35" s="39" t="str">
        <f>C23</f>
        <v>Aaron</v>
      </c>
      <c r="E35" s="40"/>
      <c r="F35" s="39" t="str">
        <f>D23</f>
        <v>Rich</v>
      </c>
      <c r="G35" s="40"/>
      <c r="H35" s="39" t="str">
        <f>E23</f>
        <v>Joyce</v>
      </c>
      <c r="I35" s="40"/>
      <c r="J35" s="39" t="str">
        <f>F23</f>
        <v>Lauren</v>
      </c>
      <c r="K35" s="40"/>
      <c r="L35" s="39" t="str">
        <f>G23</f>
        <v>Shelly</v>
      </c>
      <c r="M35" s="40"/>
      <c r="N35" s="39" t="str">
        <f>H23</f>
        <v>Julie</v>
      </c>
      <c r="O35" s="40"/>
      <c r="P35" s="39" t="str">
        <f>I23</f>
        <v>Dave</v>
      </c>
      <c r="Q35" s="40"/>
      <c r="R35" s="39" t="str">
        <f>J23</f>
        <v>Alice</v>
      </c>
      <c r="S35" s="40"/>
      <c r="T35" s="39" t="str">
        <f>K23</f>
        <v>Ron</v>
      </c>
      <c r="U35" s="40"/>
      <c r="V35" s="39" t="str">
        <f>L23</f>
        <v>Nathan</v>
      </c>
      <c r="W35" s="40"/>
      <c r="X35" s="39" t="str">
        <f>M23</f>
        <v>Ben</v>
      </c>
      <c r="Y35" s="40"/>
      <c r="Z35" s="38"/>
      <c r="AA35" s="74"/>
    </row>
    <row r="36" spans="1:30" ht="13.2" x14ac:dyDescent="0.25">
      <c r="A36" s="22" t="s">
        <v>22</v>
      </c>
      <c r="B36" s="22" t="s">
        <v>23</v>
      </c>
      <c r="C36" s="53" t="s">
        <v>24</v>
      </c>
      <c r="D36" s="54" t="s">
        <v>24</v>
      </c>
      <c r="E36" s="55">
        <f t="shared" ref="E36:E67" si="2">IF(D36=C36, 1, 0)</f>
        <v>1</v>
      </c>
      <c r="F36" s="54" t="s">
        <v>24</v>
      </c>
      <c r="G36" s="55">
        <f t="shared" ref="G36:G67" si="3">IF(F36=C36, 1, 0)</f>
        <v>1</v>
      </c>
      <c r="H36" s="54" t="s">
        <v>24</v>
      </c>
      <c r="I36" s="55">
        <f t="shared" ref="I36:I67" si="4">IF(H36=C36, 1, 0)</f>
        <v>1</v>
      </c>
      <c r="J36" s="54" t="s">
        <v>24</v>
      </c>
      <c r="K36" s="55">
        <f t="shared" ref="K36:K67" si="5">IF(J36=C36, 1, 0)</f>
        <v>1</v>
      </c>
      <c r="L36" s="54" t="s">
        <v>24</v>
      </c>
      <c r="M36" s="55">
        <f t="shared" ref="M36:M67" si="6">IF(L36=C36,1,0)</f>
        <v>1</v>
      </c>
      <c r="N36" s="54" t="s">
        <v>24</v>
      </c>
      <c r="O36" s="55">
        <f t="shared" ref="O36:O67" si="7">IF(N36=C36, 1, 0)</f>
        <v>1</v>
      </c>
      <c r="P36" s="54" t="s">
        <v>24</v>
      </c>
      <c r="Q36" s="55">
        <f t="shared" ref="Q36:Q67" si="8">IF(P36=C36,1,0)</f>
        <v>1</v>
      </c>
      <c r="R36" s="54" t="s">
        <v>24</v>
      </c>
      <c r="S36" s="55">
        <f t="shared" ref="S36:S67" si="9">IF(R36=C36, 1, 0)</f>
        <v>1</v>
      </c>
      <c r="T36" s="54" t="s">
        <v>24</v>
      </c>
      <c r="U36" s="55">
        <f t="shared" ref="U36:U67" si="10">IF(T36=C36, 1, 0)</f>
        <v>1</v>
      </c>
      <c r="V36" s="54" t="s">
        <v>24</v>
      </c>
      <c r="W36" s="55">
        <f t="shared" ref="W36:W67" si="11">IF(V36=C36, 1, 0)</f>
        <v>1</v>
      </c>
      <c r="X36" s="54" t="s">
        <v>24</v>
      </c>
      <c r="Y36" s="55">
        <f t="shared" ref="Y36:Y67" si="12">IF(X36=C36, 1, 0)</f>
        <v>1</v>
      </c>
      <c r="Z36" s="72"/>
      <c r="AA36" s="74"/>
      <c r="AC36">
        <f>SUM(E36,G36,I36,K36,M36,O36,Q36,S36,U36,W36,Y36)</f>
        <v>11</v>
      </c>
    </row>
    <row r="37" spans="1:30" ht="13.2" x14ac:dyDescent="0.25">
      <c r="B37" s="22" t="s">
        <v>25</v>
      </c>
      <c r="C37" s="53" t="s">
        <v>26</v>
      </c>
      <c r="D37" s="54" t="s">
        <v>26</v>
      </c>
      <c r="E37" s="55">
        <f t="shared" si="2"/>
        <v>1</v>
      </c>
      <c r="F37" s="54" t="s">
        <v>27</v>
      </c>
      <c r="G37" s="55">
        <f t="shared" si="3"/>
        <v>0</v>
      </c>
      <c r="H37" s="54" t="s">
        <v>27</v>
      </c>
      <c r="I37" s="55">
        <f t="shared" si="4"/>
        <v>0</v>
      </c>
      <c r="J37" s="54" t="s">
        <v>27</v>
      </c>
      <c r="K37" s="55">
        <f t="shared" si="5"/>
        <v>0</v>
      </c>
      <c r="L37" s="54" t="s">
        <v>27</v>
      </c>
      <c r="M37" s="55">
        <f t="shared" si="6"/>
        <v>0</v>
      </c>
      <c r="N37" s="54" t="s">
        <v>27</v>
      </c>
      <c r="O37" s="55">
        <f t="shared" si="7"/>
        <v>0</v>
      </c>
      <c r="P37" s="54" t="s">
        <v>27</v>
      </c>
      <c r="Q37" s="55">
        <f t="shared" si="8"/>
        <v>0</v>
      </c>
      <c r="R37" s="54" t="s">
        <v>26</v>
      </c>
      <c r="S37" s="55">
        <f t="shared" si="9"/>
        <v>1</v>
      </c>
      <c r="T37" s="54" t="s">
        <v>27</v>
      </c>
      <c r="U37" s="55">
        <f t="shared" si="10"/>
        <v>0</v>
      </c>
      <c r="V37" s="54" t="s">
        <v>27</v>
      </c>
      <c r="W37" s="55">
        <f t="shared" si="11"/>
        <v>0</v>
      </c>
      <c r="X37" s="54" t="s">
        <v>26</v>
      </c>
      <c r="Y37" s="55">
        <f t="shared" si="12"/>
        <v>1</v>
      </c>
      <c r="Z37" s="72"/>
      <c r="AA37" s="74"/>
      <c r="AC37">
        <f t="shared" ref="AC37:AC100" si="13">SUM(E37,G37,I37,K37,M37,O37,Q37,S37,U37,W37,Y37)</f>
        <v>3</v>
      </c>
    </row>
    <row r="38" spans="1:30" ht="13.2" x14ac:dyDescent="0.25">
      <c r="B38" s="22" t="s">
        <v>28</v>
      </c>
      <c r="C38" s="53" t="s">
        <v>29</v>
      </c>
      <c r="D38" s="54" t="s">
        <v>29</v>
      </c>
      <c r="E38" s="55">
        <f t="shared" si="2"/>
        <v>1</v>
      </c>
      <c r="F38" s="54" t="s">
        <v>29</v>
      </c>
      <c r="G38" s="55">
        <f t="shared" si="3"/>
        <v>1</v>
      </c>
      <c r="H38" s="54" t="s">
        <v>29</v>
      </c>
      <c r="I38" s="55">
        <f t="shared" si="4"/>
        <v>1</v>
      </c>
      <c r="J38" s="54" t="s">
        <v>30</v>
      </c>
      <c r="K38" s="55">
        <f t="shared" si="5"/>
        <v>0</v>
      </c>
      <c r="L38" s="54" t="s">
        <v>29</v>
      </c>
      <c r="M38" s="55">
        <f t="shared" si="6"/>
        <v>1</v>
      </c>
      <c r="N38" s="54" t="s">
        <v>29</v>
      </c>
      <c r="O38" s="55">
        <f t="shared" si="7"/>
        <v>1</v>
      </c>
      <c r="P38" s="54" t="s">
        <v>30</v>
      </c>
      <c r="Q38" s="55">
        <f t="shared" si="8"/>
        <v>0</v>
      </c>
      <c r="R38" s="54" t="s">
        <v>30</v>
      </c>
      <c r="S38" s="55">
        <f t="shared" si="9"/>
        <v>0</v>
      </c>
      <c r="T38" s="54" t="s">
        <v>29</v>
      </c>
      <c r="U38" s="55">
        <f t="shared" si="10"/>
        <v>1</v>
      </c>
      <c r="V38" s="54" t="s">
        <v>29</v>
      </c>
      <c r="W38" s="55">
        <f t="shared" si="11"/>
        <v>1</v>
      </c>
      <c r="X38" s="54" t="s">
        <v>29</v>
      </c>
      <c r="Y38" s="55">
        <f t="shared" si="12"/>
        <v>1</v>
      </c>
      <c r="Z38" s="72"/>
      <c r="AA38" s="74"/>
      <c r="AC38">
        <f t="shared" si="13"/>
        <v>8</v>
      </c>
    </row>
    <row r="39" spans="1:30" ht="13.2" x14ac:dyDescent="0.25">
      <c r="B39" s="22" t="s">
        <v>31</v>
      </c>
      <c r="C39" s="53" t="s">
        <v>32</v>
      </c>
      <c r="D39" s="54" t="s">
        <v>33</v>
      </c>
      <c r="E39" s="55">
        <f t="shared" si="2"/>
        <v>0</v>
      </c>
      <c r="F39" s="54" t="s">
        <v>33</v>
      </c>
      <c r="G39" s="55">
        <f t="shared" si="3"/>
        <v>0</v>
      </c>
      <c r="H39" s="54" t="s">
        <v>33</v>
      </c>
      <c r="I39" s="55">
        <f t="shared" si="4"/>
        <v>0</v>
      </c>
      <c r="J39" s="54" t="s">
        <v>33</v>
      </c>
      <c r="K39" s="55">
        <f t="shared" si="5"/>
        <v>0</v>
      </c>
      <c r="L39" s="54" t="s">
        <v>33</v>
      </c>
      <c r="M39" s="55">
        <f t="shared" si="6"/>
        <v>0</v>
      </c>
      <c r="N39" s="54" t="s">
        <v>33</v>
      </c>
      <c r="O39" s="55">
        <f t="shared" si="7"/>
        <v>0</v>
      </c>
      <c r="P39" s="54" t="s">
        <v>33</v>
      </c>
      <c r="Q39" s="55">
        <f t="shared" si="8"/>
        <v>0</v>
      </c>
      <c r="R39" s="54" t="s">
        <v>33</v>
      </c>
      <c r="S39" s="55">
        <f t="shared" si="9"/>
        <v>0</v>
      </c>
      <c r="T39" s="54" t="s">
        <v>33</v>
      </c>
      <c r="U39" s="55">
        <f t="shared" si="10"/>
        <v>0</v>
      </c>
      <c r="V39" s="54" t="s">
        <v>33</v>
      </c>
      <c r="W39" s="55">
        <f t="shared" si="11"/>
        <v>0</v>
      </c>
      <c r="X39" s="54" t="s">
        <v>33</v>
      </c>
      <c r="Y39" s="55">
        <f t="shared" si="12"/>
        <v>0</v>
      </c>
      <c r="Z39" s="72"/>
      <c r="AA39" s="74"/>
      <c r="AC39">
        <f t="shared" si="13"/>
        <v>0</v>
      </c>
    </row>
    <row r="40" spans="1:30" ht="13.2" x14ac:dyDescent="0.25">
      <c r="B40" s="22" t="s">
        <v>34</v>
      </c>
      <c r="C40" s="53" t="s">
        <v>35</v>
      </c>
      <c r="D40" s="54" t="s">
        <v>36</v>
      </c>
      <c r="E40" s="55">
        <f t="shared" si="2"/>
        <v>0</v>
      </c>
      <c r="F40" s="54" t="s">
        <v>35</v>
      </c>
      <c r="G40" s="55">
        <f t="shared" si="3"/>
        <v>1</v>
      </c>
      <c r="H40" s="54" t="s">
        <v>36</v>
      </c>
      <c r="I40" s="55">
        <f t="shared" si="4"/>
        <v>0</v>
      </c>
      <c r="J40" s="54" t="s">
        <v>36</v>
      </c>
      <c r="K40" s="55">
        <f t="shared" si="5"/>
        <v>0</v>
      </c>
      <c r="L40" s="54" t="s">
        <v>36</v>
      </c>
      <c r="M40" s="55">
        <f t="shared" si="6"/>
        <v>0</v>
      </c>
      <c r="N40" s="54" t="s">
        <v>36</v>
      </c>
      <c r="O40" s="55">
        <f t="shared" si="7"/>
        <v>0</v>
      </c>
      <c r="P40" s="54" t="s">
        <v>36</v>
      </c>
      <c r="Q40" s="55">
        <f t="shared" si="8"/>
        <v>0</v>
      </c>
      <c r="R40" s="54" t="s">
        <v>36</v>
      </c>
      <c r="S40" s="55">
        <f t="shared" si="9"/>
        <v>0</v>
      </c>
      <c r="T40" s="54" t="s">
        <v>36</v>
      </c>
      <c r="U40" s="55">
        <f t="shared" si="10"/>
        <v>0</v>
      </c>
      <c r="V40" s="54" t="s">
        <v>36</v>
      </c>
      <c r="W40" s="55">
        <f t="shared" si="11"/>
        <v>0</v>
      </c>
      <c r="X40" s="54" t="s">
        <v>35</v>
      </c>
      <c r="Y40" s="55">
        <f t="shared" si="12"/>
        <v>1</v>
      </c>
      <c r="Z40" s="72"/>
      <c r="AA40" s="74"/>
      <c r="AC40">
        <f t="shared" si="13"/>
        <v>2</v>
      </c>
    </row>
    <row r="41" spans="1:30" ht="13.2" x14ac:dyDescent="0.25">
      <c r="B41" s="22" t="s">
        <v>37</v>
      </c>
      <c r="C41" s="53" t="s">
        <v>38</v>
      </c>
      <c r="D41" s="54" t="s">
        <v>38</v>
      </c>
      <c r="E41" s="55">
        <f t="shared" si="2"/>
        <v>1</v>
      </c>
      <c r="F41" s="54" t="s">
        <v>38</v>
      </c>
      <c r="G41" s="55">
        <f t="shared" si="3"/>
        <v>1</v>
      </c>
      <c r="H41" s="54" t="s">
        <v>38</v>
      </c>
      <c r="I41" s="55">
        <f t="shared" si="4"/>
        <v>1</v>
      </c>
      <c r="J41" s="54" t="s">
        <v>38</v>
      </c>
      <c r="K41" s="55">
        <f t="shared" si="5"/>
        <v>1</v>
      </c>
      <c r="L41" s="54" t="s">
        <v>38</v>
      </c>
      <c r="M41" s="55">
        <f t="shared" si="6"/>
        <v>1</v>
      </c>
      <c r="N41" s="54" t="s">
        <v>38</v>
      </c>
      <c r="O41" s="55">
        <f t="shared" si="7"/>
        <v>1</v>
      </c>
      <c r="P41" s="54" t="s">
        <v>38</v>
      </c>
      <c r="Q41" s="55">
        <f t="shared" si="8"/>
        <v>1</v>
      </c>
      <c r="R41" s="54" t="s">
        <v>39</v>
      </c>
      <c r="S41" s="55">
        <f t="shared" si="9"/>
        <v>0</v>
      </c>
      <c r="T41" s="54" t="s">
        <v>38</v>
      </c>
      <c r="U41" s="55">
        <f t="shared" si="10"/>
        <v>1</v>
      </c>
      <c r="V41" s="54" t="s">
        <v>38</v>
      </c>
      <c r="W41" s="55">
        <f t="shared" si="11"/>
        <v>1</v>
      </c>
      <c r="X41" s="54" t="s">
        <v>39</v>
      </c>
      <c r="Y41" s="55">
        <f t="shared" si="12"/>
        <v>0</v>
      </c>
      <c r="Z41" s="72"/>
      <c r="AA41" s="74"/>
      <c r="AC41">
        <f t="shared" si="13"/>
        <v>9</v>
      </c>
    </row>
    <row r="42" spans="1:30" ht="13.2" x14ac:dyDescent="0.25">
      <c r="B42" s="22" t="s">
        <v>40</v>
      </c>
      <c r="C42" s="53" t="s">
        <v>41</v>
      </c>
      <c r="D42" s="54" t="s">
        <v>41</v>
      </c>
      <c r="E42" s="55">
        <f t="shared" si="2"/>
        <v>1</v>
      </c>
      <c r="F42" s="54" t="s">
        <v>42</v>
      </c>
      <c r="G42" s="55">
        <f t="shared" si="3"/>
        <v>0</v>
      </c>
      <c r="H42" s="54" t="s">
        <v>41</v>
      </c>
      <c r="I42" s="55">
        <f t="shared" si="4"/>
        <v>1</v>
      </c>
      <c r="J42" s="54" t="s">
        <v>42</v>
      </c>
      <c r="K42" s="55">
        <f t="shared" si="5"/>
        <v>0</v>
      </c>
      <c r="L42" s="54" t="s">
        <v>42</v>
      </c>
      <c r="M42" s="55">
        <f t="shared" si="6"/>
        <v>0</v>
      </c>
      <c r="N42" s="54" t="s">
        <v>42</v>
      </c>
      <c r="O42" s="55">
        <f t="shared" si="7"/>
        <v>0</v>
      </c>
      <c r="P42" s="54" t="s">
        <v>42</v>
      </c>
      <c r="Q42" s="55">
        <f t="shared" si="8"/>
        <v>0</v>
      </c>
      <c r="R42" s="54" t="s">
        <v>42</v>
      </c>
      <c r="S42" s="55">
        <f t="shared" si="9"/>
        <v>0</v>
      </c>
      <c r="T42" s="54" t="s">
        <v>42</v>
      </c>
      <c r="U42" s="55">
        <f t="shared" si="10"/>
        <v>0</v>
      </c>
      <c r="V42" s="54" t="s">
        <v>42</v>
      </c>
      <c r="W42" s="55">
        <f t="shared" si="11"/>
        <v>0</v>
      </c>
      <c r="X42" s="54" t="s">
        <v>42</v>
      </c>
      <c r="Y42" s="55">
        <f t="shared" si="12"/>
        <v>0</v>
      </c>
      <c r="Z42" s="72"/>
      <c r="AA42" s="74"/>
      <c r="AC42">
        <f t="shared" si="13"/>
        <v>2</v>
      </c>
    </row>
    <row r="43" spans="1:30" ht="13.2" x14ac:dyDescent="0.25">
      <c r="B43" s="22" t="s">
        <v>43</v>
      </c>
      <c r="C43" s="53" t="s">
        <v>44</v>
      </c>
      <c r="D43" s="54" t="s">
        <v>44</v>
      </c>
      <c r="E43" s="55">
        <f t="shared" si="2"/>
        <v>1</v>
      </c>
      <c r="F43" s="54" t="s">
        <v>44</v>
      </c>
      <c r="G43" s="55">
        <f t="shared" si="3"/>
        <v>1</v>
      </c>
      <c r="H43" s="54" t="s">
        <v>44</v>
      </c>
      <c r="I43" s="55">
        <f t="shared" si="4"/>
        <v>1</v>
      </c>
      <c r="J43" s="54" t="s">
        <v>44</v>
      </c>
      <c r="K43" s="55">
        <f t="shared" si="5"/>
        <v>1</v>
      </c>
      <c r="L43" s="54" t="s">
        <v>44</v>
      </c>
      <c r="M43" s="55">
        <f t="shared" si="6"/>
        <v>1</v>
      </c>
      <c r="N43" s="54" t="s">
        <v>44</v>
      </c>
      <c r="O43" s="55">
        <f t="shared" si="7"/>
        <v>1</v>
      </c>
      <c r="P43" s="54" t="s">
        <v>44</v>
      </c>
      <c r="Q43" s="55">
        <f t="shared" si="8"/>
        <v>1</v>
      </c>
      <c r="R43" s="54" t="s">
        <v>44</v>
      </c>
      <c r="S43" s="55">
        <f t="shared" si="9"/>
        <v>1</v>
      </c>
      <c r="T43" s="54" t="s">
        <v>44</v>
      </c>
      <c r="U43" s="55">
        <f t="shared" si="10"/>
        <v>1</v>
      </c>
      <c r="V43" s="54" t="s">
        <v>44</v>
      </c>
      <c r="W43" s="55">
        <f t="shared" si="11"/>
        <v>1</v>
      </c>
      <c r="X43" s="54" t="s">
        <v>44</v>
      </c>
      <c r="Y43" s="55">
        <f t="shared" si="12"/>
        <v>1</v>
      </c>
      <c r="Z43" s="72"/>
      <c r="AA43" s="74"/>
      <c r="AC43">
        <f t="shared" si="13"/>
        <v>11</v>
      </c>
    </row>
    <row r="44" spans="1:30" ht="13.2" x14ac:dyDescent="0.25">
      <c r="A44" s="22" t="s">
        <v>45</v>
      </c>
      <c r="B44" s="22" t="s">
        <v>46</v>
      </c>
      <c r="C44" s="56" t="s">
        <v>47</v>
      </c>
      <c r="D44" s="54" t="s">
        <v>47</v>
      </c>
      <c r="E44" s="55">
        <f t="shared" si="2"/>
        <v>1</v>
      </c>
      <c r="F44" s="54" t="s">
        <v>47</v>
      </c>
      <c r="G44" s="55">
        <f t="shared" si="3"/>
        <v>1</v>
      </c>
      <c r="H44" s="54" t="s">
        <v>47</v>
      </c>
      <c r="I44" s="55">
        <f t="shared" si="4"/>
        <v>1</v>
      </c>
      <c r="J44" s="54" t="s">
        <v>47</v>
      </c>
      <c r="K44" s="55">
        <f t="shared" si="5"/>
        <v>1</v>
      </c>
      <c r="L44" s="54" t="s">
        <v>47</v>
      </c>
      <c r="M44" s="55">
        <f t="shared" si="6"/>
        <v>1</v>
      </c>
      <c r="N44" s="54" t="s">
        <v>47</v>
      </c>
      <c r="O44" s="55">
        <f t="shared" si="7"/>
        <v>1</v>
      </c>
      <c r="P44" s="54" t="s">
        <v>47</v>
      </c>
      <c r="Q44" s="55">
        <f t="shared" si="8"/>
        <v>1</v>
      </c>
      <c r="R44" s="54" t="s">
        <v>47</v>
      </c>
      <c r="S44" s="55">
        <f t="shared" si="9"/>
        <v>1</v>
      </c>
      <c r="T44" s="54" t="s">
        <v>47</v>
      </c>
      <c r="U44" s="55">
        <f t="shared" si="10"/>
        <v>1</v>
      </c>
      <c r="V44" s="54" t="s">
        <v>47</v>
      </c>
      <c r="W44" s="55">
        <f t="shared" si="11"/>
        <v>1</v>
      </c>
      <c r="X44" s="54" t="s">
        <v>47</v>
      </c>
      <c r="Y44" s="55">
        <f t="shared" si="12"/>
        <v>1</v>
      </c>
      <c r="Z44" s="72"/>
      <c r="AA44" s="74"/>
      <c r="AC44">
        <f t="shared" si="13"/>
        <v>11</v>
      </c>
    </row>
    <row r="45" spans="1:30" ht="13.2" x14ac:dyDescent="0.25">
      <c r="B45" s="22" t="s">
        <v>48</v>
      </c>
      <c r="C45" s="53" t="s">
        <v>49</v>
      </c>
      <c r="D45" s="54" t="s">
        <v>49</v>
      </c>
      <c r="E45" s="55">
        <f t="shared" si="2"/>
        <v>1</v>
      </c>
      <c r="F45" s="54" t="s">
        <v>50</v>
      </c>
      <c r="G45" s="55">
        <f t="shared" si="3"/>
        <v>0</v>
      </c>
      <c r="H45" s="54" t="s">
        <v>50</v>
      </c>
      <c r="I45" s="55">
        <f t="shared" si="4"/>
        <v>0</v>
      </c>
      <c r="J45" s="54" t="s">
        <v>50</v>
      </c>
      <c r="K45" s="55">
        <f t="shared" si="5"/>
        <v>0</v>
      </c>
      <c r="L45" s="54" t="s">
        <v>50</v>
      </c>
      <c r="M45" s="55">
        <f t="shared" si="6"/>
        <v>0</v>
      </c>
      <c r="N45" s="54" t="s">
        <v>50</v>
      </c>
      <c r="O45" s="55">
        <f t="shared" si="7"/>
        <v>0</v>
      </c>
      <c r="P45" s="54" t="s">
        <v>50</v>
      </c>
      <c r="Q45" s="55">
        <f t="shared" si="8"/>
        <v>0</v>
      </c>
      <c r="R45" s="54" t="s">
        <v>49</v>
      </c>
      <c r="S45" s="55">
        <f t="shared" si="9"/>
        <v>1</v>
      </c>
      <c r="T45" s="54" t="s">
        <v>49</v>
      </c>
      <c r="U45" s="55">
        <f t="shared" si="10"/>
        <v>1</v>
      </c>
      <c r="V45" s="54" t="s">
        <v>49</v>
      </c>
      <c r="W45" s="55">
        <f t="shared" si="11"/>
        <v>1</v>
      </c>
      <c r="X45" s="54" t="s">
        <v>49</v>
      </c>
      <c r="Y45" s="55">
        <f t="shared" si="12"/>
        <v>1</v>
      </c>
      <c r="Z45" s="72"/>
      <c r="AA45" s="74"/>
      <c r="AC45">
        <f t="shared" si="13"/>
        <v>5</v>
      </c>
    </row>
    <row r="46" spans="1:30" ht="13.2" x14ac:dyDescent="0.25">
      <c r="B46" s="22" t="s">
        <v>51</v>
      </c>
      <c r="C46" s="53" t="s">
        <v>52</v>
      </c>
      <c r="D46" s="54" t="s">
        <v>53</v>
      </c>
      <c r="E46" s="55">
        <f t="shared" si="2"/>
        <v>0</v>
      </c>
      <c r="F46" s="54" t="s">
        <v>53</v>
      </c>
      <c r="G46" s="55">
        <f t="shared" si="3"/>
        <v>0</v>
      </c>
      <c r="H46" s="54" t="s">
        <v>53</v>
      </c>
      <c r="I46" s="55">
        <f t="shared" si="4"/>
        <v>0</v>
      </c>
      <c r="J46" s="54" t="s">
        <v>52</v>
      </c>
      <c r="K46" s="55">
        <f t="shared" si="5"/>
        <v>1</v>
      </c>
      <c r="L46" s="54" t="s">
        <v>53</v>
      </c>
      <c r="M46" s="55">
        <f t="shared" si="6"/>
        <v>0</v>
      </c>
      <c r="N46" s="54" t="s">
        <v>53</v>
      </c>
      <c r="O46" s="55">
        <f t="shared" si="7"/>
        <v>0</v>
      </c>
      <c r="P46" s="54" t="s">
        <v>52</v>
      </c>
      <c r="Q46" s="55">
        <f t="shared" si="8"/>
        <v>1</v>
      </c>
      <c r="R46" s="54" t="s">
        <v>53</v>
      </c>
      <c r="S46" s="55">
        <f t="shared" si="9"/>
        <v>0</v>
      </c>
      <c r="T46" s="54" t="s">
        <v>53</v>
      </c>
      <c r="U46" s="55">
        <f t="shared" si="10"/>
        <v>0</v>
      </c>
      <c r="V46" s="54" t="s">
        <v>53</v>
      </c>
      <c r="W46" s="55">
        <f t="shared" si="11"/>
        <v>0</v>
      </c>
      <c r="X46" s="54" t="s">
        <v>53</v>
      </c>
      <c r="Y46" s="55">
        <f t="shared" si="12"/>
        <v>0</v>
      </c>
      <c r="Z46" s="72"/>
      <c r="AA46" s="74"/>
      <c r="AC46">
        <f t="shared" si="13"/>
        <v>2</v>
      </c>
    </row>
    <row r="47" spans="1:30" ht="13.2" x14ac:dyDescent="0.25">
      <c r="B47" s="50" t="s">
        <v>161</v>
      </c>
      <c r="C47" s="57" t="s">
        <v>117</v>
      </c>
      <c r="D47" s="58" t="s">
        <v>117</v>
      </c>
      <c r="E47" s="55">
        <f t="shared" si="2"/>
        <v>1</v>
      </c>
      <c r="F47" s="58" t="s">
        <v>117</v>
      </c>
      <c r="G47" s="55">
        <f t="shared" si="3"/>
        <v>1</v>
      </c>
      <c r="H47" s="58" t="s">
        <v>117</v>
      </c>
      <c r="I47" s="55">
        <f t="shared" si="4"/>
        <v>1</v>
      </c>
      <c r="J47" s="58" t="s">
        <v>117</v>
      </c>
      <c r="K47" s="55">
        <f t="shared" si="5"/>
        <v>1</v>
      </c>
      <c r="L47" s="58" t="s">
        <v>117</v>
      </c>
      <c r="M47" s="55">
        <f t="shared" si="6"/>
        <v>1</v>
      </c>
      <c r="N47" s="58" t="s">
        <v>117</v>
      </c>
      <c r="O47" s="55">
        <f t="shared" si="7"/>
        <v>1</v>
      </c>
      <c r="P47" s="58" t="s">
        <v>117</v>
      </c>
      <c r="Q47" s="55">
        <f t="shared" si="8"/>
        <v>1</v>
      </c>
      <c r="R47" s="58" t="s">
        <v>55</v>
      </c>
      <c r="S47" s="55">
        <f t="shared" si="9"/>
        <v>0</v>
      </c>
      <c r="T47" s="58" t="s">
        <v>117</v>
      </c>
      <c r="U47" s="55">
        <f t="shared" si="10"/>
        <v>1</v>
      </c>
      <c r="V47" s="58" t="s">
        <v>117</v>
      </c>
      <c r="W47" s="55">
        <f t="shared" si="11"/>
        <v>1</v>
      </c>
      <c r="X47" s="58" t="s">
        <v>117</v>
      </c>
      <c r="Y47" s="55">
        <f t="shared" si="12"/>
        <v>1</v>
      </c>
      <c r="Z47" s="72"/>
      <c r="AA47" s="74"/>
      <c r="AC47">
        <f t="shared" si="13"/>
        <v>10</v>
      </c>
      <c r="AD47" s="43" t="s">
        <v>166</v>
      </c>
    </row>
    <row r="48" spans="1:30" ht="13.2" x14ac:dyDescent="0.25">
      <c r="B48" s="22" t="s">
        <v>56</v>
      </c>
      <c r="C48" s="53" t="s">
        <v>57</v>
      </c>
      <c r="D48" s="54" t="s">
        <v>58</v>
      </c>
      <c r="E48" s="55">
        <f t="shared" si="2"/>
        <v>0</v>
      </c>
      <c r="F48" s="54" t="s">
        <v>58</v>
      </c>
      <c r="G48" s="55">
        <f t="shared" si="3"/>
        <v>0</v>
      </c>
      <c r="H48" s="54" t="s">
        <v>57</v>
      </c>
      <c r="I48" s="55">
        <f t="shared" si="4"/>
        <v>1</v>
      </c>
      <c r="J48" s="54" t="s">
        <v>57</v>
      </c>
      <c r="K48" s="55">
        <f t="shared" si="5"/>
        <v>1</v>
      </c>
      <c r="L48" s="54" t="s">
        <v>58</v>
      </c>
      <c r="M48" s="55">
        <f t="shared" si="6"/>
        <v>0</v>
      </c>
      <c r="N48" s="54" t="s">
        <v>58</v>
      </c>
      <c r="O48" s="55">
        <f t="shared" si="7"/>
        <v>0</v>
      </c>
      <c r="P48" s="54" t="s">
        <v>57</v>
      </c>
      <c r="Q48" s="55">
        <f t="shared" si="8"/>
        <v>1</v>
      </c>
      <c r="R48" s="54" t="s">
        <v>58</v>
      </c>
      <c r="S48" s="55">
        <f t="shared" si="9"/>
        <v>0</v>
      </c>
      <c r="T48" s="54" t="s">
        <v>58</v>
      </c>
      <c r="U48" s="55">
        <f t="shared" si="10"/>
        <v>0</v>
      </c>
      <c r="V48" s="54" t="s">
        <v>57</v>
      </c>
      <c r="W48" s="55">
        <f t="shared" si="11"/>
        <v>1</v>
      </c>
      <c r="X48" s="54" t="s">
        <v>57</v>
      </c>
      <c r="Y48" s="55">
        <f t="shared" si="12"/>
        <v>1</v>
      </c>
      <c r="Z48" s="72"/>
      <c r="AA48" s="74"/>
      <c r="AC48">
        <f t="shared" si="13"/>
        <v>5</v>
      </c>
    </row>
    <row r="49" spans="1:30" ht="13.2" x14ac:dyDescent="0.25">
      <c r="B49" s="22" t="s">
        <v>59</v>
      </c>
      <c r="C49" s="53" t="s">
        <v>60</v>
      </c>
      <c r="D49" s="54" t="s">
        <v>60</v>
      </c>
      <c r="E49" s="55">
        <f t="shared" si="2"/>
        <v>1</v>
      </c>
      <c r="F49" s="54" t="s">
        <v>60</v>
      </c>
      <c r="G49" s="55">
        <f t="shared" si="3"/>
        <v>1</v>
      </c>
      <c r="H49" s="54" t="s">
        <v>60</v>
      </c>
      <c r="I49" s="55">
        <f t="shared" si="4"/>
        <v>1</v>
      </c>
      <c r="J49" s="54" t="s">
        <v>60</v>
      </c>
      <c r="K49" s="55">
        <f t="shared" si="5"/>
        <v>1</v>
      </c>
      <c r="L49" s="54" t="s">
        <v>60</v>
      </c>
      <c r="M49" s="55">
        <f t="shared" si="6"/>
        <v>1</v>
      </c>
      <c r="N49" s="54" t="s">
        <v>60</v>
      </c>
      <c r="O49" s="55">
        <f t="shared" si="7"/>
        <v>1</v>
      </c>
      <c r="P49" s="54" t="s">
        <v>60</v>
      </c>
      <c r="Q49" s="55">
        <f t="shared" si="8"/>
        <v>1</v>
      </c>
      <c r="R49" s="54" t="s">
        <v>60</v>
      </c>
      <c r="S49" s="55">
        <f t="shared" si="9"/>
        <v>1</v>
      </c>
      <c r="T49" s="54" t="s">
        <v>60</v>
      </c>
      <c r="U49" s="55">
        <f t="shared" si="10"/>
        <v>1</v>
      </c>
      <c r="V49" s="54" t="s">
        <v>60</v>
      </c>
      <c r="W49" s="55">
        <f t="shared" si="11"/>
        <v>1</v>
      </c>
      <c r="X49" s="54" t="s">
        <v>60</v>
      </c>
      <c r="Y49" s="55">
        <f t="shared" si="12"/>
        <v>1</v>
      </c>
      <c r="Z49" s="72"/>
      <c r="AA49" s="74"/>
      <c r="AC49">
        <f t="shared" si="13"/>
        <v>11</v>
      </c>
    </row>
    <row r="50" spans="1:30" ht="13.2" x14ac:dyDescent="0.25">
      <c r="B50" s="22" t="s">
        <v>61</v>
      </c>
      <c r="C50" s="53" t="s">
        <v>62</v>
      </c>
      <c r="D50" s="54" t="s">
        <v>62</v>
      </c>
      <c r="E50" s="55">
        <f t="shared" si="2"/>
        <v>1</v>
      </c>
      <c r="F50" s="54" t="s">
        <v>63</v>
      </c>
      <c r="G50" s="55">
        <f t="shared" si="3"/>
        <v>0</v>
      </c>
      <c r="H50" s="54" t="s">
        <v>62</v>
      </c>
      <c r="I50" s="55">
        <f t="shared" si="4"/>
        <v>1</v>
      </c>
      <c r="J50" s="54" t="s">
        <v>63</v>
      </c>
      <c r="K50" s="55">
        <f t="shared" si="5"/>
        <v>0</v>
      </c>
      <c r="L50" s="54" t="s">
        <v>63</v>
      </c>
      <c r="M50" s="55">
        <f t="shared" si="6"/>
        <v>0</v>
      </c>
      <c r="N50" s="54" t="s">
        <v>63</v>
      </c>
      <c r="O50" s="55">
        <f t="shared" si="7"/>
        <v>0</v>
      </c>
      <c r="P50" s="54" t="s">
        <v>63</v>
      </c>
      <c r="Q50" s="55">
        <f t="shared" si="8"/>
        <v>0</v>
      </c>
      <c r="R50" s="54" t="s">
        <v>63</v>
      </c>
      <c r="S50" s="55">
        <f t="shared" si="9"/>
        <v>0</v>
      </c>
      <c r="T50" s="54" t="s">
        <v>62</v>
      </c>
      <c r="U50" s="55">
        <f t="shared" si="10"/>
        <v>1</v>
      </c>
      <c r="V50" s="54" t="s">
        <v>63</v>
      </c>
      <c r="W50" s="55">
        <f t="shared" si="11"/>
        <v>0</v>
      </c>
      <c r="X50" s="54" t="s">
        <v>63</v>
      </c>
      <c r="Y50" s="55">
        <f t="shared" si="12"/>
        <v>0</v>
      </c>
      <c r="Z50" s="72"/>
      <c r="AA50" s="74"/>
      <c r="AC50">
        <f t="shared" si="13"/>
        <v>3</v>
      </c>
    </row>
    <row r="51" spans="1:30" ht="13.2" x14ac:dyDescent="0.25">
      <c r="B51" s="22" t="s">
        <v>64</v>
      </c>
      <c r="C51" s="53" t="s">
        <v>54</v>
      </c>
      <c r="D51" s="54" t="s">
        <v>54</v>
      </c>
      <c r="E51" s="55">
        <f t="shared" si="2"/>
        <v>1</v>
      </c>
      <c r="F51" s="54" t="s">
        <v>54</v>
      </c>
      <c r="G51" s="55">
        <f t="shared" si="3"/>
        <v>1</v>
      </c>
      <c r="H51" s="54" t="s">
        <v>54</v>
      </c>
      <c r="I51" s="55">
        <f t="shared" si="4"/>
        <v>1</v>
      </c>
      <c r="J51" s="54" t="s">
        <v>54</v>
      </c>
      <c r="K51" s="55">
        <f t="shared" si="5"/>
        <v>1</v>
      </c>
      <c r="L51" s="54" t="s">
        <v>54</v>
      </c>
      <c r="M51" s="55">
        <f t="shared" si="6"/>
        <v>1</v>
      </c>
      <c r="N51" s="54" t="s">
        <v>54</v>
      </c>
      <c r="O51" s="55">
        <f t="shared" si="7"/>
        <v>1</v>
      </c>
      <c r="P51" s="54" t="s">
        <v>65</v>
      </c>
      <c r="Q51" s="55">
        <f t="shared" si="8"/>
        <v>0</v>
      </c>
      <c r="R51" s="54" t="s">
        <v>54</v>
      </c>
      <c r="S51" s="55">
        <f t="shared" si="9"/>
        <v>1</v>
      </c>
      <c r="T51" s="54" t="s">
        <v>54</v>
      </c>
      <c r="U51" s="55">
        <f t="shared" si="10"/>
        <v>1</v>
      </c>
      <c r="V51" s="54" t="s">
        <v>54</v>
      </c>
      <c r="W51" s="55">
        <f t="shared" si="11"/>
        <v>1</v>
      </c>
      <c r="X51" s="54" t="s">
        <v>54</v>
      </c>
      <c r="Y51" s="55">
        <f t="shared" si="12"/>
        <v>1</v>
      </c>
      <c r="Z51" s="72"/>
      <c r="AA51" s="74"/>
      <c r="AC51">
        <f t="shared" si="13"/>
        <v>10</v>
      </c>
      <c r="AD51" s="43" t="s">
        <v>167</v>
      </c>
    </row>
    <row r="52" spans="1:30" ht="13.2" x14ac:dyDescent="0.25">
      <c r="A52" s="22" t="s">
        <v>66</v>
      </c>
      <c r="B52" s="22" t="s">
        <v>67</v>
      </c>
      <c r="C52" s="53" t="s">
        <v>68</v>
      </c>
      <c r="D52" s="54" t="s">
        <v>68</v>
      </c>
      <c r="E52" s="55">
        <f t="shared" si="2"/>
        <v>1</v>
      </c>
      <c r="F52" s="54" t="s">
        <v>68</v>
      </c>
      <c r="G52" s="55">
        <f t="shared" si="3"/>
        <v>1</v>
      </c>
      <c r="H52" s="54" t="s">
        <v>68</v>
      </c>
      <c r="I52" s="55">
        <f t="shared" si="4"/>
        <v>1</v>
      </c>
      <c r="J52" s="54" t="s">
        <v>68</v>
      </c>
      <c r="K52" s="55">
        <f t="shared" si="5"/>
        <v>1</v>
      </c>
      <c r="L52" s="54" t="s">
        <v>68</v>
      </c>
      <c r="M52" s="55">
        <f t="shared" si="6"/>
        <v>1</v>
      </c>
      <c r="N52" s="54" t="s">
        <v>68</v>
      </c>
      <c r="O52" s="55">
        <f t="shared" si="7"/>
        <v>1</v>
      </c>
      <c r="P52" s="54" t="s">
        <v>68</v>
      </c>
      <c r="Q52" s="55">
        <f t="shared" si="8"/>
        <v>1</v>
      </c>
      <c r="R52" s="54" t="s">
        <v>68</v>
      </c>
      <c r="S52" s="55">
        <f t="shared" si="9"/>
        <v>1</v>
      </c>
      <c r="T52" s="54" t="s">
        <v>68</v>
      </c>
      <c r="U52" s="55">
        <f t="shared" si="10"/>
        <v>1</v>
      </c>
      <c r="V52" s="54" t="s">
        <v>68</v>
      </c>
      <c r="W52" s="55">
        <f t="shared" si="11"/>
        <v>1</v>
      </c>
      <c r="X52" s="54" t="s">
        <v>68</v>
      </c>
      <c r="Y52" s="55">
        <f t="shared" si="12"/>
        <v>1</v>
      </c>
      <c r="Z52" s="72"/>
      <c r="AA52" s="74"/>
      <c r="AC52">
        <f t="shared" si="13"/>
        <v>11</v>
      </c>
    </row>
    <row r="53" spans="1:30" ht="13.2" x14ac:dyDescent="0.25">
      <c r="B53" s="22" t="s">
        <v>69</v>
      </c>
      <c r="C53" s="53" t="s">
        <v>70</v>
      </c>
      <c r="D53" s="54" t="s">
        <v>71</v>
      </c>
      <c r="E53" s="55">
        <f t="shared" si="2"/>
        <v>0</v>
      </c>
      <c r="F53" s="54" t="s">
        <v>70</v>
      </c>
      <c r="G53" s="55">
        <f t="shared" si="3"/>
        <v>1</v>
      </c>
      <c r="H53" s="54" t="s">
        <v>70</v>
      </c>
      <c r="I53" s="55">
        <f t="shared" si="4"/>
        <v>1</v>
      </c>
      <c r="J53" s="54" t="s">
        <v>70</v>
      </c>
      <c r="K53" s="55">
        <f t="shared" si="5"/>
        <v>1</v>
      </c>
      <c r="L53" s="54" t="s">
        <v>71</v>
      </c>
      <c r="M53" s="55">
        <f t="shared" si="6"/>
        <v>0</v>
      </c>
      <c r="N53" s="54" t="s">
        <v>70</v>
      </c>
      <c r="O53" s="55">
        <f t="shared" si="7"/>
        <v>1</v>
      </c>
      <c r="P53" s="54" t="s">
        <v>72</v>
      </c>
      <c r="Q53" s="55">
        <f t="shared" si="8"/>
        <v>0</v>
      </c>
      <c r="R53" s="54" t="s">
        <v>71</v>
      </c>
      <c r="S53" s="55">
        <f t="shared" si="9"/>
        <v>0</v>
      </c>
      <c r="T53" s="54" t="s">
        <v>70</v>
      </c>
      <c r="U53" s="55">
        <f t="shared" si="10"/>
        <v>1</v>
      </c>
      <c r="V53" s="54" t="s">
        <v>71</v>
      </c>
      <c r="W53" s="55">
        <f t="shared" si="11"/>
        <v>0</v>
      </c>
      <c r="X53" s="54" t="s">
        <v>70</v>
      </c>
      <c r="Y53" s="55">
        <f t="shared" si="12"/>
        <v>1</v>
      </c>
      <c r="Z53" s="72"/>
      <c r="AA53" s="74"/>
      <c r="AC53">
        <f t="shared" si="13"/>
        <v>6</v>
      </c>
    </row>
    <row r="54" spans="1:30" ht="13.2" x14ac:dyDescent="0.25">
      <c r="B54" s="22" t="s">
        <v>73</v>
      </c>
      <c r="C54" s="53" t="s">
        <v>74</v>
      </c>
      <c r="D54" s="54" t="s">
        <v>75</v>
      </c>
      <c r="E54" s="55">
        <f t="shared" si="2"/>
        <v>0</v>
      </c>
      <c r="F54" s="54" t="s">
        <v>75</v>
      </c>
      <c r="G54" s="55">
        <f t="shared" si="3"/>
        <v>0</v>
      </c>
      <c r="H54" s="54" t="s">
        <v>75</v>
      </c>
      <c r="I54" s="55">
        <f t="shared" si="4"/>
        <v>0</v>
      </c>
      <c r="J54" s="54" t="s">
        <v>74</v>
      </c>
      <c r="K54" s="55">
        <f t="shared" si="5"/>
        <v>1</v>
      </c>
      <c r="L54" s="54" t="s">
        <v>75</v>
      </c>
      <c r="M54" s="55">
        <f t="shared" si="6"/>
        <v>0</v>
      </c>
      <c r="N54" s="54" t="s">
        <v>75</v>
      </c>
      <c r="O54" s="55">
        <f t="shared" si="7"/>
        <v>0</v>
      </c>
      <c r="P54" s="54" t="s">
        <v>75</v>
      </c>
      <c r="Q54" s="55">
        <f t="shared" si="8"/>
        <v>0</v>
      </c>
      <c r="R54" s="54" t="s">
        <v>75</v>
      </c>
      <c r="S54" s="55">
        <f t="shared" si="9"/>
        <v>0</v>
      </c>
      <c r="T54" s="54" t="s">
        <v>75</v>
      </c>
      <c r="U54" s="55">
        <f t="shared" si="10"/>
        <v>0</v>
      </c>
      <c r="V54" s="54" t="s">
        <v>75</v>
      </c>
      <c r="W54" s="55">
        <f t="shared" si="11"/>
        <v>0</v>
      </c>
      <c r="X54" s="54" t="s">
        <v>75</v>
      </c>
      <c r="Y54" s="55">
        <f t="shared" si="12"/>
        <v>0</v>
      </c>
      <c r="Z54" s="72"/>
      <c r="AA54" s="74"/>
      <c r="AC54">
        <f t="shared" si="13"/>
        <v>1</v>
      </c>
      <c r="AD54" s="43" t="s">
        <v>168</v>
      </c>
    </row>
    <row r="55" spans="1:30" ht="13.2" x14ac:dyDescent="0.25">
      <c r="B55" s="22" t="s">
        <v>76</v>
      </c>
      <c r="C55" s="53" t="s">
        <v>77</v>
      </c>
      <c r="D55" s="54" t="s">
        <v>77</v>
      </c>
      <c r="E55" s="55">
        <f t="shared" si="2"/>
        <v>1</v>
      </c>
      <c r="F55" s="54" t="s">
        <v>77</v>
      </c>
      <c r="G55" s="55">
        <f t="shared" si="3"/>
        <v>1</v>
      </c>
      <c r="H55" s="54" t="s">
        <v>77</v>
      </c>
      <c r="I55" s="55">
        <f t="shared" si="4"/>
        <v>1</v>
      </c>
      <c r="J55" s="54" t="s">
        <v>77</v>
      </c>
      <c r="K55" s="55">
        <f t="shared" si="5"/>
        <v>1</v>
      </c>
      <c r="L55" s="54" t="s">
        <v>77</v>
      </c>
      <c r="M55" s="55">
        <f t="shared" si="6"/>
        <v>1</v>
      </c>
      <c r="N55" s="54" t="s">
        <v>78</v>
      </c>
      <c r="O55" s="55">
        <f t="shared" si="7"/>
        <v>0</v>
      </c>
      <c r="P55" s="54" t="s">
        <v>78</v>
      </c>
      <c r="Q55" s="55">
        <f t="shared" si="8"/>
        <v>0</v>
      </c>
      <c r="R55" s="54" t="s">
        <v>77</v>
      </c>
      <c r="S55" s="55">
        <f t="shared" si="9"/>
        <v>1</v>
      </c>
      <c r="T55" s="54" t="s">
        <v>77</v>
      </c>
      <c r="U55" s="55">
        <f t="shared" si="10"/>
        <v>1</v>
      </c>
      <c r="V55" s="54" t="s">
        <v>77</v>
      </c>
      <c r="W55" s="55">
        <f t="shared" si="11"/>
        <v>1</v>
      </c>
      <c r="X55" s="54" t="s">
        <v>77</v>
      </c>
      <c r="Y55" s="55">
        <f t="shared" si="12"/>
        <v>1</v>
      </c>
      <c r="Z55" s="72"/>
      <c r="AA55" s="74"/>
      <c r="AC55">
        <f t="shared" si="13"/>
        <v>9</v>
      </c>
    </row>
    <row r="56" spans="1:30" ht="13.2" x14ac:dyDescent="0.25">
      <c r="B56" s="22" t="s">
        <v>79</v>
      </c>
      <c r="C56" s="56" t="s">
        <v>80</v>
      </c>
      <c r="D56" s="54" t="s">
        <v>81</v>
      </c>
      <c r="E56" s="55">
        <f t="shared" si="2"/>
        <v>0</v>
      </c>
      <c r="F56" s="54" t="s">
        <v>80</v>
      </c>
      <c r="G56" s="55">
        <f t="shared" si="3"/>
        <v>1</v>
      </c>
      <c r="H56" s="54" t="s">
        <v>81</v>
      </c>
      <c r="I56" s="55">
        <f t="shared" si="4"/>
        <v>0</v>
      </c>
      <c r="J56" s="54" t="s">
        <v>80</v>
      </c>
      <c r="K56" s="55">
        <f t="shared" si="5"/>
        <v>1</v>
      </c>
      <c r="L56" s="54" t="s">
        <v>80</v>
      </c>
      <c r="M56" s="55">
        <f t="shared" si="6"/>
        <v>1</v>
      </c>
      <c r="N56" s="54" t="s">
        <v>80</v>
      </c>
      <c r="O56" s="55">
        <f t="shared" si="7"/>
        <v>1</v>
      </c>
      <c r="P56" s="59" t="s">
        <v>81</v>
      </c>
      <c r="Q56" s="55">
        <f t="shared" si="8"/>
        <v>0</v>
      </c>
      <c r="R56" s="54" t="s">
        <v>80</v>
      </c>
      <c r="S56" s="55">
        <f t="shared" si="9"/>
        <v>1</v>
      </c>
      <c r="T56" s="54" t="s">
        <v>81</v>
      </c>
      <c r="U56" s="55">
        <f t="shared" si="10"/>
        <v>0</v>
      </c>
      <c r="V56" s="54" t="s">
        <v>81</v>
      </c>
      <c r="W56" s="55">
        <f t="shared" si="11"/>
        <v>0</v>
      </c>
      <c r="X56" s="54" t="s">
        <v>80</v>
      </c>
      <c r="Y56" s="55">
        <f t="shared" si="12"/>
        <v>1</v>
      </c>
      <c r="Z56" s="72"/>
      <c r="AA56" s="74"/>
      <c r="AC56">
        <f t="shared" si="13"/>
        <v>6</v>
      </c>
    </row>
    <row r="57" spans="1:30" ht="13.2" x14ac:dyDescent="0.25">
      <c r="B57" s="22" t="s">
        <v>82</v>
      </c>
      <c r="C57" s="53" t="s">
        <v>83</v>
      </c>
      <c r="D57" s="54" t="s">
        <v>84</v>
      </c>
      <c r="E57" s="55">
        <f t="shared" si="2"/>
        <v>0</v>
      </c>
      <c r="F57" s="54" t="s">
        <v>84</v>
      </c>
      <c r="G57" s="55">
        <f t="shared" si="3"/>
        <v>0</v>
      </c>
      <c r="H57" s="54" t="s">
        <v>84</v>
      </c>
      <c r="I57" s="55">
        <f t="shared" si="4"/>
        <v>0</v>
      </c>
      <c r="J57" s="54" t="s">
        <v>84</v>
      </c>
      <c r="K57" s="55">
        <f t="shared" si="5"/>
        <v>0</v>
      </c>
      <c r="L57" s="54" t="s">
        <v>84</v>
      </c>
      <c r="M57" s="55">
        <f t="shared" si="6"/>
        <v>0</v>
      </c>
      <c r="N57" s="54" t="s">
        <v>84</v>
      </c>
      <c r="O57" s="55">
        <f t="shared" si="7"/>
        <v>0</v>
      </c>
      <c r="P57" s="54" t="s">
        <v>84</v>
      </c>
      <c r="Q57" s="55">
        <f t="shared" si="8"/>
        <v>0</v>
      </c>
      <c r="R57" s="54" t="s">
        <v>84</v>
      </c>
      <c r="S57" s="55">
        <f t="shared" si="9"/>
        <v>0</v>
      </c>
      <c r="T57" s="54" t="s">
        <v>84</v>
      </c>
      <c r="U57" s="55">
        <f t="shared" si="10"/>
        <v>0</v>
      </c>
      <c r="V57" s="54" t="s">
        <v>84</v>
      </c>
      <c r="W57" s="55">
        <f t="shared" si="11"/>
        <v>0</v>
      </c>
      <c r="X57" s="54" t="s">
        <v>84</v>
      </c>
      <c r="Y57" s="55">
        <f t="shared" si="12"/>
        <v>0</v>
      </c>
      <c r="Z57" s="72"/>
      <c r="AA57" s="74"/>
      <c r="AC57">
        <f t="shared" si="13"/>
        <v>0</v>
      </c>
    </row>
    <row r="58" spans="1:30" ht="13.2" x14ac:dyDescent="0.25">
      <c r="B58" s="22" t="s">
        <v>85</v>
      </c>
      <c r="C58" s="53" t="s">
        <v>86</v>
      </c>
      <c r="D58" s="54" t="s">
        <v>86</v>
      </c>
      <c r="E58" s="55">
        <f t="shared" si="2"/>
        <v>1</v>
      </c>
      <c r="F58" s="54" t="s">
        <v>87</v>
      </c>
      <c r="G58" s="55">
        <f t="shared" si="3"/>
        <v>0</v>
      </c>
      <c r="H58" s="54" t="s">
        <v>87</v>
      </c>
      <c r="I58" s="55">
        <f t="shared" si="4"/>
        <v>0</v>
      </c>
      <c r="J58" s="54" t="s">
        <v>87</v>
      </c>
      <c r="K58" s="55">
        <f t="shared" si="5"/>
        <v>0</v>
      </c>
      <c r="L58" s="54" t="s">
        <v>87</v>
      </c>
      <c r="M58" s="55">
        <f t="shared" si="6"/>
        <v>0</v>
      </c>
      <c r="N58" s="54" t="s">
        <v>87</v>
      </c>
      <c r="O58" s="55">
        <f t="shared" si="7"/>
        <v>0</v>
      </c>
      <c r="P58" s="54" t="s">
        <v>86</v>
      </c>
      <c r="Q58" s="55">
        <f t="shared" si="8"/>
        <v>1</v>
      </c>
      <c r="R58" s="54" t="s">
        <v>87</v>
      </c>
      <c r="S58" s="55">
        <f t="shared" si="9"/>
        <v>0</v>
      </c>
      <c r="T58" s="54" t="s">
        <v>87</v>
      </c>
      <c r="U58" s="55">
        <f t="shared" si="10"/>
        <v>0</v>
      </c>
      <c r="V58" s="54" t="s">
        <v>87</v>
      </c>
      <c r="W58" s="55">
        <f t="shared" si="11"/>
        <v>0</v>
      </c>
      <c r="X58" s="54" t="s">
        <v>87</v>
      </c>
      <c r="Y58" s="55">
        <f t="shared" si="12"/>
        <v>0</v>
      </c>
      <c r="Z58" s="72"/>
      <c r="AA58" s="74"/>
      <c r="AC58">
        <f t="shared" si="13"/>
        <v>2</v>
      </c>
    </row>
    <row r="59" spans="1:30" ht="13.2" x14ac:dyDescent="0.25">
      <c r="B59" s="22" t="s">
        <v>88</v>
      </c>
      <c r="C59" s="53" t="s">
        <v>89</v>
      </c>
      <c r="D59" s="54" t="s">
        <v>89</v>
      </c>
      <c r="E59" s="55">
        <f t="shared" si="2"/>
        <v>1</v>
      </c>
      <c r="F59" s="54" t="s">
        <v>89</v>
      </c>
      <c r="G59" s="55">
        <f t="shared" si="3"/>
        <v>1</v>
      </c>
      <c r="H59" s="54" t="s">
        <v>89</v>
      </c>
      <c r="I59" s="55">
        <f t="shared" si="4"/>
        <v>1</v>
      </c>
      <c r="J59" s="54" t="s">
        <v>89</v>
      </c>
      <c r="K59" s="55">
        <f t="shared" si="5"/>
        <v>1</v>
      </c>
      <c r="L59" s="54" t="s">
        <v>89</v>
      </c>
      <c r="M59" s="55">
        <f t="shared" si="6"/>
        <v>1</v>
      </c>
      <c r="N59" s="54" t="s">
        <v>89</v>
      </c>
      <c r="O59" s="55">
        <f t="shared" si="7"/>
        <v>1</v>
      </c>
      <c r="P59" s="54" t="s">
        <v>89</v>
      </c>
      <c r="Q59" s="55">
        <f t="shared" si="8"/>
        <v>1</v>
      </c>
      <c r="R59" s="54" t="s">
        <v>89</v>
      </c>
      <c r="S59" s="55">
        <f t="shared" si="9"/>
        <v>1</v>
      </c>
      <c r="T59" s="54" t="s">
        <v>89</v>
      </c>
      <c r="U59" s="55">
        <f t="shared" si="10"/>
        <v>1</v>
      </c>
      <c r="V59" s="54" t="s">
        <v>89</v>
      </c>
      <c r="W59" s="55">
        <f t="shared" si="11"/>
        <v>1</v>
      </c>
      <c r="X59" s="54" t="s">
        <v>89</v>
      </c>
      <c r="Y59" s="55">
        <f t="shared" si="12"/>
        <v>1</v>
      </c>
      <c r="Z59" s="72"/>
      <c r="AA59" s="74"/>
      <c r="AC59">
        <f t="shared" si="13"/>
        <v>11</v>
      </c>
    </row>
    <row r="60" spans="1:30" ht="13.2" x14ac:dyDescent="0.25">
      <c r="A60" s="22" t="s">
        <v>90</v>
      </c>
      <c r="B60" s="22" t="s">
        <v>91</v>
      </c>
      <c r="C60" s="53" t="s">
        <v>92</v>
      </c>
      <c r="D60" s="54" t="s">
        <v>92</v>
      </c>
      <c r="E60" s="55">
        <f t="shared" si="2"/>
        <v>1</v>
      </c>
      <c r="F60" s="54" t="s">
        <v>92</v>
      </c>
      <c r="G60" s="55">
        <f t="shared" si="3"/>
        <v>1</v>
      </c>
      <c r="H60" s="54" t="s">
        <v>92</v>
      </c>
      <c r="I60" s="55">
        <f t="shared" si="4"/>
        <v>1</v>
      </c>
      <c r="J60" s="54" t="s">
        <v>92</v>
      </c>
      <c r="K60" s="55">
        <f t="shared" si="5"/>
        <v>1</v>
      </c>
      <c r="L60" s="54" t="s">
        <v>92</v>
      </c>
      <c r="M60" s="55">
        <f t="shared" si="6"/>
        <v>1</v>
      </c>
      <c r="N60" s="54" t="s">
        <v>92</v>
      </c>
      <c r="O60" s="55">
        <f t="shared" si="7"/>
        <v>1</v>
      </c>
      <c r="P60" s="54" t="s">
        <v>92</v>
      </c>
      <c r="Q60" s="55">
        <f t="shared" si="8"/>
        <v>1</v>
      </c>
      <c r="R60" s="54" t="s">
        <v>92</v>
      </c>
      <c r="S60" s="55">
        <f t="shared" si="9"/>
        <v>1</v>
      </c>
      <c r="T60" s="54" t="s">
        <v>92</v>
      </c>
      <c r="U60" s="55">
        <f t="shared" si="10"/>
        <v>1</v>
      </c>
      <c r="V60" s="54" t="s">
        <v>92</v>
      </c>
      <c r="W60" s="55">
        <f t="shared" si="11"/>
        <v>1</v>
      </c>
      <c r="X60" s="54" t="s">
        <v>92</v>
      </c>
      <c r="Y60" s="55">
        <f t="shared" si="12"/>
        <v>1</v>
      </c>
      <c r="Z60" s="72"/>
      <c r="AA60" s="74"/>
      <c r="AC60">
        <f t="shared" si="13"/>
        <v>11</v>
      </c>
    </row>
    <row r="61" spans="1:30" ht="13.2" x14ac:dyDescent="0.25">
      <c r="B61" s="22" t="s">
        <v>93</v>
      </c>
      <c r="C61" s="53" t="s">
        <v>94</v>
      </c>
      <c r="D61" s="54" t="s">
        <v>95</v>
      </c>
      <c r="E61" s="55">
        <f t="shared" si="2"/>
        <v>0</v>
      </c>
      <c r="F61" s="54" t="s">
        <v>94</v>
      </c>
      <c r="G61" s="55">
        <f t="shared" si="3"/>
        <v>1</v>
      </c>
      <c r="H61" s="54" t="s">
        <v>94</v>
      </c>
      <c r="I61" s="55">
        <f t="shared" si="4"/>
        <v>1</v>
      </c>
      <c r="J61" s="54" t="s">
        <v>95</v>
      </c>
      <c r="K61" s="55">
        <f t="shared" si="5"/>
        <v>0</v>
      </c>
      <c r="L61" s="54" t="s">
        <v>95</v>
      </c>
      <c r="M61" s="55">
        <f t="shared" si="6"/>
        <v>0</v>
      </c>
      <c r="N61" s="54" t="s">
        <v>95</v>
      </c>
      <c r="O61" s="55">
        <f t="shared" si="7"/>
        <v>0</v>
      </c>
      <c r="P61" s="54" t="s">
        <v>94</v>
      </c>
      <c r="Q61" s="55">
        <f t="shared" si="8"/>
        <v>1</v>
      </c>
      <c r="R61" s="54" t="s">
        <v>95</v>
      </c>
      <c r="S61" s="55">
        <f t="shared" si="9"/>
        <v>0</v>
      </c>
      <c r="T61" s="54" t="s">
        <v>94</v>
      </c>
      <c r="U61" s="55">
        <f t="shared" si="10"/>
        <v>1</v>
      </c>
      <c r="V61" s="54" t="s">
        <v>95</v>
      </c>
      <c r="W61" s="55">
        <f t="shared" si="11"/>
        <v>0</v>
      </c>
      <c r="X61" s="54" t="s">
        <v>95</v>
      </c>
      <c r="Y61" s="55">
        <f t="shared" si="12"/>
        <v>0</v>
      </c>
      <c r="Z61" s="72"/>
      <c r="AA61" s="74"/>
      <c r="AC61">
        <f t="shared" si="13"/>
        <v>4</v>
      </c>
    </row>
    <row r="62" spans="1:30" ht="13.2" x14ac:dyDescent="0.25">
      <c r="B62" s="22" t="s">
        <v>96</v>
      </c>
      <c r="C62" s="53" t="s">
        <v>97</v>
      </c>
      <c r="D62" s="54" t="s">
        <v>97</v>
      </c>
      <c r="E62" s="55">
        <f t="shared" si="2"/>
        <v>1</v>
      </c>
      <c r="F62" s="54" t="s">
        <v>98</v>
      </c>
      <c r="G62" s="55">
        <f t="shared" si="3"/>
        <v>0</v>
      </c>
      <c r="H62" s="54" t="s">
        <v>98</v>
      </c>
      <c r="I62" s="55">
        <f t="shared" si="4"/>
        <v>0</v>
      </c>
      <c r="J62" s="54" t="s">
        <v>97</v>
      </c>
      <c r="K62" s="55">
        <f t="shared" si="5"/>
        <v>1</v>
      </c>
      <c r="L62" s="54" t="s">
        <v>97</v>
      </c>
      <c r="M62" s="55">
        <f t="shared" si="6"/>
        <v>1</v>
      </c>
      <c r="N62" s="54" t="s">
        <v>97</v>
      </c>
      <c r="O62" s="55">
        <f t="shared" si="7"/>
        <v>1</v>
      </c>
      <c r="P62" s="54" t="s">
        <v>97</v>
      </c>
      <c r="Q62" s="55">
        <f t="shared" si="8"/>
        <v>1</v>
      </c>
      <c r="R62" s="54" t="s">
        <v>97</v>
      </c>
      <c r="S62" s="55">
        <f t="shared" si="9"/>
        <v>1</v>
      </c>
      <c r="T62" s="54" t="s">
        <v>97</v>
      </c>
      <c r="U62" s="55">
        <f t="shared" si="10"/>
        <v>1</v>
      </c>
      <c r="V62" s="54" t="s">
        <v>97</v>
      </c>
      <c r="W62" s="55">
        <f t="shared" si="11"/>
        <v>1</v>
      </c>
      <c r="X62" s="54" t="s">
        <v>97</v>
      </c>
      <c r="Y62" s="55">
        <f t="shared" si="12"/>
        <v>1</v>
      </c>
      <c r="Z62" s="72"/>
      <c r="AA62" s="74"/>
      <c r="AC62">
        <f t="shared" si="13"/>
        <v>9</v>
      </c>
    </row>
    <row r="63" spans="1:30" ht="13.2" x14ac:dyDescent="0.25">
      <c r="B63" s="22" t="s">
        <v>99</v>
      </c>
      <c r="C63" s="53" t="s">
        <v>100</v>
      </c>
      <c r="D63" s="54" t="s">
        <v>100</v>
      </c>
      <c r="E63" s="55">
        <f t="shared" si="2"/>
        <v>1</v>
      </c>
      <c r="F63" s="54" t="s">
        <v>101</v>
      </c>
      <c r="G63" s="55">
        <f t="shared" si="3"/>
        <v>0</v>
      </c>
      <c r="H63" s="54" t="s">
        <v>100</v>
      </c>
      <c r="I63" s="55">
        <f t="shared" si="4"/>
        <v>1</v>
      </c>
      <c r="J63" s="54" t="s">
        <v>100</v>
      </c>
      <c r="K63" s="55">
        <f t="shared" si="5"/>
        <v>1</v>
      </c>
      <c r="L63" s="54" t="s">
        <v>100</v>
      </c>
      <c r="M63" s="55">
        <f t="shared" si="6"/>
        <v>1</v>
      </c>
      <c r="N63" s="54" t="s">
        <v>100</v>
      </c>
      <c r="O63" s="55">
        <f t="shared" si="7"/>
        <v>1</v>
      </c>
      <c r="P63" s="54" t="s">
        <v>100</v>
      </c>
      <c r="Q63" s="55">
        <f t="shared" si="8"/>
        <v>1</v>
      </c>
      <c r="R63" s="54" t="s">
        <v>100</v>
      </c>
      <c r="S63" s="55">
        <f t="shared" si="9"/>
        <v>1</v>
      </c>
      <c r="T63" s="54" t="s">
        <v>100</v>
      </c>
      <c r="U63" s="55">
        <f t="shared" si="10"/>
        <v>1</v>
      </c>
      <c r="V63" s="54" t="s">
        <v>100</v>
      </c>
      <c r="W63" s="55">
        <f t="shared" si="11"/>
        <v>1</v>
      </c>
      <c r="X63" s="54" t="s">
        <v>100</v>
      </c>
      <c r="Y63" s="55">
        <f t="shared" si="12"/>
        <v>1</v>
      </c>
      <c r="Z63" s="72"/>
      <c r="AA63" s="74"/>
      <c r="AC63">
        <f t="shared" si="13"/>
        <v>10</v>
      </c>
      <c r="AD63" s="43" t="s">
        <v>169</v>
      </c>
    </row>
    <row r="64" spans="1:30" ht="13.2" x14ac:dyDescent="0.25">
      <c r="B64" s="22" t="s">
        <v>102</v>
      </c>
      <c r="C64" s="53" t="s">
        <v>103</v>
      </c>
      <c r="D64" s="54" t="s">
        <v>104</v>
      </c>
      <c r="E64" s="55">
        <f t="shared" si="2"/>
        <v>0</v>
      </c>
      <c r="F64" s="54" t="s">
        <v>103</v>
      </c>
      <c r="G64" s="55">
        <f t="shared" si="3"/>
        <v>1</v>
      </c>
      <c r="H64" s="54" t="s">
        <v>104</v>
      </c>
      <c r="I64" s="55">
        <f t="shared" si="4"/>
        <v>0</v>
      </c>
      <c r="J64" s="54" t="s">
        <v>104</v>
      </c>
      <c r="K64" s="55">
        <f t="shared" si="5"/>
        <v>0</v>
      </c>
      <c r="L64" s="54" t="s">
        <v>104</v>
      </c>
      <c r="M64" s="55">
        <f t="shared" si="6"/>
        <v>0</v>
      </c>
      <c r="N64" s="54" t="s">
        <v>103</v>
      </c>
      <c r="O64" s="55">
        <f t="shared" si="7"/>
        <v>1</v>
      </c>
      <c r="P64" s="54" t="s">
        <v>103</v>
      </c>
      <c r="Q64" s="55">
        <f t="shared" si="8"/>
        <v>1</v>
      </c>
      <c r="R64" s="54" t="s">
        <v>103</v>
      </c>
      <c r="S64" s="55">
        <f t="shared" si="9"/>
        <v>1</v>
      </c>
      <c r="T64" s="54" t="s">
        <v>103</v>
      </c>
      <c r="U64" s="55">
        <f t="shared" si="10"/>
        <v>1</v>
      </c>
      <c r="V64" s="54" t="s">
        <v>103</v>
      </c>
      <c r="W64" s="55">
        <f t="shared" si="11"/>
        <v>1</v>
      </c>
      <c r="X64" s="54" t="s">
        <v>104</v>
      </c>
      <c r="Y64" s="55">
        <f t="shared" si="12"/>
        <v>0</v>
      </c>
      <c r="Z64" s="72"/>
      <c r="AA64" s="74"/>
      <c r="AC64">
        <f t="shared" si="13"/>
        <v>6</v>
      </c>
    </row>
    <row r="65" spans="1:30" ht="13.2" x14ac:dyDescent="0.25">
      <c r="B65" s="22" t="s">
        <v>105</v>
      </c>
      <c r="C65" s="53" t="s">
        <v>86</v>
      </c>
      <c r="D65" s="54" t="s">
        <v>86</v>
      </c>
      <c r="E65" s="55">
        <f t="shared" si="2"/>
        <v>1</v>
      </c>
      <c r="F65" s="54" t="s">
        <v>86</v>
      </c>
      <c r="G65" s="55">
        <f t="shared" si="3"/>
        <v>1</v>
      </c>
      <c r="H65" s="54" t="s">
        <v>86</v>
      </c>
      <c r="I65" s="55">
        <f t="shared" si="4"/>
        <v>1</v>
      </c>
      <c r="J65" s="54" t="s">
        <v>86</v>
      </c>
      <c r="K65" s="55">
        <f t="shared" si="5"/>
        <v>1</v>
      </c>
      <c r="L65" s="54" t="s">
        <v>86</v>
      </c>
      <c r="M65" s="55">
        <f t="shared" si="6"/>
        <v>1</v>
      </c>
      <c r="N65" s="54" t="s">
        <v>106</v>
      </c>
      <c r="O65" s="55">
        <f t="shared" si="7"/>
        <v>0</v>
      </c>
      <c r="P65" s="54" t="s">
        <v>86</v>
      </c>
      <c r="Q65" s="55">
        <f t="shared" si="8"/>
        <v>1</v>
      </c>
      <c r="R65" s="54" t="s">
        <v>86</v>
      </c>
      <c r="S65" s="55">
        <f t="shared" si="9"/>
        <v>1</v>
      </c>
      <c r="T65" s="54" t="s">
        <v>86</v>
      </c>
      <c r="U65" s="55">
        <f t="shared" si="10"/>
        <v>1</v>
      </c>
      <c r="V65" s="54" t="s">
        <v>86</v>
      </c>
      <c r="W65" s="55">
        <f t="shared" si="11"/>
        <v>1</v>
      </c>
      <c r="X65" s="54" t="s">
        <v>86</v>
      </c>
      <c r="Y65" s="55">
        <f t="shared" si="12"/>
        <v>1</v>
      </c>
      <c r="Z65" s="72"/>
      <c r="AA65" s="74"/>
      <c r="AC65">
        <f t="shared" si="13"/>
        <v>10</v>
      </c>
      <c r="AD65" s="43" t="s">
        <v>170</v>
      </c>
    </row>
    <row r="66" spans="1:30" ht="13.2" x14ac:dyDescent="0.25">
      <c r="B66" s="22" t="s">
        <v>107</v>
      </c>
      <c r="C66" s="53" t="s">
        <v>108</v>
      </c>
      <c r="D66" s="54" t="s">
        <v>108</v>
      </c>
      <c r="E66" s="55">
        <f t="shared" si="2"/>
        <v>1</v>
      </c>
      <c r="F66" s="54" t="s">
        <v>108</v>
      </c>
      <c r="G66" s="55">
        <f t="shared" si="3"/>
        <v>1</v>
      </c>
      <c r="H66" s="54" t="s">
        <v>108</v>
      </c>
      <c r="I66" s="55">
        <f t="shared" si="4"/>
        <v>1</v>
      </c>
      <c r="J66" s="54" t="s">
        <v>108</v>
      </c>
      <c r="K66" s="55">
        <f t="shared" si="5"/>
        <v>1</v>
      </c>
      <c r="L66" s="54" t="s">
        <v>108</v>
      </c>
      <c r="M66" s="55">
        <f t="shared" si="6"/>
        <v>1</v>
      </c>
      <c r="N66" s="54" t="s">
        <v>108</v>
      </c>
      <c r="O66" s="55">
        <f t="shared" si="7"/>
        <v>1</v>
      </c>
      <c r="P66" s="54" t="s">
        <v>108</v>
      </c>
      <c r="Q66" s="55">
        <f t="shared" si="8"/>
        <v>1</v>
      </c>
      <c r="R66" s="54" t="s">
        <v>108</v>
      </c>
      <c r="S66" s="55">
        <f t="shared" si="9"/>
        <v>1</v>
      </c>
      <c r="T66" s="54" t="s">
        <v>108</v>
      </c>
      <c r="U66" s="55">
        <f t="shared" si="10"/>
        <v>1</v>
      </c>
      <c r="V66" s="54" t="s">
        <v>108</v>
      </c>
      <c r="W66" s="55">
        <f t="shared" si="11"/>
        <v>1</v>
      </c>
      <c r="X66" s="54" t="s">
        <v>109</v>
      </c>
      <c r="Y66" s="55">
        <f t="shared" si="12"/>
        <v>0</v>
      </c>
      <c r="Z66" s="72"/>
      <c r="AA66" s="74"/>
      <c r="AC66">
        <f t="shared" si="13"/>
        <v>10</v>
      </c>
      <c r="AD66" s="43" t="s">
        <v>171</v>
      </c>
    </row>
    <row r="67" spans="1:30" ht="13.2" x14ac:dyDescent="0.25">
      <c r="B67" s="22" t="s">
        <v>110</v>
      </c>
      <c r="C67" s="53" t="s">
        <v>108</v>
      </c>
      <c r="D67" s="54" t="s">
        <v>108</v>
      </c>
      <c r="E67" s="55">
        <f t="shared" si="2"/>
        <v>1</v>
      </c>
      <c r="F67" s="54" t="s">
        <v>108</v>
      </c>
      <c r="G67" s="55">
        <f t="shared" si="3"/>
        <v>1</v>
      </c>
      <c r="H67" s="54" t="s">
        <v>108</v>
      </c>
      <c r="I67" s="55">
        <f t="shared" si="4"/>
        <v>1</v>
      </c>
      <c r="J67" s="54" t="s">
        <v>108</v>
      </c>
      <c r="K67" s="55">
        <f t="shared" si="5"/>
        <v>1</v>
      </c>
      <c r="L67" s="54" t="s">
        <v>108</v>
      </c>
      <c r="M67" s="55">
        <f t="shared" si="6"/>
        <v>1</v>
      </c>
      <c r="N67" s="54" t="s">
        <v>108</v>
      </c>
      <c r="O67" s="55">
        <f t="shared" si="7"/>
        <v>1</v>
      </c>
      <c r="P67" s="54" t="s">
        <v>108</v>
      </c>
      <c r="Q67" s="55">
        <f t="shared" si="8"/>
        <v>1</v>
      </c>
      <c r="R67" s="54" t="s">
        <v>108</v>
      </c>
      <c r="S67" s="55">
        <f t="shared" si="9"/>
        <v>1</v>
      </c>
      <c r="T67" s="54" t="s">
        <v>108</v>
      </c>
      <c r="U67" s="55">
        <f t="shared" si="10"/>
        <v>1</v>
      </c>
      <c r="V67" s="54" t="s">
        <v>108</v>
      </c>
      <c r="W67" s="55">
        <f t="shared" si="11"/>
        <v>1</v>
      </c>
      <c r="X67" s="54" t="s">
        <v>108</v>
      </c>
      <c r="Y67" s="55">
        <f t="shared" si="12"/>
        <v>1</v>
      </c>
      <c r="Z67" s="72"/>
      <c r="AA67" s="74"/>
      <c r="AC67">
        <f t="shared" si="13"/>
        <v>11</v>
      </c>
    </row>
    <row r="68" spans="1:30" ht="13.2" x14ac:dyDescent="0.25">
      <c r="A68" s="7"/>
      <c r="B68" s="7"/>
      <c r="C68" s="60"/>
      <c r="D68" s="61"/>
      <c r="E68" s="62">
        <f>SUM(E36:E67)</f>
        <v>22</v>
      </c>
      <c r="F68" s="61"/>
      <c r="G68" s="62">
        <f>SUM(G36:G67)</f>
        <v>20</v>
      </c>
      <c r="H68" s="61"/>
      <c r="I68" s="62">
        <f>SUM(I36:I67)</f>
        <v>21</v>
      </c>
      <c r="J68" s="61"/>
      <c r="K68" s="62">
        <f>SUM(K36:K67)</f>
        <v>21</v>
      </c>
      <c r="L68" s="61"/>
      <c r="M68" s="62">
        <f>SUM(M36:M67)</f>
        <v>18</v>
      </c>
      <c r="N68" s="61"/>
      <c r="O68" s="62">
        <f>SUM(O36:O67)</f>
        <v>18</v>
      </c>
      <c r="P68" s="61"/>
      <c r="Q68" s="62">
        <f>SUM(Q36:Q67)</f>
        <v>19</v>
      </c>
      <c r="R68" s="61"/>
      <c r="S68" s="62">
        <f>SUM(S36:S67)</f>
        <v>18</v>
      </c>
      <c r="T68" s="61"/>
      <c r="U68" s="62">
        <f>SUM(U36:U67)</f>
        <v>22</v>
      </c>
      <c r="V68" s="61"/>
      <c r="W68" s="62">
        <f>SUM(W36:W67)</f>
        <v>20</v>
      </c>
      <c r="X68" s="61"/>
      <c r="Y68" s="62">
        <f>SUM(Y36:Y67)</f>
        <v>21</v>
      </c>
      <c r="Z68" s="72"/>
      <c r="AA68" s="74"/>
    </row>
    <row r="69" spans="1:30" ht="13.2" x14ac:dyDescent="0.25">
      <c r="A69" s="25" t="s">
        <v>14</v>
      </c>
      <c r="B69" s="7"/>
      <c r="C69" s="63" t="s">
        <v>21</v>
      </c>
      <c r="D69" s="63" t="str">
        <f t="shared" ref="D69:V69" si="14">D35</f>
        <v>Aaron</v>
      </c>
      <c r="E69" s="63"/>
      <c r="F69" s="63" t="str">
        <f t="shared" si="14"/>
        <v>Rich</v>
      </c>
      <c r="G69" s="63"/>
      <c r="H69" s="63" t="str">
        <f>H35</f>
        <v>Joyce</v>
      </c>
      <c r="I69" s="63"/>
      <c r="J69" s="63" t="str">
        <f t="shared" si="14"/>
        <v>Lauren</v>
      </c>
      <c r="K69" s="63"/>
      <c r="L69" s="63" t="str">
        <f t="shared" si="14"/>
        <v>Shelly</v>
      </c>
      <c r="M69" s="63"/>
      <c r="N69" s="63" t="str">
        <f t="shared" si="14"/>
        <v>Julie</v>
      </c>
      <c r="O69" s="63"/>
      <c r="P69" s="63" t="str">
        <f t="shared" si="14"/>
        <v>Dave</v>
      </c>
      <c r="Q69" s="63"/>
      <c r="R69" s="63" t="str">
        <f t="shared" si="14"/>
        <v>Alice</v>
      </c>
      <c r="S69" s="63"/>
      <c r="T69" s="63" t="str">
        <f t="shared" si="14"/>
        <v>Ron</v>
      </c>
      <c r="U69" s="63"/>
      <c r="V69" s="63" t="str">
        <f t="shared" si="14"/>
        <v>Nathan</v>
      </c>
      <c r="W69" s="64"/>
      <c r="X69" s="63" t="str">
        <f>X35</f>
        <v>Ben</v>
      </c>
      <c r="Y69" s="64"/>
      <c r="Z69" s="72"/>
      <c r="AA69" s="74"/>
    </row>
    <row r="70" spans="1:30" ht="13.2" x14ac:dyDescent="0.25">
      <c r="A70" s="22" t="s">
        <v>22</v>
      </c>
      <c r="B70" s="22" t="s">
        <v>111</v>
      </c>
      <c r="C70" s="53" t="s">
        <v>24</v>
      </c>
      <c r="D70" s="54" t="s">
        <v>24</v>
      </c>
      <c r="E70" s="55">
        <f t="shared" ref="E70:E85" si="15">IF(D70=C70, 1, 0)</f>
        <v>1</v>
      </c>
      <c r="F70" s="54" t="s">
        <v>24</v>
      </c>
      <c r="G70" s="55">
        <f t="shared" ref="G70:G85" si="16">IF(F70=C70, 1, 0)</f>
        <v>1</v>
      </c>
      <c r="H70" s="54" t="s">
        <v>24</v>
      </c>
      <c r="I70" s="55">
        <f t="shared" ref="I70:I85" si="17">IF(H70=C70, 1, 0)</f>
        <v>1</v>
      </c>
      <c r="J70" s="54" t="s">
        <v>24</v>
      </c>
      <c r="K70" s="55">
        <f t="shared" ref="K70:K85" si="18">IF(J70=C70, 1, 0)</f>
        <v>1</v>
      </c>
      <c r="L70" s="54" t="s">
        <v>24</v>
      </c>
      <c r="M70" s="55">
        <f t="shared" ref="M70:M85" si="19">IF(L70=C70,1,0)</f>
        <v>1</v>
      </c>
      <c r="N70" s="54" t="s">
        <v>24</v>
      </c>
      <c r="O70" s="55">
        <f t="shared" ref="O70:O85" si="20">IF(N70=C70, 1, 0)</f>
        <v>1</v>
      </c>
      <c r="P70" s="54" t="s">
        <v>24</v>
      </c>
      <c r="Q70" s="55">
        <f t="shared" ref="Q70:Q85" si="21">IF(P70=C70,1,0)</f>
        <v>1</v>
      </c>
      <c r="R70" s="54" t="s">
        <v>24</v>
      </c>
      <c r="S70" s="55">
        <f t="shared" ref="S70:S85" si="22">IF(R70=C70, 1, 0)</f>
        <v>1</v>
      </c>
      <c r="T70" s="54" t="s">
        <v>24</v>
      </c>
      <c r="U70" s="55">
        <f t="shared" ref="U70:U85" si="23">IF(T70=C70, 1, 0)</f>
        <v>1</v>
      </c>
      <c r="V70" s="54" t="s">
        <v>24</v>
      </c>
      <c r="W70" s="55">
        <f t="shared" ref="W70:W85" si="24">IF(V70=C70, 1, 0)</f>
        <v>1</v>
      </c>
      <c r="X70" s="54" t="s">
        <v>26</v>
      </c>
      <c r="Y70" s="55">
        <f t="shared" ref="Y70:Y85" si="25">IF(X70=C70, 1, 0)</f>
        <v>0</v>
      </c>
      <c r="Z70" s="72"/>
      <c r="AA70" s="74"/>
      <c r="AC70">
        <f t="shared" si="13"/>
        <v>10</v>
      </c>
      <c r="AD70" s="43" t="s">
        <v>171</v>
      </c>
    </row>
    <row r="71" spans="1:30" ht="13.2" x14ac:dyDescent="0.25">
      <c r="B71" s="22" t="s">
        <v>112</v>
      </c>
      <c r="C71" s="53" t="s">
        <v>29</v>
      </c>
      <c r="D71" s="54" t="s">
        <v>29</v>
      </c>
      <c r="E71" s="55">
        <f t="shared" si="15"/>
        <v>1</v>
      </c>
      <c r="F71" s="54" t="s">
        <v>29</v>
      </c>
      <c r="G71" s="55">
        <f t="shared" si="16"/>
        <v>1</v>
      </c>
      <c r="H71" s="54" t="s">
        <v>29</v>
      </c>
      <c r="I71" s="55">
        <f t="shared" si="17"/>
        <v>1</v>
      </c>
      <c r="J71" s="54" t="s">
        <v>29</v>
      </c>
      <c r="K71" s="55">
        <f t="shared" si="18"/>
        <v>1</v>
      </c>
      <c r="L71" s="54" t="s">
        <v>29</v>
      </c>
      <c r="M71" s="55">
        <f t="shared" si="19"/>
        <v>1</v>
      </c>
      <c r="N71" s="54" t="s">
        <v>32</v>
      </c>
      <c r="O71" s="55">
        <f t="shared" si="20"/>
        <v>0</v>
      </c>
      <c r="P71" s="54" t="s">
        <v>32</v>
      </c>
      <c r="Q71" s="55">
        <f t="shared" si="21"/>
        <v>0</v>
      </c>
      <c r="R71" s="54" t="s">
        <v>29</v>
      </c>
      <c r="S71" s="55">
        <f t="shared" si="22"/>
        <v>1</v>
      </c>
      <c r="T71" s="54" t="s">
        <v>29</v>
      </c>
      <c r="U71" s="55">
        <f t="shared" si="23"/>
        <v>1</v>
      </c>
      <c r="V71" s="54" t="s">
        <v>29</v>
      </c>
      <c r="W71" s="55">
        <f t="shared" si="24"/>
        <v>1</v>
      </c>
      <c r="X71" s="54" t="s">
        <v>32</v>
      </c>
      <c r="Y71" s="55">
        <f t="shared" si="25"/>
        <v>0</v>
      </c>
      <c r="Z71" s="72"/>
      <c r="AA71" s="74"/>
      <c r="AC71">
        <f t="shared" si="13"/>
        <v>8</v>
      </c>
    </row>
    <row r="72" spans="1:30" ht="13.2" x14ac:dyDescent="0.25">
      <c r="B72" s="22" t="s">
        <v>113</v>
      </c>
      <c r="C72" s="53" t="s">
        <v>38</v>
      </c>
      <c r="D72" s="54" t="s">
        <v>38</v>
      </c>
      <c r="E72" s="55">
        <f t="shared" si="15"/>
        <v>1</v>
      </c>
      <c r="F72" s="54" t="s">
        <v>38</v>
      </c>
      <c r="G72" s="55">
        <f t="shared" si="16"/>
        <v>1</v>
      </c>
      <c r="H72" s="54" t="s">
        <v>38</v>
      </c>
      <c r="I72" s="55">
        <f t="shared" si="17"/>
        <v>1</v>
      </c>
      <c r="J72" s="54" t="s">
        <v>38</v>
      </c>
      <c r="K72" s="55">
        <f t="shared" si="18"/>
        <v>1</v>
      </c>
      <c r="L72" s="54" t="s">
        <v>38</v>
      </c>
      <c r="M72" s="55">
        <f t="shared" si="19"/>
        <v>1</v>
      </c>
      <c r="N72" s="54" t="s">
        <v>38</v>
      </c>
      <c r="O72" s="55">
        <f t="shared" si="20"/>
        <v>1</v>
      </c>
      <c r="P72" s="54" t="s">
        <v>38</v>
      </c>
      <c r="Q72" s="55">
        <f t="shared" si="21"/>
        <v>1</v>
      </c>
      <c r="R72" s="54" t="s">
        <v>38</v>
      </c>
      <c r="S72" s="55">
        <f t="shared" si="22"/>
        <v>1</v>
      </c>
      <c r="T72" s="54" t="s">
        <v>38</v>
      </c>
      <c r="U72" s="55">
        <f t="shared" si="23"/>
        <v>1</v>
      </c>
      <c r="V72" s="54" t="s">
        <v>38</v>
      </c>
      <c r="W72" s="55">
        <f t="shared" si="24"/>
        <v>1</v>
      </c>
      <c r="X72" s="54" t="s">
        <v>38</v>
      </c>
      <c r="Y72" s="55">
        <f t="shared" si="25"/>
        <v>1</v>
      </c>
      <c r="Z72" s="72"/>
      <c r="AA72" s="74"/>
      <c r="AC72">
        <f t="shared" si="13"/>
        <v>11</v>
      </c>
    </row>
    <row r="73" spans="1:30" ht="13.2" x14ac:dyDescent="0.25">
      <c r="B73" s="22" t="s">
        <v>114</v>
      </c>
      <c r="C73" s="53" t="s">
        <v>44</v>
      </c>
      <c r="D73" s="54" t="s">
        <v>44</v>
      </c>
      <c r="E73" s="55">
        <f t="shared" si="15"/>
        <v>1</v>
      </c>
      <c r="F73" s="54" t="s">
        <v>44</v>
      </c>
      <c r="G73" s="55">
        <f t="shared" si="16"/>
        <v>1</v>
      </c>
      <c r="H73" s="54" t="s">
        <v>44</v>
      </c>
      <c r="I73" s="55">
        <f t="shared" si="17"/>
        <v>1</v>
      </c>
      <c r="J73" s="54" t="s">
        <v>44</v>
      </c>
      <c r="K73" s="55">
        <f t="shared" si="18"/>
        <v>1</v>
      </c>
      <c r="L73" s="54" t="s">
        <v>44</v>
      </c>
      <c r="M73" s="55">
        <f t="shared" si="19"/>
        <v>1</v>
      </c>
      <c r="N73" s="54" t="s">
        <v>44</v>
      </c>
      <c r="O73" s="55">
        <f t="shared" si="20"/>
        <v>1</v>
      </c>
      <c r="P73" s="54" t="s">
        <v>44</v>
      </c>
      <c r="Q73" s="55">
        <f t="shared" si="21"/>
        <v>1</v>
      </c>
      <c r="R73" s="54" t="s">
        <v>44</v>
      </c>
      <c r="S73" s="55">
        <f t="shared" si="22"/>
        <v>1</v>
      </c>
      <c r="T73" s="54" t="s">
        <v>44</v>
      </c>
      <c r="U73" s="55">
        <f t="shared" si="23"/>
        <v>1</v>
      </c>
      <c r="V73" s="54" t="s">
        <v>44</v>
      </c>
      <c r="W73" s="55">
        <f t="shared" si="24"/>
        <v>1</v>
      </c>
      <c r="X73" s="54" t="s">
        <v>44</v>
      </c>
      <c r="Y73" s="55">
        <f t="shared" si="25"/>
        <v>1</v>
      </c>
      <c r="Z73" s="72"/>
      <c r="AA73" s="74"/>
      <c r="AC73">
        <f t="shared" si="13"/>
        <v>11</v>
      </c>
    </row>
    <row r="74" spans="1:30" ht="13.2" x14ac:dyDescent="0.25">
      <c r="A74" s="22" t="s">
        <v>45</v>
      </c>
      <c r="B74" s="22" t="s">
        <v>115</v>
      </c>
      <c r="C74" s="53" t="s">
        <v>47</v>
      </c>
      <c r="D74" s="54" t="s">
        <v>47</v>
      </c>
      <c r="E74" s="55">
        <f t="shared" si="15"/>
        <v>1</v>
      </c>
      <c r="F74" s="54" t="s">
        <v>47</v>
      </c>
      <c r="G74" s="55">
        <f t="shared" si="16"/>
        <v>1</v>
      </c>
      <c r="H74" s="54" t="s">
        <v>47</v>
      </c>
      <c r="I74" s="55">
        <f t="shared" si="17"/>
        <v>1</v>
      </c>
      <c r="J74" s="54" t="s">
        <v>47</v>
      </c>
      <c r="K74" s="55">
        <f t="shared" si="18"/>
        <v>1</v>
      </c>
      <c r="L74" s="54" t="s">
        <v>47</v>
      </c>
      <c r="M74" s="55">
        <f t="shared" si="19"/>
        <v>1</v>
      </c>
      <c r="N74" s="54" t="s">
        <v>47</v>
      </c>
      <c r="O74" s="55">
        <f t="shared" si="20"/>
        <v>1</v>
      </c>
      <c r="P74" s="54" t="s">
        <v>47</v>
      </c>
      <c r="Q74" s="55">
        <f t="shared" si="21"/>
        <v>1</v>
      </c>
      <c r="R74" s="54" t="s">
        <v>47</v>
      </c>
      <c r="S74" s="55">
        <f t="shared" si="22"/>
        <v>1</v>
      </c>
      <c r="T74" s="54" t="s">
        <v>49</v>
      </c>
      <c r="U74" s="55">
        <f t="shared" si="23"/>
        <v>0</v>
      </c>
      <c r="V74" s="54" t="s">
        <v>47</v>
      </c>
      <c r="W74" s="55">
        <f t="shared" si="24"/>
        <v>1</v>
      </c>
      <c r="X74" s="54" t="s">
        <v>49</v>
      </c>
      <c r="Y74" s="55">
        <f t="shared" si="25"/>
        <v>0</v>
      </c>
      <c r="Z74" s="72"/>
      <c r="AA74" s="74"/>
      <c r="AC74">
        <f t="shared" si="13"/>
        <v>9</v>
      </c>
    </row>
    <row r="75" spans="1:30" ht="13.2" x14ac:dyDescent="0.25">
      <c r="B75" s="22" t="s">
        <v>116</v>
      </c>
      <c r="C75" s="53" t="s">
        <v>117</v>
      </c>
      <c r="D75" s="54" t="s">
        <v>117</v>
      </c>
      <c r="E75" s="55">
        <f t="shared" si="15"/>
        <v>1</v>
      </c>
      <c r="F75" s="54" t="s">
        <v>117</v>
      </c>
      <c r="G75" s="55">
        <f t="shared" si="16"/>
        <v>1</v>
      </c>
      <c r="H75" s="54" t="s">
        <v>117</v>
      </c>
      <c r="I75" s="55">
        <f t="shared" si="17"/>
        <v>1</v>
      </c>
      <c r="J75" s="54" t="s">
        <v>117</v>
      </c>
      <c r="K75" s="55">
        <f t="shared" si="18"/>
        <v>1</v>
      </c>
      <c r="L75" s="54" t="s">
        <v>117</v>
      </c>
      <c r="M75" s="55">
        <f t="shared" si="19"/>
        <v>1</v>
      </c>
      <c r="N75" s="54" t="s">
        <v>117</v>
      </c>
      <c r="O75" s="55">
        <f t="shared" si="20"/>
        <v>1</v>
      </c>
      <c r="P75" s="54" t="s">
        <v>52</v>
      </c>
      <c r="Q75" s="55">
        <f t="shared" si="21"/>
        <v>0</v>
      </c>
      <c r="R75" s="54" t="s">
        <v>117</v>
      </c>
      <c r="S75" s="55">
        <f t="shared" si="22"/>
        <v>1</v>
      </c>
      <c r="T75" s="54" t="s">
        <v>52</v>
      </c>
      <c r="U75" s="55">
        <f t="shared" si="23"/>
        <v>0</v>
      </c>
      <c r="V75" s="54" t="s">
        <v>117</v>
      </c>
      <c r="W75" s="55">
        <f t="shared" si="24"/>
        <v>1</v>
      </c>
      <c r="X75" s="54" t="s">
        <v>117</v>
      </c>
      <c r="Y75" s="55">
        <f t="shared" si="25"/>
        <v>1</v>
      </c>
      <c r="Z75" s="72"/>
      <c r="AA75" s="74"/>
      <c r="AC75">
        <f t="shared" si="13"/>
        <v>9</v>
      </c>
    </row>
    <row r="76" spans="1:30" ht="13.2" x14ac:dyDescent="0.25">
      <c r="B76" s="22" t="s">
        <v>118</v>
      </c>
      <c r="C76" s="53" t="s">
        <v>57</v>
      </c>
      <c r="D76" s="54" t="s">
        <v>60</v>
      </c>
      <c r="E76" s="55">
        <f t="shared" si="15"/>
        <v>0</v>
      </c>
      <c r="F76" s="54" t="s">
        <v>60</v>
      </c>
      <c r="G76" s="55">
        <f t="shared" si="16"/>
        <v>0</v>
      </c>
      <c r="H76" s="54" t="s">
        <v>60</v>
      </c>
      <c r="I76" s="55">
        <f t="shared" si="17"/>
        <v>0</v>
      </c>
      <c r="J76" s="54" t="s">
        <v>57</v>
      </c>
      <c r="K76" s="55">
        <f t="shared" si="18"/>
        <v>1</v>
      </c>
      <c r="L76" s="54" t="s">
        <v>60</v>
      </c>
      <c r="M76" s="55">
        <f t="shared" si="19"/>
        <v>0</v>
      </c>
      <c r="N76" s="54" t="s">
        <v>60</v>
      </c>
      <c r="O76" s="55">
        <f t="shared" si="20"/>
        <v>0</v>
      </c>
      <c r="P76" s="54" t="s">
        <v>57</v>
      </c>
      <c r="Q76" s="55">
        <f t="shared" si="21"/>
        <v>1</v>
      </c>
      <c r="R76" s="54" t="s">
        <v>60</v>
      </c>
      <c r="S76" s="55">
        <f t="shared" si="22"/>
        <v>0</v>
      </c>
      <c r="T76" s="54" t="s">
        <v>60</v>
      </c>
      <c r="U76" s="55">
        <f t="shared" si="23"/>
        <v>0</v>
      </c>
      <c r="V76" s="54" t="s">
        <v>60</v>
      </c>
      <c r="W76" s="55">
        <f t="shared" si="24"/>
        <v>0</v>
      </c>
      <c r="X76" s="54" t="s">
        <v>57</v>
      </c>
      <c r="Y76" s="55">
        <f t="shared" si="25"/>
        <v>1</v>
      </c>
      <c r="Z76" s="72"/>
      <c r="AA76" s="74"/>
      <c r="AC76">
        <f t="shared" si="13"/>
        <v>3</v>
      </c>
    </row>
    <row r="77" spans="1:30" ht="13.2" x14ac:dyDescent="0.25">
      <c r="B77" s="22" t="s">
        <v>119</v>
      </c>
      <c r="C77" s="53" t="s">
        <v>54</v>
      </c>
      <c r="D77" s="54" t="s">
        <v>54</v>
      </c>
      <c r="E77" s="55">
        <f t="shared" si="15"/>
        <v>1</v>
      </c>
      <c r="F77" s="54" t="s">
        <v>54</v>
      </c>
      <c r="G77" s="55">
        <f t="shared" si="16"/>
        <v>1</v>
      </c>
      <c r="H77" s="54" t="s">
        <v>54</v>
      </c>
      <c r="I77" s="55">
        <f t="shared" si="17"/>
        <v>1</v>
      </c>
      <c r="J77" s="54" t="s">
        <v>54</v>
      </c>
      <c r="K77" s="55">
        <f t="shared" si="18"/>
        <v>1</v>
      </c>
      <c r="L77" s="54" t="s">
        <v>54</v>
      </c>
      <c r="M77" s="55">
        <f t="shared" si="19"/>
        <v>1</v>
      </c>
      <c r="N77" s="54" t="s">
        <v>54</v>
      </c>
      <c r="O77" s="55">
        <f t="shared" si="20"/>
        <v>1</v>
      </c>
      <c r="P77" s="54" t="s">
        <v>54</v>
      </c>
      <c r="Q77" s="55">
        <f t="shared" si="21"/>
        <v>1</v>
      </c>
      <c r="R77" s="54" t="s">
        <v>54</v>
      </c>
      <c r="S77" s="55">
        <f t="shared" si="22"/>
        <v>1</v>
      </c>
      <c r="T77" s="54" t="s">
        <v>54</v>
      </c>
      <c r="U77" s="55">
        <f t="shared" si="23"/>
        <v>1</v>
      </c>
      <c r="V77" s="54" t="s">
        <v>54</v>
      </c>
      <c r="W77" s="55">
        <f t="shared" si="24"/>
        <v>1</v>
      </c>
      <c r="X77" s="54" t="s">
        <v>54</v>
      </c>
      <c r="Y77" s="55">
        <f t="shared" si="25"/>
        <v>1</v>
      </c>
      <c r="Z77" s="72"/>
      <c r="AA77" s="74"/>
      <c r="AC77">
        <f t="shared" si="13"/>
        <v>11</v>
      </c>
    </row>
    <row r="78" spans="1:30" ht="13.2" x14ac:dyDescent="0.25">
      <c r="A78" s="22" t="s">
        <v>66</v>
      </c>
      <c r="B78" s="22" t="s">
        <v>120</v>
      </c>
      <c r="C78" s="53" t="s">
        <v>68</v>
      </c>
      <c r="D78" s="54" t="s">
        <v>68</v>
      </c>
      <c r="E78" s="55">
        <f t="shared" si="15"/>
        <v>1</v>
      </c>
      <c r="F78" s="54" t="s">
        <v>70</v>
      </c>
      <c r="G78" s="55">
        <f t="shared" si="16"/>
        <v>0</v>
      </c>
      <c r="H78" s="54" t="s">
        <v>68</v>
      </c>
      <c r="I78" s="55">
        <f t="shared" si="17"/>
        <v>1</v>
      </c>
      <c r="J78" s="54" t="s">
        <v>68</v>
      </c>
      <c r="K78" s="55">
        <f t="shared" si="18"/>
        <v>1</v>
      </c>
      <c r="L78" s="54" t="s">
        <v>68</v>
      </c>
      <c r="M78" s="55">
        <f t="shared" si="19"/>
        <v>1</v>
      </c>
      <c r="N78" s="54" t="s">
        <v>70</v>
      </c>
      <c r="O78" s="55">
        <f t="shared" si="20"/>
        <v>0</v>
      </c>
      <c r="P78" s="54" t="s">
        <v>68</v>
      </c>
      <c r="Q78" s="55">
        <f t="shared" si="21"/>
        <v>1</v>
      </c>
      <c r="R78" s="54" t="s">
        <v>68</v>
      </c>
      <c r="S78" s="55">
        <f t="shared" si="22"/>
        <v>1</v>
      </c>
      <c r="T78" s="54" t="s">
        <v>68</v>
      </c>
      <c r="U78" s="55">
        <f t="shared" si="23"/>
        <v>1</v>
      </c>
      <c r="V78" s="54" t="s">
        <v>68</v>
      </c>
      <c r="W78" s="55">
        <f t="shared" si="24"/>
        <v>1</v>
      </c>
      <c r="X78" s="54" t="s">
        <v>68</v>
      </c>
      <c r="Y78" s="55">
        <f t="shared" si="25"/>
        <v>1</v>
      </c>
      <c r="Z78" s="72"/>
      <c r="AA78" s="74"/>
      <c r="AC78">
        <f t="shared" si="13"/>
        <v>9</v>
      </c>
    </row>
    <row r="79" spans="1:30" ht="13.2" x14ac:dyDescent="0.25">
      <c r="B79" s="22" t="s">
        <v>121</v>
      </c>
      <c r="C79" s="53" t="s">
        <v>77</v>
      </c>
      <c r="D79" s="54" t="s">
        <v>77</v>
      </c>
      <c r="E79" s="55">
        <f t="shared" si="15"/>
        <v>1</v>
      </c>
      <c r="F79" s="54" t="s">
        <v>77</v>
      </c>
      <c r="G79" s="55">
        <f t="shared" si="16"/>
        <v>1</v>
      </c>
      <c r="H79" s="54" t="s">
        <v>74</v>
      </c>
      <c r="I79" s="55">
        <f t="shared" si="17"/>
        <v>0</v>
      </c>
      <c r="J79" s="54" t="s">
        <v>77</v>
      </c>
      <c r="K79" s="55">
        <f t="shared" si="18"/>
        <v>1</v>
      </c>
      <c r="L79" s="54" t="s">
        <v>77</v>
      </c>
      <c r="M79" s="55">
        <f t="shared" si="19"/>
        <v>1</v>
      </c>
      <c r="N79" s="54" t="s">
        <v>77</v>
      </c>
      <c r="O79" s="55">
        <f t="shared" si="20"/>
        <v>1</v>
      </c>
      <c r="P79" s="54" t="s">
        <v>77</v>
      </c>
      <c r="Q79" s="55">
        <f t="shared" si="21"/>
        <v>1</v>
      </c>
      <c r="R79" s="54" t="s">
        <v>77</v>
      </c>
      <c r="S79" s="55">
        <f t="shared" si="22"/>
        <v>1</v>
      </c>
      <c r="T79" s="54" t="s">
        <v>77</v>
      </c>
      <c r="U79" s="55">
        <f t="shared" si="23"/>
        <v>1</v>
      </c>
      <c r="V79" s="54" t="s">
        <v>77</v>
      </c>
      <c r="W79" s="55">
        <f t="shared" si="24"/>
        <v>1</v>
      </c>
      <c r="X79" s="54" t="s">
        <v>77</v>
      </c>
      <c r="Y79" s="55">
        <f t="shared" si="25"/>
        <v>1</v>
      </c>
      <c r="Z79" s="72"/>
      <c r="AA79" s="74"/>
      <c r="AC79">
        <f t="shared" si="13"/>
        <v>10</v>
      </c>
      <c r="AD79" s="43" t="s">
        <v>172</v>
      </c>
    </row>
    <row r="80" spans="1:30" ht="13.2" x14ac:dyDescent="0.25">
      <c r="B80" s="22" t="s">
        <v>122</v>
      </c>
      <c r="C80" s="53" t="s">
        <v>80</v>
      </c>
      <c r="D80" s="54" t="s">
        <v>80</v>
      </c>
      <c r="E80" s="55">
        <f t="shared" si="15"/>
        <v>1</v>
      </c>
      <c r="F80" s="54" t="s">
        <v>80</v>
      </c>
      <c r="G80" s="55">
        <f t="shared" si="16"/>
        <v>1</v>
      </c>
      <c r="H80" s="54" t="s">
        <v>80</v>
      </c>
      <c r="I80" s="55">
        <f t="shared" si="17"/>
        <v>1</v>
      </c>
      <c r="J80" s="54" t="s">
        <v>80</v>
      </c>
      <c r="K80" s="55">
        <f t="shared" si="18"/>
        <v>1</v>
      </c>
      <c r="L80" s="54" t="s">
        <v>80</v>
      </c>
      <c r="M80" s="55">
        <f t="shared" si="19"/>
        <v>1</v>
      </c>
      <c r="N80" s="54" t="s">
        <v>80</v>
      </c>
      <c r="O80" s="55">
        <f t="shared" si="20"/>
        <v>1</v>
      </c>
      <c r="P80" s="54" t="s">
        <v>83</v>
      </c>
      <c r="Q80" s="55">
        <f t="shared" si="21"/>
        <v>0</v>
      </c>
      <c r="R80" s="54" t="s">
        <v>83</v>
      </c>
      <c r="S80" s="55">
        <f t="shared" si="22"/>
        <v>0</v>
      </c>
      <c r="T80" s="54" t="s">
        <v>80</v>
      </c>
      <c r="U80" s="55">
        <f t="shared" si="23"/>
        <v>1</v>
      </c>
      <c r="V80" s="54" t="s">
        <v>80</v>
      </c>
      <c r="W80" s="55">
        <f t="shared" si="24"/>
        <v>1</v>
      </c>
      <c r="X80" s="54" t="s">
        <v>80</v>
      </c>
      <c r="Y80" s="55">
        <f t="shared" si="25"/>
        <v>1</v>
      </c>
      <c r="Z80" s="72"/>
      <c r="AA80" s="74"/>
      <c r="AC80">
        <f t="shared" si="13"/>
        <v>9</v>
      </c>
    </row>
    <row r="81" spans="1:30" ht="13.2" x14ac:dyDescent="0.25">
      <c r="B81" s="22" t="s">
        <v>123</v>
      </c>
      <c r="C81" s="53" t="s">
        <v>89</v>
      </c>
      <c r="D81" s="54" t="s">
        <v>89</v>
      </c>
      <c r="E81" s="55">
        <f t="shared" si="15"/>
        <v>1</v>
      </c>
      <c r="F81" s="54" t="s">
        <v>86</v>
      </c>
      <c r="G81" s="55">
        <f t="shared" si="16"/>
        <v>0</v>
      </c>
      <c r="H81" s="54" t="s">
        <v>89</v>
      </c>
      <c r="I81" s="55">
        <f t="shared" si="17"/>
        <v>1</v>
      </c>
      <c r="J81" s="54" t="s">
        <v>89</v>
      </c>
      <c r="K81" s="55">
        <f t="shared" si="18"/>
        <v>1</v>
      </c>
      <c r="L81" s="54" t="s">
        <v>89</v>
      </c>
      <c r="M81" s="55">
        <f t="shared" si="19"/>
        <v>1</v>
      </c>
      <c r="N81" s="54" t="s">
        <v>89</v>
      </c>
      <c r="O81" s="55">
        <f t="shared" si="20"/>
        <v>1</v>
      </c>
      <c r="P81" s="54" t="s">
        <v>89</v>
      </c>
      <c r="Q81" s="55">
        <f t="shared" si="21"/>
        <v>1</v>
      </c>
      <c r="R81" s="54" t="s">
        <v>89</v>
      </c>
      <c r="S81" s="55">
        <f t="shared" si="22"/>
        <v>1</v>
      </c>
      <c r="T81" s="54" t="s">
        <v>89</v>
      </c>
      <c r="U81" s="55">
        <f t="shared" si="23"/>
        <v>1</v>
      </c>
      <c r="V81" s="54" t="s">
        <v>89</v>
      </c>
      <c r="W81" s="55">
        <f t="shared" si="24"/>
        <v>1</v>
      </c>
      <c r="X81" s="54" t="s">
        <v>89</v>
      </c>
      <c r="Y81" s="55">
        <f t="shared" si="25"/>
        <v>1</v>
      </c>
      <c r="Z81" s="72"/>
      <c r="AA81" s="74"/>
      <c r="AC81">
        <f t="shared" si="13"/>
        <v>10</v>
      </c>
      <c r="AD81" s="43" t="s">
        <v>169</v>
      </c>
    </row>
    <row r="82" spans="1:30" ht="13.2" x14ac:dyDescent="0.25">
      <c r="A82" s="22" t="s">
        <v>90</v>
      </c>
      <c r="B82" s="22" t="s">
        <v>124</v>
      </c>
      <c r="C82" s="53" t="s">
        <v>92</v>
      </c>
      <c r="D82" s="54" t="s">
        <v>92</v>
      </c>
      <c r="E82" s="55">
        <f t="shared" si="15"/>
        <v>1</v>
      </c>
      <c r="F82" s="54" t="s">
        <v>92</v>
      </c>
      <c r="G82" s="55">
        <f t="shared" si="16"/>
        <v>1</v>
      </c>
      <c r="H82" s="54" t="s">
        <v>92</v>
      </c>
      <c r="I82" s="55">
        <f t="shared" si="17"/>
        <v>1</v>
      </c>
      <c r="J82" s="54" t="s">
        <v>92</v>
      </c>
      <c r="K82" s="55">
        <f t="shared" si="18"/>
        <v>1</v>
      </c>
      <c r="L82" s="54" t="s">
        <v>92</v>
      </c>
      <c r="M82" s="55">
        <f t="shared" si="19"/>
        <v>1</v>
      </c>
      <c r="N82" s="54" t="s">
        <v>92</v>
      </c>
      <c r="O82" s="55">
        <f t="shared" si="20"/>
        <v>1</v>
      </c>
      <c r="P82" s="54" t="s">
        <v>92</v>
      </c>
      <c r="Q82" s="55">
        <f t="shared" si="21"/>
        <v>1</v>
      </c>
      <c r="R82" s="54" t="s">
        <v>92</v>
      </c>
      <c r="S82" s="55">
        <f t="shared" si="22"/>
        <v>1</v>
      </c>
      <c r="T82" s="54" t="s">
        <v>92</v>
      </c>
      <c r="U82" s="55">
        <f t="shared" si="23"/>
        <v>1</v>
      </c>
      <c r="V82" s="54" t="s">
        <v>92</v>
      </c>
      <c r="W82" s="55">
        <f t="shared" si="24"/>
        <v>1</v>
      </c>
      <c r="X82" s="54" t="s">
        <v>92</v>
      </c>
      <c r="Y82" s="55">
        <f t="shared" si="25"/>
        <v>1</v>
      </c>
      <c r="Z82" s="72"/>
      <c r="AA82" s="74"/>
      <c r="AC82">
        <f t="shared" si="13"/>
        <v>11</v>
      </c>
    </row>
    <row r="83" spans="1:30" ht="13.2" x14ac:dyDescent="0.25">
      <c r="B83" s="22" t="s">
        <v>125</v>
      </c>
      <c r="C83" s="53" t="s">
        <v>97</v>
      </c>
      <c r="D83" s="54" t="s">
        <v>97</v>
      </c>
      <c r="E83" s="55">
        <f t="shared" si="15"/>
        <v>1</v>
      </c>
      <c r="F83" s="54" t="s">
        <v>97</v>
      </c>
      <c r="G83" s="55">
        <f t="shared" si="16"/>
        <v>1</v>
      </c>
      <c r="H83" s="54" t="s">
        <v>97</v>
      </c>
      <c r="I83" s="55">
        <f t="shared" si="17"/>
        <v>1</v>
      </c>
      <c r="J83" s="54" t="s">
        <v>97</v>
      </c>
      <c r="K83" s="55">
        <f t="shared" si="18"/>
        <v>1</v>
      </c>
      <c r="L83" s="54" t="s">
        <v>97</v>
      </c>
      <c r="M83" s="55">
        <f t="shared" si="19"/>
        <v>1</v>
      </c>
      <c r="N83" s="54" t="s">
        <v>97</v>
      </c>
      <c r="O83" s="55">
        <f t="shared" si="20"/>
        <v>1</v>
      </c>
      <c r="P83" s="54" t="s">
        <v>100</v>
      </c>
      <c r="Q83" s="55">
        <f t="shared" si="21"/>
        <v>0</v>
      </c>
      <c r="R83" s="54" t="s">
        <v>97</v>
      </c>
      <c r="S83" s="55">
        <f t="shared" si="22"/>
        <v>1</v>
      </c>
      <c r="T83" s="54" t="s">
        <v>97</v>
      </c>
      <c r="U83" s="55">
        <f t="shared" si="23"/>
        <v>1</v>
      </c>
      <c r="V83" s="54" t="s">
        <v>100</v>
      </c>
      <c r="W83" s="55">
        <f t="shared" si="24"/>
        <v>0</v>
      </c>
      <c r="X83" s="54" t="s">
        <v>97</v>
      </c>
      <c r="Y83" s="55">
        <f t="shared" si="25"/>
        <v>1</v>
      </c>
      <c r="Z83" s="72"/>
      <c r="AA83" s="74"/>
      <c r="AC83">
        <f t="shared" si="13"/>
        <v>9</v>
      </c>
    </row>
    <row r="84" spans="1:30" ht="13.2" x14ac:dyDescent="0.25">
      <c r="B84" s="22" t="s">
        <v>126</v>
      </c>
      <c r="C84" s="53" t="s">
        <v>86</v>
      </c>
      <c r="D84" s="54" t="s">
        <v>86</v>
      </c>
      <c r="E84" s="55">
        <f t="shared" si="15"/>
        <v>1</v>
      </c>
      <c r="F84" s="54" t="s">
        <v>103</v>
      </c>
      <c r="G84" s="55">
        <f t="shared" si="16"/>
        <v>0</v>
      </c>
      <c r="H84" s="54" t="s">
        <v>86</v>
      </c>
      <c r="I84" s="55">
        <f t="shared" si="17"/>
        <v>1</v>
      </c>
      <c r="J84" s="54" t="s">
        <v>86</v>
      </c>
      <c r="K84" s="55">
        <f t="shared" si="18"/>
        <v>1</v>
      </c>
      <c r="L84" s="54" t="s">
        <v>86</v>
      </c>
      <c r="M84" s="55">
        <f t="shared" si="19"/>
        <v>1</v>
      </c>
      <c r="N84" s="54" t="s">
        <v>103</v>
      </c>
      <c r="O84" s="55">
        <f t="shared" si="20"/>
        <v>0</v>
      </c>
      <c r="P84" s="54" t="s">
        <v>86</v>
      </c>
      <c r="Q84" s="55">
        <f t="shared" si="21"/>
        <v>1</v>
      </c>
      <c r="R84" s="54" t="s">
        <v>86</v>
      </c>
      <c r="S84" s="55">
        <f t="shared" si="22"/>
        <v>1</v>
      </c>
      <c r="T84" s="54" t="s">
        <v>103</v>
      </c>
      <c r="U84" s="55">
        <f t="shared" si="23"/>
        <v>0</v>
      </c>
      <c r="V84" s="54" t="s">
        <v>86</v>
      </c>
      <c r="W84" s="55">
        <f t="shared" si="24"/>
        <v>1</v>
      </c>
      <c r="X84" s="54" t="s">
        <v>103</v>
      </c>
      <c r="Y84" s="55">
        <f t="shared" si="25"/>
        <v>0</v>
      </c>
      <c r="Z84" s="72"/>
      <c r="AA84" s="74"/>
      <c r="AC84">
        <f t="shared" si="13"/>
        <v>7</v>
      </c>
    </row>
    <row r="85" spans="1:30" ht="13.2" x14ac:dyDescent="0.25">
      <c r="B85" s="22" t="s">
        <v>127</v>
      </c>
      <c r="C85" s="53" t="s">
        <v>128</v>
      </c>
      <c r="D85" s="54" t="s">
        <v>128</v>
      </c>
      <c r="E85" s="55">
        <f t="shared" si="15"/>
        <v>1</v>
      </c>
      <c r="F85" s="54" t="s">
        <v>128</v>
      </c>
      <c r="G85" s="55">
        <f t="shared" si="16"/>
        <v>1</v>
      </c>
      <c r="H85" s="54" t="s">
        <v>128</v>
      </c>
      <c r="I85" s="55">
        <f t="shared" si="17"/>
        <v>1</v>
      </c>
      <c r="J85" s="54" t="s">
        <v>128</v>
      </c>
      <c r="K85" s="55">
        <f t="shared" si="18"/>
        <v>1</v>
      </c>
      <c r="L85" s="54" t="s">
        <v>128</v>
      </c>
      <c r="M85" s="55">
        <f t="shared" si="19"/>
        <v>1</v>
      </c>
      <c r="N85" s="54" t="s">
        <v>129</v>
      </c>
      <c r="O85" s="55">
        <f t="shared" si="20"/>
        <v>0</v>
      </c>
      <c r="P85" s="54" t="s">
        <v>128</v>
      </c>
      <c r="Q85" s="55">
        <f t="shared" si="21"/>
        <v>1</v>
      </c>
      <c r="R85" s="54" t="s">
        <v>128</v>
      </c>
      <c r="S85" s="55">
        <f t="shared" si="22"/>
        <v>1</v>
      </c>
      <c r="T85" s="54" t="s">
        <v>129</v>
      </c>
      <c r="U85" s="55">
        <f t="shared" si="23"/>
        <v>0</v>
      </c>
      <c r="V85" s="54" t="s">
        <v>128</v>
      </c>
      <c r="W85" s="55">
        <f t="shared" si="24"/>
        <v>1</v>
      </c>
      <c r="X85" s="54" t="s">
        <v>128</v>
      </c>
      <c r="Y85" s="55">
        <f t="shared" si="25"/>
        <v>1</v>
      </c>
      <c r="Z85" s="72"/>
      <c r="AA85" s="74"/>
      <c r="AC85">
        <f t="shared" si="13"/>
        <v>9</v>
      </c>
    </row>
    <row r="86" spans="1:30" ht="13.2" x14ac:dyDescent="0.25">
      <c r="A86" s="7"/>
      <c r="B86" s="7"/>
      <c r="C86" s="60"/>
      <c r="D86" s="61"/>
      <c r="E86" s="62">
        <f>SUM(E70:E85)</f>
        <v>15</v>
      </c>
      <c r="F86" s="61"/>
      <c r="G86" s="62">
        <f>SUM(G70:G85)</f>
        <v>12</v>
      </c>
      <c r="H86" s="61"/>
      <c r="I86" s="62">
        <f>SUM(I70:I85)</f>
        <v>14</v>
      </c>
      <c r="J86" s="61"/>
      <c r="K86" s="62">
        <f>SUM(K70:K85)</f>
        <v>16</v>
      </c>
      <c r="L86" s="61"/>
      <c r="M86" s="62">
        <f>SUM(M70:M85)</f>
        <v>15</v>
      </c>
      <c r="N86" s="61"/>
      <c r="O86" s="62">
        <f>SUM(O70:O85)</f>
        <v>11</v>
      </c>
      <c r="P86" s="61"/>
      <c r="Q86" s="62">
        <f>SUM(Q70:Q85)</f>
        <v>12</v>
      </c>
      <c r="R86" s="61"/>
      <c r="S86" s="62">
        <f>SUM(S70:S85)</f>
        <v>14</v>
      </c>
      <c r="T86" s="61"/>
      <c r="U86" s="62">
        <f>SUM(U70:U85)</f>
        <v>11</v>
      </c>
      <c r="V86" s="61"/>
      <c r="W86" s="62">
        <f>SUM(W70:W85)</f>
        <v>14</v>
      </c>
      <c r="X86" s="61"/>
      <c r="Y86" s="62">
        <f>SUM(Y70:Y85)</f>
        <v>12</v>
      </c>
      <c r="Z86" s="72"/>
      <c r="AA86" s="74"/>
    </row>
    <row r="87" spans="1:30" ht="13.2" x14ac:dyDescent="0.25">
      <c r="A87" s="25" t="s">
        <v>15</v>
      </c>
      <c r="B87" s="7"/>
      <c r="C87" s="63" t="s">
        <v>21</v>
      </c>
      <c r="D87" s="63" t="str">
        <f t="shared" ref="D87:V87" si="26">D35</f>
        <v>Aaron</v>
      </c>
      <c r="E87" s="63"/>
      <c r="F87" s="63" t="str">
        <f>F35</f>
        <v>Rich</v>
      </c>
      <c r="G87" s="63"/>
      <c r="H87" s="63" t="str">
        <f t="shared" si="26"/>
        <v>Joyce</v>
      </c>
      <c r="I87" s="63"/>
      <c r="J87" s="63" t="str">
        <f t="shared" si="26"/>
        <v>Lauren</v>
      </c>
      <c r="K87" s="63"/>
      <c r="L87" s="63" t="str">
        <f t="shared" si="26"/>
        <v>Shelly</v>
      </c>
      <c r="M87" s="63"/>
      <c r="N87" s="63" t="str">
        <f t="shared" si="26"/>
        <v>Julie</v>
      </c>
      <c r="O87" s="63"/>
      <c r="P87" s="63" t="str">
        <f t="shared" si="26"/>
        <v>Dave</v>
      </c>
      <c r="Q87" s="63"/>
      <c r="R87" s="63" t="str">
        <f t="shared" si="26"/>
        <v>Alice</v>
      </c>
      <c r="S87" s="63"/>
      <c r="T87" s="63" t="str">
        <f t="shared" si="26"/>
        <v>Ron</v>
      </c>
      <c r="U87" s="63"/>
      <c r="V87" s="63" t="str">
        <f t="shared" si="26"/>
        <v>Nathan</v>
      </c>
      <c r="W87" s="64"/>
      <c r="X87" s="63" t="str">
        <f>X35</f>
        <v>Ben</v>
      </c>
      <c r="Y87" s="64"/>
      <c r="Z87" s="72"/>
      <c r="AA87" s="74"/>
    </row>
    <row r="88" spans="1:30" ht="13.2" x14ac:dyDescent="0.25">
      <c r="A88" s="22" t="s">
        <v>22</v>
      </c>
      <c r="B88" s="22" t="s">
        <v>130</v>
      </c>
      <c r="C88" s="53" t="s">
        <v>24</v>
      </c>
      <c r="D88" s="54" t="s">
        <v>24</v>
      </c>
      <c r="E88" s="55">
        <f t="shared" ref="E88:E95" si="27">IF(D88=C88, 1, 0)</f>
        <v>1</v>
      </c>
      <c r="F88" s="54" t="s">
        <v>24</v>
      </c>
      <c r="G88" s="55">
        <f t="shared" ref="G88:G95" si="28">IF(F88=C88, 1, 0)</f>
        <v>1</v>
      </c>
      <c r="H88" s="54" t="s">
        <v>24</v>
      </c>
      <c r="I88" s="55">
        <f t="shared" ref="I88:I95" si="29">IF(H88=C88, 1, 0)</f>
        <v>1</v>
      </c>
      <c r="J88" s="54" t="s">
        <v>24</v>
      </c>
      <c r="K88" s="55">
        <f t="shared" ref="K88:K95" si="30">IF(J88=C88, 1, 0)</f>
        <v>1</v>
      </c>
      <c r="L88" s="54" t="s">
        <v>24</v>
      </c>
      <c r="M88" s="55">
        <f t="shared" ref="M88:M95" si="31">IF(L88=C88,1,0)</f>
        <v>1</v>
      </c>
      <c r="N88" s="54" t="s">
        <v>24</v>
      </c>
      <c r="O88" s="55">
        <f t="shared" ref="O88:O95" si="32">IF(N88=C88, 1, 0)</f>
        <v>1</v>
      </c>
      <c r="P88" s="54" t="s">
        <v>24</v>
      </c>
      <c r="Q88" s="55">
        <f t="shared" ref="Q88:Q95" si="33">IF(P88=C88,1,0)</f>
        <v>1</v>
      </c>
      <c r="R88" s="54" t="s">
        <v>24</v>
      </c>
      <c r="S88" s="55">
        <f t="shared" ref="S88:S95" si="34">IF(R88=C88, 1, 0)</f>
        <v>1</v>
      </c>
      <c r="T88" s="54" t="s">
        <v>24</v>
      </c>
      <c r="U88" s="55">
        <f t="shared" ref="U88:U95" si="35">IF(T88=C88, 1, 0)</f>
        <v>1</v>
      </c>
      <c r="V88" s="54" t="s">
        <v>24</v>
      </c>
      <c r="W88" s="55">
        <f t="shared" ref="W88:W95" si="36">IF(V88=C88, 1, 0)</f>
        <v>1</v>
      </c>
      <c r="X88" s="54" t="s">
        <v>29</v>
      </c>
      <c r="Y88" s="55">
        <f t="shared" ref="Y88:Y95" si="37">IF(X88=C88, 1, 0)</f>
        <v>0</v>
      </c>
      <c r="Z88" s="72"/>
      <c r="AA88" s="74"/>
      <c r="AC88">
        <f t="shared" si="13"/>
        <v>10</v>
      </c>
      <c r="AD88" s="43" t="s">
        <v>171</v>
      </c>
    </row>
    <row r="89" spans="1:30" ht="13.2" x14ac:dyDescent="0.25">
      <c r="B89" s="22" t="s">
        <v>131</v>
      </c>
      <c r="C89" s="53" t="s">
        <v>38</v>
      </c>
      <c r="D89" s="54" t="s">
        <v>44</v>
      </c>
      <c r="E89" s="55">
        <f t="shared" si="27"/>
        <v>0</v>
      </c>
      <c r="F89" s="54" t="s">
        <v>38</v>
      </c>
      <c r="G89" s="55">
        <f t="shared" si="28"/>
        <v>1</v>
      </c>
      <c r="H89" s="54" t="s">
        <v>38</v>
      </c>
      <c r="I89" s="55">
        <f t="shared" si="29"/>
        <v>1</v>
      </c>
      <c r="J89" s="54" t="s">
        <v>38</v>
      </c>
      <c r="K89" s="55">
        <f t="shared" si="30"/>
        <v>1</v>
      </c>
      <c r="L89" s="54" t="s">
        <v>38</v>
      </c>
      <c r="M89" s="55">
        <f t="shared" si="31"/>
        <v>1</v>
      </c>
      <c r="N89" s="54" t="s">
        <v>44</v>
      </c>
      <c r="O89" s="55">
        <f t="shared" si="32"/>
        <v>0</v>
      </c>
      <c r="P89" s="54" t="s">
        <v>38</v>
      </c>
      <c r="Q89" s="55">
        <f t="shared" si="33"/>
        <v>1</v>
      </c>
      <c r="R89" s="54" t="s">
        <v>44</v>
      </c>
      <c r="S89" s="55">
        <f t="shared" si="34"/>
        <v>0</v>
      </c>
      <c r="T89" s="54" t="s">
        <v>38</v>
      </c>
      <c r="U89" s="55">
        <f t="shared" si="35"/>
        <v>1</v>
      </c>
      <c r="V89" s="54" t="s">
        <v>44</v>
      </c>
      <c r="W89" s="55">
        <f t="shared" si="36"/>
        <v>0</v>
      </c>
      <c r="X89" s="54" t="s">
        <v>44</v>
      </c>
      <c r="Y89" s="55">
        <f t="shared" si="37"/>
        <v>0</v>
      </c>
      <c r="Z89" s="72"/>
      <c r="AA89" s="74"/>
      <c r="AC89">
        <f t="shared" si="13"/>
        <v>6</v>
      </c>
    </row>
    <row r="90" spans="1:30" ht="13.2" x14ac:dyDescent="0.25">
      <c r="A90" s="22" t="s">
        <v>45</v>
      </c>
      <c r="B90" s="22" t="s">
        <v>132</v>
      </c>
      <c r="C90" s="53" t="s">
        <v>117</v>
      </c>
      <c r="D90" s="54" t="s">
        <v>47</v>
      </c>
      <c r="E90" s="55">
        <f t="shared" si="27"/>
        <v>0</v>
      </c>
      <c r="F90" s="54" t="s">
        <v>117</v>
      </c>
      <c r="G90" s="55">
        <f t="shared" si="28"/>
        <v>1</v>
      </c>
      <c r="H90" s="54" t="s">
        <v>47</v>
      </c>
      <c r="I90" s="55">
        <f t="shared" si="29"/>
        <v>0</v>
      </c>
      <c r="J90" s="54" t="s">
        <v>117</v>
      </c>
      <c r="K90" s="55">
        <f t="shared" si="30"/>
        <v>1</v>
      </c>
      <c r="L90" s="54" t="s">
        <v>47</v>
      </c>
      <c r="M90" s="55">
        <f t="shared" si="31"/>
        <v>0</v>
      </c>
      <c r="N90" s="54" t="s">
        <v>117</v>
      </c>
      <c r="O90" s="55">
        <f t="shared" si="32"/>
        <v>1</v>
      </c>
      <c r="P90" s="54" t="s">
        <v>47</v>
      </c>
      <c r="Q90" s="55">
        <f t="shared" si="33"/>
        <v>0</v>
      </c>
      <c r="R90" s="54" t="s">
        <v>47</v>
      </c>
      <c r="S90" s="55">
        <f t="shared" si="34"/>
        <v>0</v>
      </c>
      <c r="T90" s="54" t="s">
        <v>117</v>
      </c>
      <c r="U90" s="55">
        <f t="shared" si="35"/>
        <v>1</v>
      </c>
      <c r="V90" s="54" t="s">
        <v>117</v>
      </c>
      <c r="W90" s="55">
        <f t="shared" si="36"/>
        <v>1</v>
      </c>
      <c r="X90" s="54" t="s">
        <v>47</v>
      </c>
      <c r="Y90" s="55">
        <f t="shared" si="37"/>
        <v>0</v>
      </c>
      <c r="Z90" s="72"/>
      <c r="AA90" s="74"/>
      <c r="AC90">
        <f t="shared" si="13"/>
        <v>5</v>
      </c>
    </row>
    <row r="91" spans="1:30" ht="13.2" x14ac:dyDescent="0.25">
      <c r="B91" s="22" t="s">
        <v>133</v>
      </c>
      <c r="C91" s="53" t="s">
        <v>57</v>
      </c>
      <c r="D91" s="54" t="s">
        <v>134</v>
      </c>
      <c r="E91" s="55">
        <f t="shared" si="27"/>
        <v>0</v>
      </c>
      <c r="F91" s="54" t="s">
        <v>57</v>
      </c>
      <c r="G91" s="55">
        <f t="shared" si="28"/>
        <v>1</v>
      </c>
      <c r="H91" s="65" t="s">
        <v>134</v>
      </c>
      <c r="I91" s="55">
        <f t="shared" si="29"/>
        <v>0</v>
      </c>
      <c r="J91" s="54" t="s">
        <v>57</v>
      </c>
      <c r="K91" s="55">
        <f t="shared" si="30"/>
        <v>1</v>
      </c>
      <c r="L91" s="65" t="s">
        <v>134</v>
      </c>
      <c r="M91" s="55">
        <f t="shared" si="31"/>
        <v>0</v>
      </c>
      <c r="N91" s="65" t="s">
        <v>134</v>
      </c>
      <c r="O91" s="55">
        <f t="shared" si="32"/>
        <v>0</v>
      </c>
      <c r="P91" s="54" t="s">
        <v>57</v>
      </c>
      <c r="Q91" s="55">
        <f t="shared" si="33"/>
        <v>1</v>
      </c>
      <c r="R91" s="65" t="s">
        <v>134</v>
      </c>
      <c r="S91" s="55">
        <f t="shared" si="34"/>
        <v>0</v>
      </c>
      <c r="T91" s="65" t="s">
        <v>134</v>
      </c>
      <c r="U91" s="55">
        <f t="shared" si="35"/>
        <v>0</v>
      </c>
      <c r="V91" s="54" t="s">
        <v>57</v>
      </c>
      <c r="W91" s="55">
        <f t="shared" si="36"/>
        <v>1</v>
      </c>
      <c r="X91" s="54" t="s">
        <v>57</v>
      </c>
      <c r="Y91" s="55">
        <f t="shared" si="37"/>
        <v>1</v>
      </c>
      <c r="Z91" s="72"/>
      <c r="AA91" s="74"/>
      <c r="AC91">
        <f t="shared" si="13"/>
        <v>5</v>
      </c>
    </row>
    <row r="92" spans="1:30" ht="13.2" x14ac:dyDescent="0.25">
      <c r="A92" s="22" t="s">
        <v>66</v>
      </c>
      <c r="B92" s="22" t="s">
        <v>135</v>
      </c>
      <c r="C92" s="53" t="s">
        <v>77</v>
      </c>
      <c r="D92" s="54" t="s">
        <v>68</v>
      </c>
      <c r="E92" s="55">
        <f t="shared" si="27"/>
        <v>0</v>
      </c>
      <c r="F92" s="54" t="s">
        <v>68</v>
      </c>
      <c r="G92" s="55">
        <f t="shared" si="28"/>
        <v>0</v>
      </c>
      <c r="H92" s="54" t="s">
        <v>68</v>
      </c>
      <c r="I92" s="55">
        <f t="shared" si="29"/>
        <v>0</v>
      </c>
      <c r="J92" s="54" t="s">
        <v>77</v>
      </c>
      <c r="K92" s="55">
        <f t="shared" si="30"/>
        <v>1</v>
      </c>
      <c r="L92" s="54" t="s">
        <v>68</v>
      </c>
      <c r="M92" s="55">
        <f t="shared" si="31"/>
        <v>0</v>
      </c>
      <c r="N92" s="54" t="s">
        <v>77</v>
      </c>
      <c r="O92" s="55">
        <f t="shared" si="32"/>
        <v>1</v>
      </c>
      <c r="P92" s="54" t="s">
        <v>77</v>
      </c>
      <c r="Q92" s="55">
        <f t="shared" si="33"/>
        <v>1</v>
      </c>
      <c r="R92" s="54" t="s">
        <v>68</v>
      </c>
      <c r="S92" s="55">
        <f t="shared" si="34"/>
        <v>0</v>
      </c>
      <c r="T92" s="54" t="s">
        <v>68</v>
      </c>
      <c r="U92" s="55">
        <f t="shared" si="35"/>
        <v>0</v>
      </c>
      <c r="V92" s="54" t="s">
        <v>77</v>
      </c>
      <c r="W92" s="55">
        <f t="shared" si="36"/>
        <v>1</v>
      </c>
      <c r="X92" s="54" t="s">
        <v>68</v>
      </c>
      <c r="Y92" s="55">
        <f t="shared" si="37"/>
        <v>0</v>
      </c>
      <c r="Z92" s="72"/>
      <c r="AA92" s="74"/>
      <c r="AC92">
        <f t="shared" si="13"/>
        <v>4</v>
      </c>
    </row>
    <row r="93" spans="1:30" ht="13.2" x14ac:dyDescent="0.25">
      <c r="B93" s="22" t="s">
        <v>136</v>
      </c>
      <c r="C93" s="53" t="s">
        <v>80</v>
      </c>
      <c r="D93" s="54" t="s">
        <v>89</v>
      </c>
      <c r="E93" s="55">
        <f t="shared" si="27"/>
        <v>0</v>
      </c>
      <c r="F93" s="54" t="s">
        <v>89</v>
      </c>
      <c r="G93" s="55">
        <f t="shared" si="28"/>
        <v>0</v>
      </c>
      <c r="H93" s="54" t="s">
        <v>89</v>
      </c>
      <c r="I93" s="55">
        <f t="shared" si="29"/>
        <v>0</v>
      </c>
      <c r="J93" s="54" t="s">
        <v>89</v>
      </c>
      <c r="K93" s="55">
        <f t="shared" si="30"/>
        <v>0</v>
      </c>
      <c r="L93" s="54" t="s">
        <v>80</v>
      </c>
      <c r="M93" s="55">
        <f t="shared" si="31"/>
        <v>1</v>
      </c>
      <c r="N93" s="54" t="s">
        <v>80</v>
      </c>
      <c r="O93" s="55">
        <f t="shared" si="32"/>
        <v>1</v>
      </c>
      <c r="P93" s="54" t="s">
        <v>89</v>
      </c>
      <c r="Q93" s="55">
        <f t="shared" si="33"/>
        <v>0</v>
      </c>
      <c r="R93" s="54" t="s">
        <v>89</v>
      </c>
      <c r="S93" s="55">
        <f t="shared" si="34"/>
        <v>0</v>
      </c>
      <c r="T93" s="54" t="s">
        <v>89</v>
      </c>
      <c r="U93" s="55">
        <f t="shared" si="35"/>
        <v>0</v>
      </c>
      <c r="V93" s="54" t="s">
        <v>89</v>
      </c>
      <c r="W93" s="55">
        <f t="shared" si="36"/>
        <v>0</v>
      </c>
      <c r="X93" s="54" t="s">
        <v>89</v>
      </c>
      <c r="Y93" s="55">
        <f t="shared" si="37"/>
        <v>0</v>
      </c>
      <c r="Z93" s="72"/>
      <c r="AA93" s="74"/>
      <c r="AC93">
        <f t="shared" si="13"/>
        <v>2</v>
      </c>
    </row>
    <row r="94" spans="1:30" ht="13.2" x14ac:dyDescent="0.25">
      <c r="A94" s="22" t="s">
        <v>90</v>
      </c>
      <c r="B94" s="22" t="s">
        <v>137</v>
      </c>
      <c r="C94" s="53" t="s">
        <v>92</v>
      </c>
      <c r="D94" s="54" t="s">
        <v>92</v>
      </c>
      <c r="E94" s="55">
        <f t="shared" si="27"/>
        <v>1</v>
      </c>
      <c r="F94" s="54" t="s">
        <v>92</v>
      </c>
      <c r="G94" s="55">
        <f t="shared" si="28"/>
        <v>1</v>
      </c>
      <c r="H94" s="54" t="s">
        <v>97</v>
      </c>
      <c r="I94" s="55">
        <f t="shared" si="29"/>
        <v>0</v>
      </c>
      <c r="J94" s="54" t="s">
        <v>92</v>
      </c>
      <c r="K94" s="55">
        <f t="shared" si="30"/>
        <v>1</v>
      </c>
      <c r="L94" s="54" t="s">
        <v>92</v>
      </c>
      <c r="M94" s="55">
        <f t="shared" si="31"/>
        <v>1</v>
      </c>
      <c r="N94" s="54" t="s">
        <v>92</v>
      </c>
      <c r="O94" s="55">
        <f t="shared" si="32"/>
        <v>1</v>
      </c>
      <c r="P94" s="54" t="s">
        <v>92</v>
      </c>
      <c r="Q94" s="55">
        <f t="shared" si="33"/>
        <v>1</v>
      </c>
      <c r="R94" s="54" t="s">
        <v>92</v>
      </c>
      <c r="S94" s="55">
        <f t="shared" si="34"/>
        <v>1</v>
      </c>
      <c r="T94" s="54" t="s">
        <v>92</v>
      </c>
      <c r="U94" s="55">
        <f t="shared" si="35"/>
        <v>1</v>
      </c>
      <c r="V94" s="54" t="s">
        <v>92</v>
      </c>
      <c r="W94" s="55">
        <f t="shared" si="36"/>
        <v>1</v>
      </c>
      <c r="X94" s="54" t="s">
        <v>92</v>
      </c>
      <c r="Y94" s="55">
        <f t="shared" si="37"/>
        <v>1</v>
      </c>
      <c r="Z94" s="72"/>
      <c r="AA94" s="74"/>
      <c r="AC94">
        <f t="shared" si="13"/>
        <v>10</v>
      </c>
      <c r="AD94" s="43" t="s">
        <v>172</v>
      </c>
    </row>
    <row r="95" spans="1:30" ht="13.2" x14ac:dyDescent="0.25">
      <c r="B95" s="22" t="s">
        <v>138</v>
      </c>
      <c r="C95" s="53" t="s">
        <v>108</v>
      </c>
      <c r="D95" s="54" t="s">
        <v>108</v>
      </c>
      <c r="E95" s="55">
        <f t="shared" si="27"/>
        <v>1</v>
      </c>
      <c r="F95" s="54" t="s">
        <v>108</v>
      </c>
      <c r="G95" s="55">
        <f t="shared" si="28"/>
        <v>1</v>
      </c>
      <c r="H95" s="54" t="s">
        <v>108</v>
      </c>
      <c r="I95" s="55">
        <f t="shared" si="29"/>
        <v>1</v>
      </c>
      <c r="J95" s="54" t="s">
        <v>108</v>
      </c>
      <c r="K95" s="55">
        <f t="shared" si="30"/>
        <v>1</v>
      </c>
      <c r="L95" s="54" t="s">
        <v>108</v>
      </c>
      <c r="M95" s="55">
        <f t="shared" si="31"/>
        <v>1</v>
      </c>
      <c r="N95" s="54" t="s">
        <v>86</v>
      </c>
      <c r="O95" s="55">
        <f t="shared" si="32"/>
        <v>0</v>
      </c>
      <c r="P95" s="54" t="s">
        <v>86</v>
      </c>
      <c r="Q95" s="55">
        <f t="shared" si="33"/>
        <v>0</v>
      </c>
      <c r="R95" s="54" t="s">
        <v>108</v>
      </c>
      <c r="S95" s="55">
        <f t="shared" si="34"/>
        <v>1</v>
      </c>
      <c r="T95" s="54" t="s">
        <v>108</v>
      </c>
      <c r="U95" s="55">
        <f t="shared" si="35"/>
        <v>1</v>
      </c>
      <c r="V95" s="54" t="s">
        <v>86</v>
      </c>
      <c r="W95" s="55">
        <f t="shared" si="36"/>
        <v>0</v>
      </c>
      <c r="X95" s="54" t="s">
        <v>108</v>
      </c>
      <c r="Y95" s="55">
        <f t="shared" si="37"/>
        <v>1</v>
      </c>
      <c r="Z95" s="72"/>
      <c r="AA95" s="74"/>
      <c r="AC95">
        <f t="shared" si="13"/>
        <v>8</v>
      </c>
    </row>
    <row r="96" spans="1:30" ht="13.2" x14ac:dyDescent="0.25">
      <c r="A96" s="7"/>
      <c r="B96" s="7"/>
      <c r="C96" s="60"/>
      <c r="D96" s="61"/>
      <c r="E96" s="62">
        <f>SUM(E88:E95)</f>
        <v>3</v>
      </c>
      <c r="F96" s="61"/>
      <c r="G96" s="62">
        <f>SUM(G88:G95)</f>
        <v>6</v>
      </c>
      <c r="H96" s="61"/>
      <c r="I96" s="62">
        <f>SUM(I88:I95)</f>
        <v>3</v>
      </c>
      <c r="J96" s="61"/>
      <c r="K96" s="62">
        <f>SUM(K88:K95)</f>
        <v>7</v>
      </c>
      <c r="L96" s="61"/>
      <c r="M96" s="62">
        <f>SUM(M88:M95)</f>
        <v>5</v>
      </c>
      <c r="N96" s="61"/>
      <c r="O96" s="62">
        <f>SUM(O88:O95)</f>
        <v>5</v>
      </c>
      <c r="P96" s="61"/>
      <c r="Q96" s="62">
        <f>SUM(Q88:Q95)</f>
        <v>5</v>
      </c>
      <c r="R96" s="61"/>
      <c r="S96" s="62">
        <f>SUM(S88:S95)</f>
        <v>3</v>
      </c>
      <c r="T96" s="61"/>
      <c r="U96" s="62">
        <f>SUM(U88:U95)</f>
        <v>5</v>
      </c>
      <c r="V96" s="61"/>
      <c r="W96" s="62">
        <f>SUM(W88:W95)</f>
        <v>5</v>
      </c>
      <c r="X96" s="61"/>
      <c r="Y96" s="62">
        <f>SUM(Y88:Y95)</f>
        <v>3</v>
      </c>
      <c r="Z96" s="72"/>
      <c r="AA96" s="74"/>
    </row>
    <row r="97" spans="1:30" ht="13.2" x14ac:dyDescent="0.25">
      <c r="A97" s="25" t="s">
        <v>16</v>
      </c>
      <c r="B97" s="7"/>
      <c r="C97" s="63" t="s">
        <v>21</v>
      </c>
      <c r="D97" s="63" t="str">
        <f t="shared" ref="D97:V97" si="38">D35</f>
        <v>Aaron</v>
      </c>
      <c r="E97" s="63"/>
      <c r="F97" s="63" t="str">
        <f>F35</f>
        <v>Rich</v>
      </c>
      <c r="G97" s="63"/>
      <c r="H97" s="63" t="str">
        <f t="shared" si="38"/>
        <v>Joyce</v>
      </c>
      <c r="I97" s="63"/>
      <c r="J97" s="63" t="str">
        <f t="shared" si="38"/>
        <v>Lauren</v>
      </c>
      <c r="K97" s="63"/>
      <c r="L97" s="63" t="str">
        <f t="shared" si="38"/>
        <v>Shelly</v>
      </c>
      <c r="M97" s="63"/>
      <c r="N97" s="63" t="str">
        <f t="shared" si="38"/>
        <v>Julie</v>
      </c>
      <c r="O97" s="63"/>
      <c r="P97" s="63" t="str">
        <f t="shared" si="38"/>
        <v>Dave</v>
      </c>
      <c r="Q97" s="63"/>
      <c r="R97" s="63" t="str">
        <f t="shared" si="38"/>
        <v>Alice</v>
      </c>
      <c r="S97" s="63"/>
      <c r="T97" s="63" t="str">
        <f t="shared" si="38"/>
        <v>Ron</v>
      </c>
      <c r="U97" s="63"/>
      <c r="V97" s="63" t="str">
        <f t="shared" si="38"/>
        <v>Nathan</v>
      </c>
      <c r="W97" s="64"/>
      <c r="X97" s="63" t="str">
        <f>X35</f>
        <v>Ben</v>
      </c>
      <c r="Y97" s="64"/>
      <c r="Z97" s="72"/>
      <c r="AA97" s="74"/>
    </row>
    <row r="98" spans="1:30" ht="13.2" x14ac:dyDescent="0.25">
      <c r="A98" s="22" t="s">
        <v>22</v>
      </c>
      <c r="B98" s="22" t="s">
        <v>139</v>
      </c>
      <c r="C98" s="53" t="s">
        <v>24</v>
      </c>
      <c r="D98" s="54" t="s">
        <v>24</v>
      </c>
      <c r="E98" s="55">
        <f t="shared" ref="E98:E101" si="39">IF(D98=C98, 1, 0)</f>
        <v>1</v>
      </c>
      <c r="F98" s="54" t="s">
        <v>38</v>
      </c>
      <c r="G98" s="55">
        <f t="shared" ref="G98:G101" si="40">IF(F98=C98, 1, 0)</f>
        <v>0</v>
      </c>
      <c r="H98" s="54" t="s">
        <v>24</v>
      </c>
      <c r="I98" s="55">
        <f t="shared" ref="I98:I101" si="41">IF(H98=C98, 1, 0)</f>
        <v>1</v>
      </c>
      <c r="J98" s="54" t="s">
        <v>38</v>
      </c>
      <c r="K98" s="55">
        <f t="shared" ref="K98:K101" si="42">IF(J98=C98, 1, 0)</f>
        <v>0</v>
      </c>
      <c r="L98" s="54" t="s">
        <v>24</v>
      </c>
      <c r="M98" s="55">
        <f t="shared" ref="M98:M101" si="43">IF(L98=C98,1,0)</f>
        <v>1</v>
      </c>
      <c r="N98" s="54" t="s">
        <v>24</v>
      </c>
      <c r="O98" s="55">
        <f t="shared" ref="O98:O101" si="44">IF(N98=C98, 1, 0)</f>
        <v>1</v>
      </c>
      <c r="P98" s="54" t="s">
        <v>24</v>
      </c>
      <c r="Q98" s="55">
        <f t="shared" ref="Q98:Q101" si="45">IF(P98=C98,1,0)</f>
        <v>1</v>
      </c>
      <c r="R98" s="54" t="s">
        <v>24</v>
      </c>
      <c r="S98" s="55">
        <f t="shared" ref="S98:S101" si="46">IF(R98=C98, 1, 0)</f>
        <v>1</v>
      </c>
      <c r="T98" s="54" t="s">
        <v>24</v>
      </c>
      <c r="U98" s="55">
        <f t="shared" ref="U98:U101" si="47">IF(T98=C98, 1, 0)</f>
        <v>1</v>
      </c>
      <c r="V98" s="54" t="s">
        <v>38</v>
      </c>
      <c r="W98" s="55">
        <f t="shared" ref="W98:W101" si="48">IF(V98=C98, 1, 0)</f>
        <v>0</v>
      </c>
      <c r="X98" s="54" t="s">
        <v>24</v>
      </c>
      <c r="Y98" s="55">
        <f t="shared" ref="Y98:Y101" si="49">IF(X98=C98, 1, 0)</f>
        <v>1</v>
      </c>
      <c r="Z98" s="72"/>
      <c r="AA98" s="74"/>
      <c r="AC98">
        <f t="shared" si="13"/>
        <v>8</v>
      </c>
    </row>
    <row r="99" spans="1:30" ht="13.2" x14ac:dyDescent="0.25">
      <c r="A99" s="22" t="s">
        <v>45</v>
      </c>
      <c r="B99" s="22" t="s">
        <v>140</v>
      </c>
      <c r="C99" s="53" t="s">
        <v>117</v>
      </c>
      <c r="D99" s="54" t="s">
        <v>117</v>
      </c>
      <c r="E99" s="55">
        <f t="shared" si="39"/>
        <v>1</v>
      </c>
      <c r="F99" s="54" t="s">
        <v>117</v>
      </c>
      <c r="G99" s="55">
        <f t="shared" si="40"/>
        <v>1</v>
      </c>
      <c r="H99" s="54" t="s">
        <v>117</v>
      </c>
      <c r="I99" s="55">
        <f t="shared" si="41"/>
        <v>1</v>
      </c>
      <c r="J99" s="54" t="s">
        <v>57</v>
      </c>
      <c r="K99" s="55">
        <f t="shared" si="42"/>
        <v>0</v>
      </c>
      <c r="L99" s="54" t="s">
        <v>57</v>
      </c>
      <c r="M99" s="55">
        <f t="shared" si="43"/>
        <v>0</v>
      </c>
      <c r="N99" s="54" t="s">
        <v>117</v>
      </c>
      <c r="O99" s="55">
        <f t="shared" si="44"/>
        <v>1</v>
      </c>
      <c r="P99" s="54" t="s">
        <v>57</v>
      </c>
      <c r="Q99" s="55">
        <f t="shared" si="45"/>
        <v>0</v>
      </c>
      <c r="R99" s="54" t="s">
        <v>57</v>
      </c>
      <c r="S99" s="55">
        <f t="shared" si="46"/>
        <v>0</v>
      </c>
      <c r="T99" s="54" t="s">
        <v>117</v>
      </c>
      <c r="U99" s="55">
        <f t="shared" si="47"/>
        <v>1</v>
      </c>
      <c r="V99" s="54" t="s">
        <v>117</v>
      </c>
      <c r="W99" s="55">
        <f t="shared" si="48"/>
        <v>1</v>
      </c>
      <c r="X99" s="54" t="s">
        <v>117</v>
      </c>
      <c r="Y99" s="55">
        <f t="shared" si="49"/>
        <v>1</v>
      </c>
      <c r="Z99" s="72"/>
      <c r="AA99" s="74"/>
      <c r="AC99">
        <f t="shared" si="13"/>
        <v>7</v>
      </c>
    </row>
    <row r="100" spans="1:30" ht="13.2" x14ac:dyDescent="0.25">
      <c r="A100" s="22" t="s">
        <v>66</v>
      </c>
      <c r="B100" s="22" t="s">
        <v>141</v>
      </c>
      <c r="C100" s="53" t="s">
        <v>80</v>
      </c>
      <c r="D100" s="54" t="s">
        <v>77</v>
      </c>
      <c r="E100" s="55">
        <f t="shared" si="39"/>
        <v>0</v>
      </c>
      <c r="F100" s="54" t="s">
        <v>77</v>
      </c>
      <c r="G100" s="55">
        <f t="shared" si="40"/>
        <v>0</v>
      </c>
      <c r="H100" s="54" t="s">
        <v>77</v>
      </c>
      <c r="I100" s="55">
        <f t="shared" si="41"/>
        <v>0</v>
      </c>
      <c r="J100" s="54" t="s">
        <v>77</v>
      </c>
      <c r="K100" s="55">
        <f t="shared" si="42"/>
        <v>0</v>
      </c>
      <c r="L100" s="54" t="s">
        <v>80</v>
      </c>
      <c r="M100" s="55">
        <f t="shared" si="43"/>
        <v>1</v>
      </c>
      <c r="N100" s="54" t="s">
        <v>77</v>
      </c>
      <c r="O100" s="55">
        <f t="shared" si="44"/>
        <v>0</v>
      </c>
      <c r="P100" s="54" t="s">
        <v>77</v>
      </c>
      <c r="Q100" s="55">
        <f t="shared" si="45"/>
        <v>0</v>
      </c>
      <c r="R100" s="54" t="s">
        <v>77</v>
      </c>
      <c r="S100" s="55">
        <f t="shared" si="46"/>
        <v>0</v>
      </c>
      <c r="T100" s="54" t="s">
        <v>77</v>
      </c>
      <c r="U100" s="55">
        <f t="shared" si="47"/>
        <v>0</v>
      </c>
      <c r="V100" s="54" t="s">
        <v>80</v>
      </c>
      <c r="W100" s="55">
        <f t="shared" si="48"/>
        <v>1</v>
      </c>
      <c r="X100" s="54" t="s">
        <v>77</v>
      </c>
      <c r="Y100" s="55">
        <f t="shared" si="49"/>
        <v>0</v>
      </c>
      <c r="Z100" s="72"/>
      <c r="AA100" s="74"/>
      <c r="AC100">
        <f t="shared" si="13"/>
        <v>2</v>
      </c>
    </row>
    <row r="101" spans="1:30" ht="13.2" x14ac:dyDescent="0.25">
      <c r="A101" s="22" t="s">
        <v>90</v>
      </c>
      <c r="B101" s="22" t="s">
        <v>142</v>
      </c>
      <c r="C101" s="53" t="s">
        <v>92</v>
      </c>
      <c r="D101" s="54" t="s">
        <v>92</v>
      </c>
      <c r="E101" s="55">
        <f t="shared" si="39"/>
        <v>1</v>
      </c>
      <c r="F101" s="54" t="s">
        <v>92</v>
      </c>
      <c r="G101" s="55">
        <f t="shared" si="40"/>
        <v>1</v>
      </c>
      <c r="H101" s="54" t="s">
        <v>92</v>
      </c>
      <c r="I101" s="55">
        <f t="shared" si="41"/>
        <v>1</v>
      </c>
      <c r="J101" s="54" t="s">
        <v>92</v>
      </c>
      <c r="K101" s="55">
        <f t="shared" si="42"/>
        <v>1</v>
      </c>
      <c r="L101" s="54" t="s">
        <v>92</v>
      </c>
      <c r="M101" s="55">
        <f t="shared" si="43"/>
        <v>1</v>
      </c>
      <c r="N101" s="54" t="s">
        <v>92</v>
      </c>
      <c r="O101" s="55">
        <f t="shared" si="44"/>
        <v>1</v>
      </c>
      <c r="P101" s="54" t="s">
        <v>92</v>
      </c>
      <c r="Q101" s="55">
        <f t="shared" si="45"/>
        <v>1</v>
      </c>
      <c r="R101" s="54" t="s">
        <v>92</v>
      </c>
      <c r="S101" s="55">
        <f t="shared" si="46"/>
        <v>1</v>
      </c>
      <c r="T101" s="54" t="s">
        <v>92</v>
      </c>
      <c r="U101" s="55">
        <f t="shared" si="47"/>
        <v>1</v>
      </c>
      <c r="V101" s="54" t="s">
        <v>92</v>
      </c>
      <c r="W101" s="55">
        <f t="shared" si="48"/>
        <v>1</v>
      </c>
      <c r="X101" s="54" t="s">
        <v>108</v>
      </c>
      <c r="Y101" s="55">
        <f t="shared" si="49"/>
        <v>0</v>
      </c>
      <c r="Z101" s="72"/>
      <c r="AA101" s="74"/>
      <c r="AC101">
        <f t="shared" ref="AC101:AC108" si="50">SUM(E101,G101,I101,K101,M101,O101,Q101,S101,U101,W101,Y101)</f>
        <v>10</v>
      </c>
      <c r="AD101" s="43" t="s">
        <v>171</v>
      </c>
    </row>
    <row r="102" spans="1:30" ht="13.2" x14ac:dyDescent="0.25">
      <c r="A102" s="7"/>
      <c r="B102" s="7"/>
      <c r="C102" s="60"/>
      <c r="D102" s="61"/>
      <c r="E102" s="62">
        <f>SUM(E98:E101)</f>
        <v>3</v>
      </c>
      <c r="F102" s="61"/>
      <c r="G102" s="62">
        <f>SUM(G98:G101)</f>
        <v>2</v>
      </c>
      <c r="H102" s="61"/>
      <c r="I102" s="62">
        <f>SUM(I98:I101)</f>
        <v>3</v>
      </c>
      <c r="J102" s="61"/>
      <c r="K102" s="62">
        <f>SUM(K98:K101)</f>
        <v>1</v>
      </c>
      <c r="L102" s="61"/>
      <c r="M102" s="62">
        <f>SUM(M98:M101)</f>
        <v>3</v>
      </c>
      <c r="N102" s="61"/>
      <c r="O102" s="62">
        <f>SUM(O98:O101)</f>
        <v>3</v>
      </c>
      <c r="P102" s="61"/>
      <c r="Q102" s="62">
        <f>SUM(Q98:Q101)</f>
        <v>2</v>
      </c>
      <c r="R102" s="61"/>
      <c r="S102" s="62">
        <f>SUM(S98:S101)</f>
        <v>2</v>
      </c>
      <c r="T102" s="61"/>
      <c r="U102" s="62">
        <f>SUM(U98:U101)</f>
        <v>3</v>
      </c>
      <c r="V102" s="61"/>
      <c r="W102" s="62">
        <f>SUM(W98:W101)</f>
        <v>3</v>
      </c>
      <c r="X102" s="61"/>
      <c r="Y102" s="62">
        <f>SUM(Y98:Y101)</f>
        <v>2</v>
      </c>
      <c r="Z102" s="72"/>
      <c r="AA102" s="74"/>
    </row>
    <row r="103" spans="1:30" ht="13.2" x14ac:dyDescent="0.25">
      <c r="A103" s="25" t="s">
        <v>143</v>
      </c>
      <c r="B103" s="7"/>
      <c r="C103" s="63" t="s">
        <v>21</v>
      </c>
      <c r="D103" s="63" t="str">
        <f t="shared" ref="D103:V103" si="51">D35</f>
        <v>Aaron</v>
      </c>
      <c r="E103" s="63">
        <f t="shared" si="51"/>
        <v>0</v>
      </c>
      <c r="F103" s="63" t="str">
        <f>F35</f>
        <v>Rich</v>
      </c>
      <c r="G103" s="63">
        <f t="shared" si="51"/>
        <v>0</v>
      </c>
      <c r="H103" s="63" t="str">
        <f t="shared" si="51"/>
        <v>Joyce</v>
      </c>
      <c r="I103" s="63">
        <f t="shared" si="51"/>
        <v>0</v>
      </c>
      <c r="J103" s="63" t="str">
        <f t="shared" si="51"/>
        <v>Lauren</v>
      </c>
      <c r="K103" s="63">
        <f t="shared" si="51"/>
        <v>0</v>
      </c>
      <c r="L103" s="63" t="str">
        <f t="shared" si="51"/>
        <v>Shelly</v>
      </c>
      <c r="M103" s="63">
        <f t="shared" si="51"/>
        <v>0</v>
      </c>
      <c r="N103" s="63" t="str">
        <f t="shared" si="51"/>
        <v>Julie</v>
      </c>
      <c r="O103" s="63">
        <f t="shared" si="51"/>
        <v>0</v>
      </c>
      <c r="P103" s="63" t="str">
        <f t="shared" si="51"/>
        <v>Dave</v>
      </c>
      <c r="Q103" s="63">
        <f t="shared" si="51"/>
        <v>0</v>
      </c>
      <c r="R103" s="63" t="str">
        <f t="shared" si="51"/>
        <v>Alice</v>
      </c>
      <c r="S103" s="63">
        <f t="shared" si="51"/>
        <v>0</v>
      </c>
      <c r="T103" s="63" t="str">
        <f t="shared" si="51"/>
        <v>Ron</v>
      </c>
      <c r="U103" s="63">
        <f t="shared" si="51"/>
        <v>0</v>
      </c>
      <c r="V103" s="63" t="str">
        <f t="shared" si="51"/>
        <v>Nathan</v>
      </c>
      <c r="W103" s="64"/>
      <c r="X103" s="63" t="str">
        <f>X35</f>
        <v>Ben</v>
      </c>
      <c r="Y103" s="64"/>
      <c r="Z103" s="72"/>
      <c r="AA103" s="74"/>
    </row>
    <row r="104" spans="1:30" ht="13.2" x14ac:dyDescent="0.25">
      <c r="A104" s="22" t="s">
        <v>144</v>
      </c>
      <c r="B104" s="22" t="s">
        <v>145</v>
      </c>
      <c r="C104" s="53" t="s">
        <v>24</v>
      </c>
      <c r="D104" s="54" t="s">
        <v>24</v>
      </c>
      <c r="E104" s="55">
        <f t="shared" ref="E104:E105" si="52">IF(D104=C104, 1, 0)</f>
        <v>1</v>
      </c>
      <c r="F104" s="54" t="s">
        <v>117</v>
      </c>
      <c r="G104" s="55">
        <f t="shared" ref="G104:G105" si="53">IF(F104=C104, 1, 0)</f>
        <v>0</v>
      </c>
      <c r="H104" s="54" t="s">
        <v>24</v>
      </c>
      <c r="I104" s="55">
        <f t="shared" ref="I104:I105" si="54">IF(H104=C104, 1, 0)</f>
        <v>1</v>
      </c>
      <c r="J104" s="54" t="s">
        <v>24</v>
      </c>
      <c r="K104" s="55">
        <f t="shared" ref="K104:K105" si="55">IF(J104=C104, 1, 0)</f>
        <v>1</v>
      </c>
      <c r="L104" s="54" t="s">
        <v>24</v>
      </c>
      <c r="M104" s="55">
        <f t="shared" ref="M104:M105" si="56">IF(L104=C104,1,0)</f>
        <v>1</v>
      </c>
      <c r="N104" s="54" t="s">
        <v>24</v>
      </c>
      <c r="O104" s="55">
        <f t="shared" ref="O104:O105" si="57">IF(N104=C104, 1, 0)</f>
        <v>1</v>
      </c>
      <c r="P104" s="54" t="s">
        <v>24</v>
      </c>
      <c r="Q104" s="55">
        <f t="shared" ref="Q104:Q105" si="58">IF(P104=C104,1,0)</f>
        <v>1</v>
      </c>
      <c r="R104" s="54" t="s">
        <v>24</v>
      </c>
      <c r="S104" s="55">
        <f t="shared" ref="S104:S105" si="59">IF(R104=C104, 1, 0)</f>
        <v>1</v>
      </c>
      <c r="T104" s="54" t="s">
        <v>24</v>
      </c>
      <c r="U104" s="55">
        <f t="shared" ref="U104:U105" si="60">IF(T104=C104, 1, 0)</f>
        <v>1</v>
      </c>
      <c r="V104" s="54" t="s">
        <v>117</v>
      </c>
      <c r="W104" s="55">
        <f t="shared" ref="W104:W105" si="61">IF(V104=C104, 1, 0)</f>
        <v>0</v>
      </c>
      <c r="X104" s="54" t="s">
        <v>117</v>
      </c>
      <c r="Y104" s="55">
        <f t="shared" ref="Y104:Y105" si="62">IF(X104=C104, 1, 0)</f>
        <v>0</v>
      </c>
      <c r="Z104" s="72"/>
      <c r="AA104" s="74"/>
      <c r="AC104">
        <f t="shared" si="50"/>
        <v>8</v>
      </c>
    </row>
    <row r="105" spans="1:30" ht="13.2" x14ac:dyDescent="0.25">
      <c r="A105" s="22" t="s">
        <v>146</v>
      </c>
      <c r="B105" s="22" t="s">
        <v>147</v>
      </c>
      <c r="C105" s="53" t="s">
        <v>92</v>
      </c>
      <c r="D105" s="54" t="s">
        <v>92</v>
      </c>
      <c r="E105" s="55">
        <f t="shared" si="52"/>
        <v>1</v>
      </c>
      <c r="F105" s="54" t="s">
        <v>92</v>
      </c>
      <c r="G105" s="55">
        <f t="shared" si="53"/>
        <v>1</v>
      </c>
      <c r="H105" s="54" t="s">
        <v>92</v>
      </c>
      <c r="I105" s="55">
        <f t="shared" si="54"/>
        <v>1</v>
      </c>
      <c r="J105" s="54" t="s">
        <v>92</v>
      </c>
      <c r="K105" s="55">
        <f t="shared" si="55"/>
        <v>1</v>
      </c>
      <c r="L105" s="54" t="s">
        <v>92</v>
      </c>
      <c r="M105" s="55">
        <f t="shared" si="56"/>
        <v>1</v>
      </c>
      <c r="N105" s="54" t="s">
        <v>92</v>
      </c>
      <c r="O105" s="55">
        <f t="shared" si="57"/>
        <v>1</v>
      </c>
      <c r="P105" s="54" t="s">
        <v>80</v>
      </c>
      <c r="Q105" s="55">
        <f t="shared" si="58"/>
        <v>0</v>
      </c>
      <c r="R105" s="54" t="s">
        <v>92</v>
      </c>
      <c r="S105" s="55">
        <f t="shared" si="59"/>
        <v>1</v>
      </c>
      <c r="T105" s="54" t="s">
        <v>92</v>
      </c>
      <c r="U105" s="55">
        <f t="shared" si="60"/>
        <v>1</v>
      </c>
      <c r="V105" s="54" t="s">
        <v>92</v>
      </c>
      <c r="W105" s="55">
        <f t="shared" si="61"/>
        <v>1</v>
      </c>
      <c r="X105" s="54" t="s">
        <v>80</v>
      </c>
      <c r="Y105" s="55">
        <f t="shared" si="62"/>
        <v>0</v>
      </c>
      <c r="Z105" s="72"/>
      <c r="AA105" s="74"/>
      <c r="AC105">
        <f t="shared" si="50"/>
        <v>9</v>
      </c>
    </row>
    <row r="106" spans="1:30" ht="13.2" x14ac:dyDescent="0.25">
      <c r="A106" s="7"/>
      <c r="B106" s="7"/>
      <c r="C106" s="66"/>
      <c r="D106" s="61"/>
      <c r="E106" s="62">
        <f>SUM(E104:E105)</f>
        <v>2</v>
      </c>
      <c r="F106" s="61"/>
      <c r="G106" s="62">
        <f>SUM(G104:G105)</f>
        <v>1</v>
      </c>
      <c r="H106" s="61"/>
      <c r="I106" s="62">
        <f>SUM(I104:I105)</f>
        <v>2</v>
      </c>
      <c r="J106" s="61"/>
      <c r="K106" s="62">
        <f>SUM(K104:K105)</f>
        <v>2</v>
      </c>
      <c r="L106" s="61"/>
      <c r="M106" s="62">
        <f>SUM(M104:M105)</f>
        <v>2</v>
      </c>
      <c r="N106" s="61"/>
      <c r="O106" s="62">
        <f>SUM(O104:O105)</f>
        <v>2</v>
      </c>
      <c r="P106" s="61"/>
      <c r="Q106" s="62">
        <f>SUM(Q104:Q105)</f>
        <v>1</v>
      </c>
      <c r="R106" s="61"/>
      <c r="S106" s="62">
        <f>SUM(S104:S105)</f>
        <v>2</v>
      </c>
      <c r="T106" s="61"/>
      <c r="U106" s="62">
        <f>SUM(U104:U105)</f>
        <v>2</v>
      </c>
      <c r="V106" s="61"/>
      <c r="W106" s="62">
        <f>SUM(W104:W105)</f>
        <v>1</v>
      </c>
      <c r="X106" s="61"/>
      <c r="Y106" s="62">
        <f>SUM(Y104:Y105)</f>
        <v>0</v>
      </c>
      <c r="Z106" s="72"/>
      <c r="AA106" s="74"/>
    </row>
    <row r="107" spans="1:30" ht="13.2" x14ac:dyDescent="0.25">
      <c r="A107" s="25" t="s">
        <v>18</v>
      </c>
      <c r="B107" s="7"/>
      <c r="C107" s="63" t="s">
        <v>21</v>
      </c>
      <c r="D107" s="63" t="str">
        <f t="shared" ref="D107:G107" si="63">D35</f>
        <v>Aaron</v>
      </c>
      <c r="E107" s="63">
        <f t="shared" si="63"/>
        <v>0</v>
      </c>
      <c r="F107" s="63" t="str">
        <f t="shared" si="63"/>
        <v>Rich</v>
      </c>
      <c r="G107" s="63">
        <f t="shared" si="63"/>
        <v>0</v>
      </c>
      <c r="H107" s="63" t="str">
        <f>H35</f>
        <v>Joyce</v>
      </c>
      <c r="I107" s="63">
        <f t="shared" ref="I107:X107" si="64">I35</f>
        <v>0</v>
      </c>
      <c r="J107" s="63" t="str">
        <f t="shared" si="64"/>
        <v>Lauren</v>
      </c>
      <c r="K107" s="63">
        <f t="shared" si="64"/>
        <v>0</v>
      </c>
      <c r="L107" s="63" t="str">
        <f t="shared" si="64"/>
        <v>Shelly</v>
      </c>
      <c r="M107" s="63">
        <f t="shared" si="64"/>
        <v>0</v>
      </c>
      <c r="N107" s="63" t="str">
        <f t="shared" si="64"/>
        <v>Julie</v>
      </c>
      <c r="O107" s="63">
        <f t="shared" si="64"/>
        <v>0</v>
      </c>
      <c r="P107" s="63" t="str">
        <f t="shared" si="64"/>
        <v>Dave</v>
      </c>
      <c r="Q107" s="63">
        <f t="shared" si="64"/>
        <v>0</v>
      </c>
      <c r="R107" s="63" t="str">
        <f t="shared" si="64"/>
        <v>Alice</v>
      </c>
      <c r="S107" s="63">
        <f t="shared" si="64"/>
        <v>0</v>
      </c>
      <c r="T107" s="63" t="str">
        <f t="shared" si="64"/>
        <v>Ron</v>
      </c>
      <c r="U107" s="63">
        <f t="shared" si="64"/>
        <v>0</v>
      </c>
      <c r="V107" s="63" t="str">
        <f t="shared" si="64"/>
        <v>Nathan</v>
      </c>
      <c r="W107" s="63">
        <f t="shared" si="64"/>
        <v>0</v>
      </c>
      <c r="X107" s="63" t="str">
        <f t="shared" si="64"/>
        <v>Ben</v>
      </c>
      <c r="Y107" s="64"/>
      <c r="Z107" s="72"/>
      <c r="AA107" s="74"/>
    </row>
    <row r="108" spans="1:30" ht="13.2" x14ac:dyDescent="0.25">
      <c r="A108" s="7"/>
      <c r="B108" s="25" t="s">
        <v>148</v>
      </c>
      <c r="C108" s="67" t="s">
        <v>24</v>
      </c>
      <c r="D108" s="68" t="s">
        <v>24</v>
      </c>
      <c r="E108" s="69">
        <f>IF(D108=C108, 1, 0)</f>
        <v>1</v>
      </c>
      <c r="F108" s="68" t="s">
        <v>24</v>
      </c>
      <c r="G108" s="69">
        <f>IF(F108=C108, 1, 0)</f>
        <v>1</v>
      </c>
      <c r="H108" s="68" t="s">
        <v>24</v>
      </c>
      <c r="I108" s="69">
        <f>IF(H108=C108, 1, 0)</f>
        <v>1</v>
      </c>
      <c r="J108" s="68" t="s">
        <v>24</v>
      </c>
      <c r="K108" s="69">
        <f>IF(J108=C108, 1, 0)</f>
        <v>1</v>
      </c>
      <c r="L108" s="68" t="s">
        <v>24</v>
      </c>
      <c r="M108" s="69">
        <f>IF(L108=C108,1,0)</f>
        <v>1</v>
      </c>
      <c r="N108" s="68" t="s">
        <v>92</v>
      </c>
      <c r="O108" s="69">
        <f>IF(N108=C108, 1, 0)</f>
        <v>0</v>
      </c>
      <c r="P108" s="68" t="s">
        <v>92</v>
      </c>
      <c r="Q108" s="69">
        <f>IF(P108=C108,1,0)</f>
        <v>0</v>
      </c>
      <c r="R108" s="68" t="s">
        <v>92</v>
      </c>
      <c r="S108" s="69">
        <f>IF(R108=C108, 1, 0)</f>
        <v>0</v>
      </c>
      <c r="T108" s="68" t="s">
        <v>92</v>
      </c>
      <c r="U108" s="69">
        <f>IF(T108=C108, 1, 0)</f>
        <v>0</v>
      </c>
      <c r="V108" s="68" t="s">
        <v>24</v>
      </c>
      <c r="W108" s="69">
        <f>IF(V108=C108, 1, 0)</f>
        <v>1</v>
      </c>
      <c r="X108" s="68" t="s">
        <v>24</v>
      </c>
      <c r="Y108" s="69">
        <f>IF(X108=C108, 1, 0)</f>
        <v>1</v>
      </c>
      <c r="Z108" s="72"/>
      <c r="AA108" s="74"/>
      <c r="AC108">
        <f t="shared" si="50"/>
        <v>7</v>
      </c>
    </row>
    <row r="109" spans="1:30" ht="15.75" customHeight="1" x14ac:dyDescent="0.25">
      <c r="AA109" s="73"/>
    </row>
    <row r="110" spans="1:30" ht="15.75" customHeight="1" x14ac:dyDescent="0.25">
      <c r="AA110" s="73"/>
    </row>
    <row r="111" spans="1:30" ht="15.75" customHeight="1" x14ac:dyDescent="0.25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</row>
    <row r="114" spans="2:24" ht="15.75" customHeight="1" x14ac:dyDescent="0.25">
      <c r="B114" s="43" t="s">
        <v>151</v>
      </c>
      <c r="D114" s="45">
        <f>COUNTIF((D36:D108),$C$91)</f>
        <v>0</v>
      </c>
      <c r="F114">
        <f>COUNTIF((F36:F108),$C$91)</f>
        <v>1</v>
      </c>
      <c r="H114">
        <f>COUNTIF((H36:H108),$C$91)</f>
        <v>1</v>
      </c>
      <c r="J114" s="44">
        <f>COUNTIF((J36:J108),$C$91)</f>
        <v>4</v>
      </c>
      <c r="L114">
        <f>COUNTIF((L36:L108),$C$91)</f>
        <v>1</v>
      </c>
      <c r="N114" s="45">
        <f>COUNTIF((N36:N108),$C$91)</f>
        <v>0</v>
      </c>
      <c r="P114" s="44">
        <f>COUNTIF((P36:P108),$C$91)</f>
        <v>4</v>
      </c>
      <c r="R114">
        <f>COUNTIF((R36:R108),$C$91)</f>
        <v>1</v>
      </c>
      <c r="T114" s="45">
        <f>COUNTIF((T36:T108),$C$91)</f>
        <v>0</v>
      </c>
      <c r="V114">
        <f>COUNTIF((V36:V108),$C$91)</f>
        <v>2</v>
      </c>
      <c r="X114">
        <f>COUNTIF((X36:X108),$C$91)</f>
        <v>3</v>
      </c>
    </row>
    <row r="115" spans="2:24" ht="15.75" customHeight="1" x14ac:dyDescent="0.25">
      <c r="B115" s="43" t="s">
        <v>153</v>
      </c>
      <c r="D115" s="45">
        <f>COUNTIF((D36:D108),$C$93)</f>
        <v>1</v>
      </c>
      <c r="F115">
        <f>COUNTIF((F36:F108),$C$93)</f>
        <v>2</v>
      </c>
      <c r="H115" s="45">
        <f>COUNTIF((H36:H108),$C$93)</f>
        <v>1</v>
      </c>
      <c r="J115">
        <f>COUNTIF((J36:J108),$C$93)</f>
        <v>2</v>
      </c>
      <c r="L115" s="46">
        <f>COUNTIF((L36:L108),$C$93)</f>
        <v>4</v>
      </c>
      <c r="N115">
        <f>COUNTIF((N36:N108),$C$93)</f>
        <v>3</v>
      </c>
      <c r="P115" s="45">
        <f>COUNTIF((P36:P108),$C$93)</f>
        <v>1</v>
      </c>
      <c r="R115" s="45">
        <f>COUNTIF((R36:R108),$C$93)</f>
        <v>1</v>
      </c>
      <c r="T115" s="45">
        <f>COUNTIF((T36:T108),$C$93)</f>
        <v>1</v>
      </c>
      <c r="V115">
        <f>COUNTIF((V36:V108),$C$93)</f>
        <v>2</v>
      </c>
      <c r="X115">
        <f>COUNTIF((X36:X108),$C$93)</f>
        <v>3</v>
      </c>
    </row>
    <row r="116" spans="2:24" ht="15.75" customHeight="1" x14ac:dyDescent="0.25">
      <c r="B116" s="47" t="s">
        <v>158</v>
      </c>
      <c r="D116" s="48">
        <f>COUNTIF((D36:D108),$C$98)</f>
        <v>6</v>
      </c>
      <c r="F116">
        <f>COUNTIF((F36:F108),$C$98)</f>
        <v>4</v>
      </c>
      <c r="H116" s="48">
        <f>COUNTIF((H36:H108),$C$98)</f>
        <v>6</v>
      </c>
      <c r="J116">
        <f>COUNTIF((J36:J108),$C$98)</f>
        <v>5</v>
      </c>
      <c r="L116" s="48">
        <f>COUNTIF((L36:L108),$C$98)</f>
        <v>6</v>
      </c>
      <c r="N116">
        <f>COUNTIF((N36:N108),$C$98)</f>
        <v>5</v>
      </c>
      <c r="P116">
        <f>COUNTIF((P36:P108),$C$98)</f>
        <v>5</v>
      </c>
      <c r="R116">
        <f>COUNTIF((R36:R108),$C$98)</f>
        <v>5</v>
      </c>
      <c r="T116">
        <f>COUNTIF((T36:T108),$C$98)</f>
        <v>5</v>
      </c>
      <c r="V116">
        <f>COUNTIF((V36:V108),$C$98)</f>
        <v>4</v>
      </c>
      <c r="X116" s="45">
        <f>COUNTIF((X36:X108),$C$98)</f>
        <v>3</v>
      </c>
    </row>
    <row r="117" spans="2:24" ht="15.75" customHeight="1" x14ac:dyDescent="0.25">
      <c r="B117" s="47" t="s">
        <v>160</v>
      </c>
      <c r="D117">
        <f>COUNTIF((D36:D108),$C$99)</f>
        <v>3</v>
      </c>
      <c r="F117" s="51">
        <f>COUNTIF((F36:F108),$C$99)</f>
        <v>5</v>
      </c>
      <c r="H117">
        <f>COUNTIF((H36:H108),$C$99)</f>
        <v>3</v>
      </c>
      <c r="J117">
        <f>COUNTIF((J36:J108),$C$99)</f>
        <v>3</v>
      </c>
      <c r="L117">
        <f>COUNTIF((L36:L108),$C$99)</f>
        <v>2</v>
      </c>
      <c r="N117">
        <f>COUNTIF((N36:N108),$C$99)</f>
        <v>4</v>
      </c>
      <c r="P117" s="45">
        <f>COUNTIF((P36:P108),$C$99)</f>
        <v>1</v>
      </c>
      <c r="R117" s="45">
        <f>COUNTIF((R36:R108),$C$99)</f>
        <v>1</v>
      </c>
      <c r="T117">
        <f>COUNTIF((T36:T108),$C$99)</f>
        <v>3</v>
      </c>
      <c r="V117" s="51">
        <f>COUNTIF((V36:V108),$C$99)</f>
        <v>5</v>
      </c>
      <c r="X117">
        <f>COUNTIF((X36:X108),$C$99)</f>
        <v>4</v>
      </c>
    </row>
    <row r="118" spans="2:24" ht="15.75" customHeight="1" x14ac:dyDescent="0.25">
      <c r="B118" s="47" t="s">
        <v>159</v>
      </c>
      <c r="D118" s="49">
        <f>COUNTIF((D36:D108),$C$101)</f>
        <v>5</v>
      </c>
      <c r="F118" s="49">
        <f>COUNTIF((F36:F108),$C$101)</f>
        <v>5</v>
      </c>
      <c r="H118">
        <f>COUNTIF((H36:H108),$C$101)</f>
        <v>4</v>
      </c>
      <c r="J118" s="49">
        <f>COUNTIF((J36:J108),$C$101)</f>
        <v>5</v>
      </c>
      <c r="L118" s="49">
        <f>COUNTIF((L36:L108),$C$101)</f>
        <v>5</v>
      </c>
      <c r="N118" s="49">
        <f>COUNTIF((N36:N108),$C$101)</f>
        <v>6</v>
      </c>
      <c r="P118">
        <f>COUNTIF((P36:P108),$C$101)</f>
        <v>5</v>
      </c>
      <c r="R118" s="49">
        <f>COUNTIF((R36:R108),$C$101)</f>
        <v>6</v>
      </c>
      <c r="T118" s="49">
        <f>COUNTIF((T36:T108),$C$101)</f>
        <v>6</v>
      </c>
      <c r="V118" s="49">
        <f>COUNTIF((V36:V108),$C$101)</f>
        <v>5</v>
      </c>
      <c r="X118" s="45">
        <f>COUNTIF((X36:X108),$C$101)</f>
        <v>3</v>
      </c>
    </row>
  </sheetData>
  <sortState xmlns:xlrd2="http://schemas.microsoft.com/office/spreadsheetml/2017/richdata2" ref="C3:D13">
    <sortCondition descending="1" ref="D3:D13"/>
  </sortState>
  <conditionalFormatting sqref="D3:D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6:AC108">
    <cfRule type="cellIs" dxfId="4" priority="8" operator="equal">
      <formula>"11 OR 0"</formula>
    </cfRule>
  </conditionalFormatting>
  <conditionalFormatting sqref="AC108 AC104:AC105 AC98:AC101 AC88:AC95 AC70:AC85 AC36:AC67">
    <cfRule type="cellIs" dxfId="3" priority="6" operator="notBetween">
      <formula>0.5</formula>
      <formula>10.5</formula>
    </cfRule>
    <cfRule type="cellIs" priority="7" operator="notBetween">
      <formula>0.5</formula>
      <formula>10.5</formula>
    </cfRule>
  </conditionalFormatting>
  <conditionalFormatting sqref="AC36:AC67 AC70:AC85 AC88:AC95 AC98:AC101 AC104:AC105 AC108">
    <cfRule type="cellIs" dxfId="2" priority="1" operator="between">
      <formula>4.5</formula>
      <formula>6.5</formula>
    </cfRule>
    <cfRule type="cellIs" dxfId="1" priority="3" operator="between">
      <formula>0.5</formula>
      <formula>2.5</formula>
    </cfRule>
  </conditionalFormatting>
  <conditionalFormatting sqref="AC108 AC104:AC105 AC98:AC101 AC88:AC95 AC70:AC85 AC36:AC67">
    <cfRule type="cellIs" dxfId="0" priority="2" operator="equal">
      <formula>10</formula>
    </cfRule>
  </conditionalFormatting>
  <pageMargins left="0.7" right="0.7" top="0.75" bottom="0.75" header="0.3" footer="0.3"/>
  <pageSetup orientation="portrait" r:id="rId1"/>
  <headerFooter>
    <oddFooter>&amp;C_x000D_&amp;1#&amp;"Calibri"&amp;9&amp;K000000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Fiedler</cp:lastModifiedBy>
  <dcterms:modified xsi:type="dcterms:W3CDTF">2024-05-30T14:59:39Z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2024-04-11T16:03:29Z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f1d9b9a1-2592-4799-8423-c42008d543b2</vt:lpwstr>
  </property>
  <property fmtid="{D5CDD505-2E9C-101B-9397-08002B2CF9AE}" pid="8" name="MSIP_Label_ab837bd5-1fc8-410f-8536-33b824cfc6e1_ContentBits">
    <vt:lpwstr>2</vt:lpwstr>
  </property>
</Properties>
</file>