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284866\Downloads\"/>
    </mc:Choice>
  </mc:AlternateContent>
  <xr:revisionPtr revIDLastSave="0" documentId="13_ncr:1_{B587551D-A1B0-47ED-82AE-E02F6CFC56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74" i="1" s="1"/>
  <c r="F40" i="1"/>
  <c r="F102" i="1" s="1"/>
  <c r="D40" i="1"/>
  <c r="Y113" i="1"/>
  <c r="M35" i="1" s="1"/>
  <c r="W113" i="1"/>
  <c r="U113" i="1"/>
  <c r="S113" i="1"/>
  <c r="Q113" i="1"/>
  <c r="O113" i="1"/>
  <c r="H35" i="1" s="1"/>
  <c r="M113" i="1"/>
  <c r="G35" i="1" s="1"/>
  <c r="K113" i="1"/>
  <c r="F35" i="1" s="1"/>
  <c r="I113" i="1"/>
  <c r="E35" i="1" s="1"/>
  <c r="G113" i="1"/>
  <c r="E113" i="1"/>
  <c r="C35" i="1" s="1"/>
  <c r="W112" i="1"/>
  <c r="U112" i="1"/>
  <c r="S112" i="1"/>
  <c r="Q112" i="1"/>
  <c r="O112" i="1"/>
  <c r="M112" i="1"/>
  <c r="K112" i="1"/>
  <c r="I112" i="1"/>
  <c r="G112" i="1"/>
  <c r="E112" i="1"/>
  <c r="Y110" i="1"/>
  <c r="W110" i="1"/>
  <c r="U110" i="1"/>
  <c r="S110" i="1"/>
  <c r="Q110" i="1"/>
  <c r="O110" i="1"/>
  <c r="M110" i="1"/>
  <c r="K110" i="1"/>
  <c r="I110" i="1"/>
  <c r="G110" i="1"/>
  <c r="E110" i="1"/>
  <c r="Y109" i="1"/>
  <c r="W109" i="1"/>
  <c r="U109" i="1"/>
  <c r="S109" i="1"/>
  <c r="Q109" i="1"/>
  <c r="O109" i="1"/>
  <c r="M109" i="1"/>
  <c r="K109" i="1"/>
  <c r="I109" i="1"/>
  <c r="G109" i="1"/>
  <c r="E109" i="1"/>
  <c r="U108" i="1"/>
  <c r="S108" i="1"/>
  <c r="Q108" i="1"/>
  <c r="O108" i="1"/>
  <c r="M108" i="1"/>
  <c r="K108" i="1"/>
  <c r="I108" i="1"/>
  <c r="G108" i="1"/>
  <c r="E108" i="1"/>
  <c r="Y106" i="1"/>
  <c r="W106" i="1"/>
  <c r="U106" i="1"/>
  <c r="S106" i="1"/>
  <c r="Q106" i="1"/>
  <c r="O106" i="1"/>
  <c r="M106" i="1"/>
  <c r="K106" i="1"/>
  <c r="I106" i="1"/>
  <c r="G106" i="1"/>
  <c r="E106" i="1"/>
  <c r="Y105" i="1"/>
  <c r="W105" i="1"/>
  <c r="U105" i="1"/>
  <c r="S105" i="1"/>
  <c r="Q105" i="1"/>
  <c r="O105" i="1"/>
  <c r="M105" i="1"/>
  <c r="K105" i="1"/>
  <c r="I105" i="1"/>
  <c r="G105" i="1"/>
  <c r="E105" i="1"/>
  <c r="Y104" i="1"/>
  <c r="W104" i="1"/>
  <c r="U104" i="1"/>
  <c r="S104" i="1"/>
  <c r="Q104" i="1"/>
  <c r="O104" i="1"/>
  <c r="M104" i="1"/>
  <c r="K104" i="1"/>
  <c r="I104" i="1"/>
  <c r="G104" i="1"/>
  <c r="E104" i="1"/>
  <c r="Y103" i="1"/>
  <c r="W103" i="1"/>
  <c r="U103" i="1"/>
  <c r="S103" i="1"/>
  <c r="Q103" i="1"/>
  <c r="O103" i="1"/>
  <c r="M103" i="1"/>
  <c r="K103" i="1"/>
  <c r="I103" i="1"/>
  <c r="G103" i="1"/>
  <c r="E103" i="1"/>
  <c r="Y100" i="1"/>
  <c r="W100" i="1"/>
  <c r="U100" i="1"/>
  <c r="S100" i="1"/>
  <c r="Q100" i="1"/>
  <c r="O100" i="1"/>
  <c r="M100" i="1"/>
  <c r="K100" i="1"/>
  <c r="I100" i="1"/>
  <c r="G100" i="1"/>
  <c r="E100" i="1"/>
  <c r="Y99" i="1"/>
  <c r="W99" i="1"/>
  <c r="U99" i="1"/>
  <c r="S99" i="1"/>
  <c r="Q99" i="1"/>
  <c r="O99" i="1"/>
  <c r="M99" i="1"/>
  <c r="K99" i="1"/>
  <c r="I99" i="1"/>
  <c r="G99" i="1"/>
  <c r="E99" i="1"/>
  <c r="Y98" i="1"/>
  <c r="W98" i="1"/>
  <c r="U98" i="1"/>
  <c r="S98" i="1"/>
  <c r="Q98" i="1"/>
  <c r="O98" i="1"/>
  <c r="M98" i="1"/>
  <c r="K98" i="1"/>
  <c r="I98" i="1"/>
  <c r="G98" i="1"/>
  <c r="E98" i="1"/>
  <c r="Y97" i="1"/>
  <c r="W97" i="1"/>
  <c r="U97" i="1"/>
  <c r="S97" i="1"/>
  <c r="Q97" i="1"/>
  <c r="O97" i="1"/>
  <c r="M97" i="1"/>
  <c r="K97" i="1"/>
  <c r="I97" i="1"/>
  <c r="G97" i="1"/>
  <c r="E97" i="1"/>
  <c r="Y96" i="1"/>
  <c r="W96" i="1"/>
  <c r="U96" i="1"/>
  <c r="S96" i="1"/>
  <c r="Q96" i="1"/>
  <c r="O96" i="1"/>
  <c r="M96" i="1"/>
  <c r="K96" i="1"/>
  <c r="I96" i="1"/>
  <c r="G96" i="1"/>
  <c r="E96" i="1"/>
  <c r="Y95" i="1"/>
  <c r="W95" i="1"/>
  <c r="U95" i="1"/>
  <c r="S95" i="1"/>
  <c r="Q95" i="1"/>
  <c r="O95" i="1"/>
  <c r="M95" i="1"/>
  <c r="K95" i="1"/>
  <c r="I95" i="1"/>
  <c r="G95" i="1"/>
  <c r="E95" i="1"/>
  <c r="Y94" i="1"/>
  <c r="W94" i="1"/>
  <c r="U94" i="1"/>
  <c r="S94" i="1"/>
  <c r="Q94" i="1"/>
  <c r="O94" i="1"/>
  <c r="M94" i="1"/>
  <c r="K94" i="1"/>
  <c r="I94" i="1"/>
  <c r="G94" i="1"/>
  <c r="E94" i="1"/>
  <c r="Y93" i="1"/>
  <c r="W93" i="1"/>
  <c r="U93" i="1"/>
  <c r="S93" i="1"/>
  <c r="Q93" i="1"/>
  <c r="O93" i="1"/>
  <c r="M93" i="1"/>
  <c r="K93" i="1"/>
  <c r="I93" i="1"/>
  <c r="G93" i="1"/>
  <c r="E93" i="1"/>
  <c r="Y90" i="1"/>
  <c r="W90" i="1"/>
  <c r="U90" i="1"/>
  <c r="S90" i="1"/>
  <c r="Q90" i="1"/>
  <c r="O90" i="1"/>
  <c r="M90" i="1"/>
  <c r="K90" i="1"/>
  <c r="I90" i="1"/>
  <c r="G90" i="1"/>
  <c r="E90" i="1"/>
  <c r="Y89" i="1"/>
  <c r="W89" i="1"/>
  <c r="U89" i="1"/>
  <c r="S89" i="1"/>
  <c r="Q89" i="1"/>
  <c r="O89" i="1"/>
  <c r="M89" i="1"/>
  <c r="K89" i="1"/>
  <c r="I89" i="1"/>
  <c r="G89" i="1"/>
  <c r="E89" i="1"/>
  <c r="Y88" i="1"/>
  <c r="W88" i="1"/>
  <c r="U88" i="1"/>
  <c r="S88" i="1"/>
  <c r="Q88" i="1"/>
  <c r="O88" i="1"/>
  <c r="M88" i="1"/>
  <c r="K88" i="1"/>
  <c r="I88" i="1"/>
  <c r="G88" i="1"/>
  <c r="E88" i="1"/>
  <c r="Y87" i="1"/>
  <c r="W87" i="1"/>
  <c r="U87" i="1"/>
  <c r="S87" i="1"/>
  <c r="Q87" i="1"/>
  <c r="O87" i="1"/>
  <c r="M87" i="1"/>
  <c r="K87" i="1"/>
  <c r="I87" i="1"/>
  <c r="G87" i="1"/>
  <c r="E87" i="1"/>
  <c r="Y86" i="1"/>
  <c r="W86" i="1"/>
  <c r="U86" i="1"/>
  <c r="S86" i="1"/>
  <c r="Q86" i="1"/>
  <c r="O86" i="1"/>
  <c r="M86" i="1"/>
  <c r="K86" i="1"/>
  <c r="I86" i="1"/>
  <c r="G86" i="1"/>
  <c r="E86" i="1"/>
  <c r="Y85" i="1"/>
  <c r="W85" i="1"/>
  <c r="U85" i="1"/>
  <c r="S85" i="1"/>
  <c r="Q85" i="1"/>
  <c r="O85" i="1"/>
  <c r="M85" i="1"/>
  <c r="K85" i="1"/>
  <c r="I85" i="1"/>
  <c r="G85" i="1"/>
  <c r="E85" i="1"/>
  <c r="Y84" i="1"/>
  <c r="W84" i="1"/>
  <c r="U84" i="1"/>
  <c r="S84" i="1"/>
  <c r="Q84" i="1"/>
  <c r="O84" i="1"/>
  <c r="M84" i="1"/>
  <c r="K84" i="1"/>
  <c r="I84" i="1"/>
  <c r="G84" i="1"/>
  <c r="E84" i="1"/>
  <c r="Y83" i="1"/>
  <c r="W83" i="1"/>
  <c r="U83" i="1"/>
  <c r="S83" i="1"/>
  <c r="Q83" i="1"/>
  <c r="O83" i="1"/>
  <c r="M83" i="1"/>
  <c r="K83" i="1"/>
  <c r="I83" i="1"/>
  <c r="G83" i="1"/>
  <c r="E83" i="1"/>
  <c r="Y82" i="1"/>
  <c r="W82" i="1"/>
  <c r="U82" i="1"/>
  <c r="S82" i="1"/>
  <c r="Q82" i="1"/>
  <c r="O82" i="1"/>
  <c r="M82" i="1"/>
  <c r="K82" i="1"/>
  <c r="I82" i="1"/>
  <c r="G82" i="1"/>
  <c r="E82" i="1"/>
  <c r="Y81" i="1"/>
  <c r="W81" i="1"/>
  <c r="U81" i="1"/>
  <c r="S81" i="1"/>
  <c r="Q81" i="1"/>
  <c r="O81" i="1"/>
  <c r="M81" i="1"/>
  <c r="K81" i="1"/>
  <c r="I81" i="1"/>
  <c r="G81" i="1"/>
  <c r="E81" i="1"/>
  <c r="Y80" i="1"/>
  <c r="W80" i="1"/>
  <c r="U80" i="1"/>
  <c r="S80" i="1"/>
  <c r="Q80" i="1"/>
  <c r="O80" i="1"/>
  <c r="M80" i="1"/>
  <c r="K80" i="1"/>
  <c r="I80" i="1"/>
  <c r="G80" i="1"/>
  <c r="E80" i="1"/>
  <c r="Y79" i="1"/>
  <c r="W79" i="1"/>
  <c r="U79" i="1"/>
  <c r="S79" i="1"/>
  <c r="Q79" i="1"/>
  <c r="O79" i="1"/>
  <c r="M79" i="1"/>
  <c r="K79" i="1"/>
  <c r="I79" i="1"/>
  <c r="G79" i="1"/>
  <c r="E79" i="1"/>
  <c r="Y78" i="1"/>
  <c r="W78" i="1"/>
  <c r="U78" i="1"/>
  <c r="S78" i="1"/>
  <c r="Q78" i="1"/>
  <c r="O78" i="1"/>
  <c r="M78" i="1"/>
  <c r="K78" i="1"/>
  <c r="I78" i="1"/>
  <c r="G78" i="1"/>
  <c r="E78" i="1"/>
  <c r="Y77" i="1"/>
  <c r="W77" i="1"/>
  <c r="U77" i="1"/>
  <c r="S77" i="1"/>
  <c r="Q77" i="1"/>
  <c r="O77" i="1"/>
  <c r="M77" i="1"/>
  <c r="K77" i="1"/>
  <c r="I77" i="1"/>
  <c r="G77" i="1"/>
  <c r="E77" i="1"/>
  <c r="Y76" i="1"/>
  <c r="W76" i="1"/>
  <c r="U76" i="1"/>
  <c r="S76" i="1"/>
  <c r="Q76" i="1"/>
  <c r="O76" i="1"/>
  <c r="M76" i="1"/>
  <c r="K76" i="1"/>
  <c r="I76" i="1"/>
  <c r="G76" i="1"/>
  <c r="E76" i="1"/>
  <c r="Y75" i="1"/>
  <c r="W75" i="1"/>
  <c r="U75" i="1"/>
  <c r="S75" i="1"/>
  <c r="Q75" i="1"/>
  <c r="O75" i="1"/>
  <c r="M75" i="1"/>
  <c r="K75" i="1"/>
  <c r="I75" i="1"/>
  <c r="G75" i="1"/>
  <c r="E75" i="1"/>
  <c r="Y72" i="1"/>
  <c r="W72" i="1"/>
  <c r="U72" i="1"/>
  <c r="S72" i="1"/>
  <c r="Q72" i="1"/>
  <c r="O72" i="1"/>
  <c r="M72" i="1"/>
  <c r="K72" i="1"/>
  <c r="I72" i="1"/>
  <c r="G72" i="1"/>
  <c r="E72" i="1"/>
  <c r="Y71" i="1"/>
  <c r="W71" i="1"/>
  <c r="U71" i="1"/>
  <c r="S71" i="1"/>
  <c r="Q71" i="1"/>
  <c r="O71" i="1"/>
  <c r="M71" i="1"/>
  <c r="K71" i="1"/>
  <c r="I71" i="1"/>
  <c r="G71" i="1"/>
  <c r="E71" i="1"/>
  <c r="Y70" i="1"/>
  <c r="W70" i="1"/>
  <c r="U70" i="1"/>
  <c r="S70" i="1"/>
  <c r="Q70" i="1"/>
  <c r="O70" i="1"/>
  <c r="M70" i="1"/>
  <c r="K70" i="1"/>
  <c r="I70" i="1"/>
  <c r="G70" i="1"/>
  <c r="E70" i="1"/>
  <c r="Y69" i="1"/>
  <c r="W69" i="1"/>
  <c r="U69" i="1"/>
  <c r="S69" i="1"/>
  <c r="Q69" i="1"/>
  <c r="O69" i="1"/>
  <c r="M69" i="1"/>
  <c r="K69" i="1"/>
  <c r="I69" i="1"/>
  <c r="G69" i="1"/>
  <c r="E69" i="1"/>
  <c r="Y68" i="1"/>
  <c r="W68" i="1"/>
  <c r="U68" i="1"/>
  <c r="S68" i="1"/>
  <c r="Q68" i="1"/>
  <c r="O68" i="1"/>
  <c r="M68" i="1"/>
  <c r="K68" i="1"/>
  <c r="I68" i="1"/>
  <c r="G68" i="1"/>
  <c r="E68" i="1"/>
  <c r="Y67" i="1"/>
  <c r="W67" i="1"/>
  <c r="U67" i="1"/>
  <c r="S67" i="1"/>
  <c r="Q67" i="1"/>
  <c r="O67" i="1"/>
  <c r="M67" i="1"/>
  <c r="K67" i="1"/>
  <c r="I67" i="1"/>
  <c r="G67" i="1"/>
  <c r="E67" i="1"/>
  <c r="Y66" i="1"/>
  <c r="W66" i="1"/>
  <c r="U66" i="1"/>
  <c r="S66" i="1"/>
  <c r="Q66" i="1"/>
  <c r="O66" i="1"/>
  <c r="M66" i="1"/>
  <c r="K66" i="1"/>
  <c r="I66" i="1"/>
  <c r="G66" i="1"/>
  <c r="E66" i="1"/>
  <c r="Y65" i="1"/>
  <c r="W65" i="1"/>
  <c r="U65" i="1"/>
  <c r="S65" i="1"/>
  <c r="Q65" i="1"/>
  <c r="O65" i="1"/>
  <c r="M65" i="1"/>
  <c r="K65" i="1"/>
  <c r="I65" i="1"/>
  <c r="G65" i="1"/>
  <c r="E65" i="1"/>
  <c r="Y64" i="1"/>
  <c r="W64" i="1"/>
  <c r="U64" i="1"/>
  <c r="S64" i="1"/>
  <c r="Q64" i="1"/>
  <c r="O64" i="1"/>
  <c r="M64" i="1"/>
  <c r="K64" i="1"/>
  <c r="I64" i="1"/>
  <c r="G64" i="1"/>
  <c r="E64" i="1"/>
  <c r="Y63" i="1"/>
  <c r="W63" i="1"/>
  <c r="U63" i="1"/>
  <c r="S63" i="1"/>
  <c r="Q63" i="1"/>
  <c r="O63" i="1"/>
  <c r="M63" i="1"/>
  <c r="K63" i="1"/>
  <c r="I63" i="1"/>
  <c r="G63" i="1"/>
  <c r="E63" i="1"/>
  <c r="Y62" i="1"/>
  <c r="W62" i="1"/>
  <c r="U62" i="1"/>
  <c r="S62" i="1"/>
  <c r="Q62" i="1"/>
  <c r="O62" i="1"/>
  <c r="M62" i="1"/>
  <c r="K62" i="1"/>
  <c r="I62" i="1"/>
  <c r="G62" i="1"/>
  <c r="E62" i="1"/>
  <c r="Y61" i="1"/>
  <c r="W61" i="1"/>
  <c r="U61" i="1"/>
  <c r="S61" i="1"/>
  <c r="Q61" i="1"/>
  <c r="O61" i="1"/>
  <c r="M61" i="1"/>
  <c r="K61" i="1"/>
  <c r="I61" i="1"/>
  <c r="G61" i="1"/>
  <c r="E61" i="1"/>
  <c r="Y60" i="1"/>
  <c r="W60" i="1"/>
  <c r="U60" i="1"/>
  <c r="S60" i="1"/>
  <c r="Q60" i="1"/>
  <c r="O60" i="1"/>
  <c r="M60" i="1"/>
  <c r="K60" i="1"/>
  <c r="I60" i="1"/>
  <c r="G60" i="1"/>
  <c r="E60" i="1"/>
  <c r="Y59" i="1"/>
  <c r="W59" i="1"/>
  <c r="U59" i="1"/>
  <c r="S59" i="1"/>
  <c r="Q59" i="1"/>
  <c r="O59" i="1"/>
  <c r="M59" i="1"/>
  <c r="K59" i="1"/>
  <c r="I59" i="1"/>
  <c r="G59" i="1"/>
  <c r="E59" i="1"/>
  <c r="Y58" i="1"/>
  <c r="W58" i="1"/>
  <c r="U58" i="1"/>
  <c r="S58" i="1"/>
  <c r="Q58" i="1"/>
  <c r="O58" i="1"/>
  <c r="M58" i="1"/>
  <c r="K58" i="1"/>
  <c r="I58" i="1"/>
  <c r="G58" i="1"/>
  <c r="E58" i="1"/>
  <c r="Y57" i="1"/>
  <c r="W57" i="1"/>
  <c r="U57" i="1"/>
  <c r="S57" i="1"/>
  <c r="Q57" i="1"/>
  <c r="O57" i="1"/>
  <c r="M57" i="1"/>
  <c r="K57" i="1"/>
  <c r="I57" i="1"/>
  <c r="G57" i="1"/>
  <c r="E57" i="1"/>
  <c r="Y56" i="1"/>
  <c r="W56" i="1"/>
  <c r="U56" i="1"/>
  <c r="S56" i="1"/>
  <c r="Q56" i="1"/>
  <c r="O56" i="1"/>
  <c r="M56" i="1"/>
  <c r="K56" i="1"/>
  <c r="I56" i="1"/>
  <c r="G56" i="1"/>
  <c r="E56" i="1"/>
  <c r="Y55" i="1"/>
  <c r="W55" i="1"/>
  <c r="U55" i="1"/>
  <c r="S55" i="1"/>
  <c r="Q55" i="1"/>
  <c r="O55" i="1"/>
  <c r="M55" i="1"/>
  <c r="K55" i="1"/>
  <c r="I55" i="1"/>
  <c r="G55" i="1"/>
  <c r="E55" i="1"/>
  <c r="Y54" i="1"/>
  <c r="W54" i="1"/>
  <c r="U54" i="1"/>
  <c r="S54" i="1"/>
  <c r="Q54" i="1"/>
  <c r="O54" i="1"/>
  <c r="M54" i="1"/>
  <c r="K54" i="1"/>
  <c r="I54" i="1"/>
  <c r="G54" i="1"/>
  <c r="E54" i="1"/>
  <c r="Y53" i="1"/>
  <c r="W53" i="1"/>
  <c r="U53" i="1"/>
  <c r="S53" i="1"/>
  <c r="Q53" i="1"/>
  <c r="O53" i="1"/>
  <c r="M53" i="1"/>
  <c r="K53" i="1"/>
  <c r="I53" i="1"/>
  <c r="G53" i="1"/>
  <c r="E53" i="1"/>
  <c r="Y52" i="1"/>
  <c r="W52" i="1"/>
  <c r="U52" i="1"/>
  <c r="S52" i="1"/>
  <c r="Q52" i="1"/>
  <c r="O52" i="1"/>
  <c r="M52" i="1"/>
  <c r="K52" i="1"/>
  <c r="I52" i="1"/>
  <c r="G52" i="1"/>
  <c r="E52" i="1"/>
  <c r="Y51" i="1"/>
  <c r="W51" i="1"/>
  <c r="U51" i="1"/>
  <c r="S51" i="1"/>
  <c r="Q51" i="1"/>
  <c r="O51" i="1"/>
  <c r="M51" i="1"/>
  <c r="K51" i="1"/>
  <c r="I51" i="1"/>
  <c r="G51" i="1"/>
  <c r="E51" i="1"/>
  <c r="Y50" i="1"/>
  <c r="W50" i="1"/>
  <c r="U50" i="1"/>
  <c r="S50" i="1"/>
  <c r="Q50" i="1"/>
  <c r="O50" i="1"/>
  <c r="M50" i="1"/>
  <c r="K50" i="1"/>
  <c r="I50" i="1"/>
  <c r="G50" i="1"/>
  <c r="E50" i="1"/>
  <c r="Y49" i="1"/>
  <c r="W49" i="1"/>
  <c r="U49" i="1"/>
  <c r="S49" i="1"/>
  <c r="Q49" i="1"/>
  <c r="O49" i="1"/>
  <c r="M49" i="1"/>
  <c r="K49" i="1"/>
  <c r="I49" i="1"/>
  <c r="G49" i="1"/>
  <c r="E49" i="1"/>
  <c r="Y48" i="1"/>
  <c r="W48" i="1"/>
  <c r="U48" i="1"/>
  <c r="S48" i="1"/>
  <c r="Q48" i="1"/>
  <c r="O48" i="1"/>
  <c r="M48" i="1"/>
  <c r="K48" i="1"/>
  <c r="I48" i="1"/>
  <c r="G48" i="1"/>
  <c r="E48" i="1"/>
  <c r="Y47" i="1"/>
  <c r="W47" i="1"/>
  <c r="U47" i="1"/>
  <c r="S47" i="1"/>
  <c r="Q47" i="1"/>
  <c r="O47" i="1"/>
  <c r="M47" i="1"/>
  <c r="K47" i="1"/>
  <c r="I47" i="1"/>
  <c r="G47" i="1"/>
  <c r="E47" i="1"/>
  <c r="Y46" i="1"/>
  <c r="W46" i="1"/>
  <c r="U46" i="1"/>
  <c r="S46" i="1"/>
  <c r="Q46" i="1"/>
  <c r="O46" i="1"/>
  <c r="M46" i="1"/>
  <c r="K46" i="1"/>
  <c r="I46" i="1"/>
  <c r="G46" i="1"/>
  <c r="E46" i="1"/>
  <c r="Y45" i="1"/>
  <c r="W45" i="1"/>
  <c r="U45" i="1"/>
  <c r="S45" i="1"/>
  <c r="Q45" i="1"/>
  <c r="O45" i="1"/>
  <c r="M45" i="1"/>
  <c r="K45" i="1"/>
  <c r="I45" i="1"/>
  <c r="G45" i="1"/>
  <c r="E45" i="1"/>
  <c r="Y44" i="1"/>
  <c r="W44" i="1"/>
  <c r="U44" i="1"/>
  <c r="S44" i="1"/>
  <c r="Q44" i="1"/>
  <c r="O44" i="1"/>
  <c r="M44" i="1"/>
  <c r="K44" i="1"/>
  <c r="I44" i="1"/>
  <c r="G44" i="1"/>
  <c r="E44" i="1"/>
  <c r="Y43" i="1"/>
  <c r="W43" i="1"/>
  <c r="U43" i="1"/>
  <c r="S43" i="1"/>
  <c r="Q43" i="1"/>
  <c r="O43" i="1"/>
  <c r="M43" i="1"/>
  <c r="K43" i="1"/>
  <c r="I43" i="1"/>
  <c r="G43" i="1"/>
  <c r="E43" i="1"/>
  <c r="Y42" i="1"/>
  <c r="W42" i="1"/>
  <c r="U42" i="1"/>
  <c r="S42" i="1"/>
  <c r="Q42" i="1"/>
  <c r="O42" i="1"/>
  <c r="M42" i="1"/>
  <c r="K42" i="1"/>
  <c r="I42" i="1"/>
  <c r="G42" i="1"/>
  <c r="E42" i="1"/>
  <c r="Y41" i="1"/>
  <c r="W41" i="1"/>
  <c r="U41" i="1"/>
  <c r="S41" i="1"/>
  <c r="Q41" i="1"/>
  <c r="O41" i="1"/>
  <c r="M41" i="1"/>
  <c r="K41" i="1"/>
  <c r="I41" i="1"/>
  <c r="G41" i="1"/>
  <c r="E41" i="1"/>
  <c r="X40" i="1"/>
  <c r="X108" i="1" s="1"/>
  <c r="V40" i="1"/>
  <c r="V108" i="1" s="1"/>
  <c r="T40" i="1"/>
  <c r="T108" i="1" s="1"/>
  <c r="R40" i="1"/>
  <c r="R102" i="1" s="1"/>
  <c r="P40" i="1"/>
  <c r="P74" i="1" s="1"/>
  <c r="N40" i="1"/>
  <c r="N108" i="1" s="1"/>
  <c r="L40" i="1"/>
  <c r="L108" i="1" s="1"/>
  <c r="J40" i="1"/>
  <c r="J102" i="1" s="1"/>
  <c r="D108" i="1"/>
  <c r="L35" i="1"/>
  <c r="K35" i="1"/>
  <c r="J35" i="1"/>
  <c r="I35" i="1"/>
  <c r="D35" i="1"/>
  <c r="O29" i="1"/>
  <c r="Q111" i="1" l="1"/>
  <c r="I34" i="1" s="1"/>
  <c r="AC58" i="1"/>
  <c r="AC66" i="1"/>
  <c r="AC94" i="1"/>
  <c r="AC104" i="1"/>
  <c r="AC76" i="1"/>
  <c r="AC84" i="1"/>
  <c r="AC45" i="1"/>
  <c r="AC53" i="1"/>
  <c r="AC61" i="1"/>
  <c r="AC69" i="1"/>
  <c r="AC79" i="1"/>
  <c r="AC87" i="1"/>
  <c r="AC97" i="1"/>
  <c r="AC64" i="1"/>
  <c r="AC72" i="1"/>
  <c r="AC82" i="1"/>
  <c r="AC90" i="1"/>
  <c r="AC100" i="1"/>
  <c r="AC109" i="1"/>
  <c r="AC48" i="1"/>
  <c r="AC43" i="1"/>
  <c r="AC51" i="1"/>
  <c r="AC56" i="1"/>
  <c r="AC42" i="1"/>
  <c r="AC46" i="1"/>
  <c r="AC50" i="1"/>
  <c r="AC54" i="1"/>
  <c r="AC59" i="1"/>
  <c r="AC62" i="1"/>
  <c r="AC67" i="1"/>
  <c r="AC70" i="1"/>
  <c r="AC77" i="1"/>
  <c r="AC80" i="1"/>
  <c r="AC85" i="1"/>
  <c r="AC88" i="1"/>
  <c r="AC95" i="1"/>
  <c r="AC98" i="1"/>
  <c r="AC105" i="1"/>
  <c r="AC41" i="1"/>
  <c r="AC49" i="1"/>
  <c r="AC57" i="1"/>
  <c r="AC65" i="1"/>
  <c r="AC75" i="1"/>
  <c r="AC83" i="1"/>
  <c r="AC93" i="1"/>
  <c r="AC103" i="1"/>
  <c r="AC110" i="1"/>
  <c r="AC68" i="1"/>
  <c r="AC78" i="1"/>
  <c r="AC86" i="1"/>
  <c r="AC96" i="1"/>
  <c r="AC106" i="1"/>
  <c r="AC44" i="1"/>
  <c r="AC60" i="1"/>
  <c r="AC47" i="1"/>
  <c r="AC55" i="1"/>
  <c r="AC63" i="1"/>
  <c r="AC71" i="1"/>
  <c r="AC81" i="1"/>
  <c r="AC89" i="1"/>
  <c r="AC99" i="1"/>
  <c r="H112" i="1"/>
  <c r="AC113" i="1"/>
  <c r="F108" i="1"/>
  <c r="AC52" i="1"/>
  <c r="E73" i="1"/>
  <c r="C30" i="1" s="1"/>
  <c r="M111" i="1"/>
  <c r="G34" i="1" s="1"/>
  <c r="F92" i="1"/>
  <c r="O111" i="1"/>
  <c r="H34" i="1" s="1"/>
  <c r="I107" i="1"/>
  <c r="E33" i="1" s="1"/>
  <c r="Y107" i="1"/>
  <c r="M33" i="1" s="1"/>
  <c r="M107" i="1"/>
  <c r="G33" i="1" s="1"/>
  <c r="G91" i="1"/>
  <c r="D31" i="1" s="1"/>
  <c r="W91" i="1"/>
  <c r="L31" i="1" s="1"/>
  <c r="E101" i="1"/>
  <c r="C32" i="1" s="1"/>
  <c r="U101" i="1"/>
  <c r="K32" i="1" s="1"/>
  <c r="L74" i="1"/>
  <c r="O73" i="1"/>
  <c r="H30" i="1" s="1"/>
  <c r="Q73" i="1"/>
  <c r="I30" i="1" s="1"/>
  <c r="I91" i="1"/>
  <c r="E31" i="1" s="1"/>
  <c r="Y91" i="1"/>
  <c r="M31" i="1" s="1"/>
  <c r="G101" i="1"/>
  <c r="D32" i="1" s="1"/>
  <c r="W101" i="1"/>
  <c r="L32" i="1" s="1"/>
  <c r="O107" i="1"/>
  <c r="H33" i="1" s="1"/>
  <c r="I111" i="1"/>
  <c r="E34" i="1" s="1"/>
  <c r="Y111" i="1"/>
  <c r="M34" i="1" s="1"/>
  <c r="I101" i="1"/>
  <c r="E32" i="1" s="1"/>
  <c r="Q107" i="1"/>
  <c r="I33" i="1" s="1"/>
  <c r="U73" i="1"/>
  <c r="K30" i="1" s="1"/>
  <c r="D74" i="1"/>
  <c r="M91" i="1"/>
  <c r="G31" i="1" s="1"/>
  <c r="K101" i="1"/>
  <c r="F32" i="1" s="1"/>
  <c r="V102" i="1"/>
  <c r="S111" i="1"/>
  <c r="J34" i="1" s="1"/>
  <c r="S73" i="1"/>
  <c r="J30" i="1" s="1"/>
  <c r="Y101" i="1"/>
  <c r="M32" i="1" s="1"/>
  <c r="G73" i="1"/>
  <c r="D30" i="1" s="1"/>
  <c r="W73" i="1"/>
  <c r="L30" i="1" s="1"/>
  <c r="O91" i="1"/>
  <c r="H31" i="1" s="1"/>
  <c r="M101" i="1"/>
  <c r="G32" i="1" s="1"/>
  <c r="E107" i="1"/>
  <c r="C33" i="1" s="1"/>
  <c r="U107" i="1"/>
  <c r="K33" i="1" s="1"/>
  <c r="S107" i="1"/>
  <c r="J33" i="1" s="1"/>
  <c r="E111" i="1"/>
  <c r="C34" i="1" s="1"/>
  <c r="U111" i="1"/>
  <c r="K34" i="1" s="1"/>
  <c r="K91" i="1"/>
  <c r="F31" i="1" s="1"/>
  <c r="I73" i="1"/>
  <c r="E30" i="1" s="1"/>
  <c r="Y73" i="1"/>
  <c r="M30" i="1" s="1"/>
  <c r="T74" i="1"/>
  <c r="Q91" i="1"/>
  <c r="I31" i="1" s="1"/>
  <c r="O101" i="1"/>
  <c r="H32" i="1" s="1"/>
  <c r="G107" i="1"/>
  <c r="D33" i="1" s="1"/>
  <c r="W107" i="1"/>
  <c r="L33" i="1" s="1"/>
  <c r="G111" i="1"/>
  <c r="D34" i="1" s="1"/>
  <c r="W111" i="1"/>
  <c r="L34" i="1" s="1"/>
  <c r="K73" i="1"/>
  <c r="F30" i="1" s="1"/>
  <c r="S91" i="1"/>
  <c r="J31" i="1" s="1"/>
  <c r="Q101" i="1"/>
  <c r="I32" i="1" s="1"/>
  <c r="N102" i="1"/>
  <c r="M73" i="1"/>
  <c r="G30" i="1" s="1"/>
  <c r="E91" i="1"/>
  <c r="C31" i="1" s="1"/>
  <c r="U91" i="1"/>
  <c r="K31" i="1" s="1"/>
  <c r="S101" i="1"/>
  <c r="J32" i="1" s="1"/>
  <c r="K107" i="1"/>
  <c r="F33" i="1" s="1"/>
  <c r="K111" i="1"/>
  <c r="F34" i="1" s="1"/>
  <c r="J92" i="1"/>
  <c r="R92" i="1"/>
  <c r="H108" i="1"/>
  <c r="H121" i="1" s="1"/>
  <c r="P108" i="1"/>
  <c r="L112" i="1"/>
  <c r="T112" i="1"/>
  <c r="J74" i="1"/>
  <c r="R74" i="1"/>
  <c r="D102" i="1"/>
  <c r="L102" i="1"/>
  <c r="T102" i="1"/>
  <c r="D112" i="1"/>
  <c r="D92" i="1"/>
  <c r="L92" i="1"/>
  <c r="T92" i="1"/>
  <c r="J108" i="1"/>
  <c r="R108" i="1"/>
  <c r="N112" i="1"/>
  <c r="V112" i="1"/>
  <c r="F112" i="1"/>
  <c r="N92" i="1"/>
  <c r="V92" i="1"/>
  <c r="X102" i="1"/>
  <c r="P112" i="1"/>
  <c r="X112" i="1"/>
  <c r="F74" i="1"/>
  <c r="N74" i="1"/>
  <c r="V74" i="1"/>
  <c r="X92" i="1"/>
  <c r="H102" i="1"/>
  <c r="P102" i="1"/>
  <c r="X74" i="1"/>
  <c r="H92" i="1"/>
  <c r="P92" i="1"/>
  <c r="J112" i="1"/>
  <c r="R112" i="1"/>
  <c r="H123" i="1" l="1"/>
  <c r="P120" i="1"/>
  <c r="D123" i="1"/>
  <c r="D121" i="1"/>
  <c r="D122" i="1"/>
  <c r="D119" i="1"/>
  <c r="D120" i="1"/>
  <c r="V122" i="1"/>
  <c r="V119" i="1"/>
  <c r="V120" i="1"/>
  <c r="V123" i="1"/>
  <c r="V121" i="1"/>
  <c r="N120" i="1"/>
  <c r="N121" i="1"/>
  <c r="N123" i="1"/>
  <c r="N122" i="1"/>
  <c r="N119" i="1"/>
  <c r="H120" i="1"/>
  <c r="P121" i="1"/>
  <c r="H119" i="1"/>
  <c r="P123" i="1"/>
  <c r="H122" i="1"/>
  <c r="F122" i="1"/>
  <c r="F119" i="1"/>
  <c r="F120" i="1"/>
  <c r="F121" i="1"/>
  <c r="F123" i="1"/>
  <c r="X123" i="1"/>
  <c r="X120" i="1"/>
  <c r="X122" i="1"/>
  <c r="X119" i="1"/>
  <c r="X121" i="1"/>
  <c r="R120" i="1"/>
  <c r="R122" i="1"/>
  <c r="R119" i="1"/>
  <c r="R121" i="1"/>
  <c r="R123" i="1"/>
  <c r="T122" i="1"/>
  <c r="T119" i="1"/>
  <c r="T120" i="1"/>
  <c r="T121" i="1"/>
  <c r="T123" i="1"/>
  <c r="L121" i="1"/>
  <c r="L123" i="1"/>
  <c r="L122" i="1"/>
  <c r="L119" i="1"/>
  <c r="L120" i="1"/>
  <c r="P122" i="1"/>
  <c r="J121" i="1"/>
  <c r="J123" i="1"/>
  <c r="J122" i="1"/>
  <c r="J119" i="1"/>
  <c r="J120" i="1"/>
  <c r="P119" i="1"/>
  <c r="L29" i="1"/>
  <c r="K29" i="1"/>
  <c r="D29" i="1"/>
  <c r="E29" i="1"/>
  <c r="H29" i="1"/>
  <c r="C29" i="1"/>
  <c r="G29" i="1"/>
  <c r="J29" i="1"/>
  <c r="I29" i="1"/>
  <c r="F29" i="1"/>
  <c r="M29" i="1"/>
  <c r="M36" i="1" l="1"/>
  <c r="M37" i="1" s="1"/>
  <c r="E36" i="1"/>
  <c r="E37" i="1" s="1"/>
  <c r="L36" i="1"/>
  <c r="L37" i="1" s="1"/>
  <c r="H36" i="1"/>
  <c r="H37" i="1" s="1"/>
  <c r="D36" i="1"/>
  <c r="D37" i="1" s="1"/>
  <c r="J36" i="1"/>
  <c r="J37" i="1" s="1"/>
  <c r="F36" i="1"/>
  <c r="F37" i="1" s="1"/>
  <c r="I36" i="1"/>
  <c r="I37" i="1" s="1"/>
  <c r="C36" i="1"/>
  <c r="C37" i="1" s="1"/>
  <c r="G36" i="1"/>
  <c r="G37" i="1" s="1"/>
  <c r="K36" i="1"/>
  <c r="K37" i="1" s="1"/>
  <c r="O37" i="1" l="1"/>
</calcChain>
</file>

<file path=xl/sharedStrings.xml><?xml version="1.0" encoding="utf-8"?>
<sst xmlns="http://schemas.openxmlformats.org/spreadsheetml/2006/main" count="922" uniqueCount="186">
  <si>
    <t>Aaron</t>
  </si>
  <si>
    <t>Rich</t>
  </si>
  <si>
    <t>Joyce</t>
  </si>
  <si>
    <t>Lauren</t>
  </si>
  <si>
    <t>Shelly</t>
  </si>
  <si>
    <t>Julie</t>
  </si>
  <si>
    <t>Dave</t>
  </si>
  <si>
    <t>Alice</t>
  </si>
  <si>
    <t>Ron</t>
  </si>
  <si>
    <t>Nathan</t>
  </si>
  <si>
    <t>Ben</t>
  </si>
  <si>
    <t>Max</t>
  </si>
  <si>
    <t>Total</t>
  </si>
  <si>
    <t>Round One</t>
  </si>
  <si>
    <t>Round Two</t>
  </si>
  <si>
    <t>Sweet Sixteen (x2)</t>
  </si>
  <si>
    <t>Elite Eight (x2)</t>
  </si>
  <si>
    <t>Final Four( x3)</t>
  </si>
  <si>
    <t>Championship (x3)</t>
  </si>
  <si>
    <t>Money</t>
  </si>
  <si>
    <t>Game</t>
  </si>
  <si>
    <t>Winner</t>
  </si>
  <si>
    <t>East</t>
  </si>
  <si>
    <t>UCONN v 16</t>
  </si>
  <si>
    <t>UCONN</t>
  </si>
  <si>
    <t>FAU v NW</t>
  </si>
  <si>
    <t>NW</t>
  </si>
  <si>
    <t>FAU</t>
  </si>
  <si>
    <t>SDSU v UAB</t>
  </si>
  <si>
    <t>SDSU</t>
  </si>
  <si>
    <t>UAB</t>
  </si>
  <si>
    <t>AUB v YALE</t>
  </si>
  <si>
    <t>YALE</t>
  </si>
  <si>
    <t>AUB</t>
  </si>
  <si>
    <t>BYU v DU</t>
  </si>
  <si>
    <t>DU</t>
  </si>
  <si>
    <t>BYU</t>
  </si>
  <si>
    <t>ILL v MST</t>
  </si>
  <si>
    <t>ILL</t>
  </si>
  <si>
    <t>MST</t>
  </si>
  <si>
    <t>WSU v DRA</t>
  </si>
  <si>
    <t>WSU</t>
  </si>
  <si>
    <t>DRA</t>
  </si>
  <si>
    <t>ISU v SDSU</t>
  </si>
  <si>
    <t>ISU</t>
  </si>
  <si>
    <t>West</t>
  </si>
  <si>
    <t>UNC v 16</t>
  </si>
  <si>
    <t>UNC</t>
  </si>
  <si>
    <t>MSST v MSU</t>
  </si>
  <si>
    <t>MSU</t>
  </si>
  <si>
    <t>MSST</t>
  </si>
  <si>
    <t>SMC v GCU</t>
  </si>
  <si>
    <t>GCU</t>
  </si>
  <si>
    <t>SMC</t>
  </si>
  <si>
    <t>UA</t>
  </si>
  <si>
    <t>COFC</t>
  </si>
  <si>
    <t>CLEM v NMSU</t>
  </si>
  <si>
    <t>CLEM</t>
  </si>
  <si>
    <t>NMSU</t>
  </si>
  <si>
    <t>BU v COL</t>
  </si>
  <si>
    <t>BU</t>
  </si>
  <si>
    <t>DAY v UNR</t>
  </si>
  <si>
    <t>DAY</t>
  </si>
  <si>
    <t>UNR</t>
  </si>
  <si>
    <t>UA v LB</t>
  </si>
  <si>
    <t>LB</t>
  </si>
  <si>
    <t>South</t>
  </si>
  <si>
    <t>UH v 16</t>
  </si>
  <si>
    <t>UH</t>
  </si>
  <si>
    <t>UNL v TAM</t>
  </si>
  <si>
    <t>TAM</t>
  </si>
  <si>
    <t>UNL</t>
  </si>
  <si>
    <t>NEB</t>
  </si>
  <si>
    <t>UW v JMU</t>
  </si>
  <si>
    <t>JMU</t>
  </si>
  <si>
    <t>UW</t>
  </si>
  <si>
    <t>DUKE v UVM</t>
  </si>
  <si>
    <t>DUKE</t>
  </si>
  <si>
    <t>UVM</t>
  </si>
  <si>
    <t>TTU v NCST</t>
  </si>
  <si>
    <t>NCST</t>
  </si>
  <si>
    <t>TTU</t>
  </si>
  <si>
    <t>UK v OAK</t>
  </si>
  <si>
    <t>OAK</t>
  </si>
  <si>
    <t>UK</t>
  </si>
  <si>
    <t>UF v CU</t>
  </si>
  <si>
    <t>CU</t>
  </si>
  <si>
    <t>UF</t>
  </si>
  <si>
    <t>MU v WKU</t>
  </si>
  <si>
    <t>MU</t>
  </si>
  <si>
    <t>Midwest</t>
  </si>
  <si>
    <t>PU v 16</t>
  </si>
  <si>
    <t>PU</t>
  </si>
  <si>
    <t>TCU v USU</t>
  </si>
  <si>
    <t>USU</t>
  </si>
  <si>
    <t>TCU</t>
  </si>
  <si>
    <t>ZAG v MCS</t>
  </si>
  <si>
    <t>ZAG</t>
  </si>
  <si>
    <t>MCS</t>
  </si>
  <si>
    <t>KU v SAM</t>
  </si>
  <si>
    <t>KU</t>
  </si>
  <si>
    <t>SAM</t>
  </si>
  <si>
    <t>USC v ORE</t>
  </si>
  <si>
    <t>ORE</t>
  </si>
  <si>
    <t>USC</t>
  </si>
  <si>
    <t>CU v AKR</t>
  </si>
  <si>
    <t>AKR</t>
  </si>
  <si>
    <t>UT v CSU</t>
  </si>
  <si>
    <t>UT</t>
  </si>
  <si>
    <t>CSU</t>
  </si>
  <si>
    <t>UT v STP</t>
  </si>
  <si>
    <t>UCONN v NW</t>
  </si>
  <si>
    <t>SDSU v YALE</t>
  </si>
  <si>
    <t>ILL v DUQ</t>
  </si>
  <si>
    <t>ISU v WSU</t>
  </si>
  <si>
    <t>UNC v MSU</t>
  </si>
  <si>
    <t>BAMA v GCU</t>
  </si>
  <si>
    <t>BAMA</t>
  </si>
  <si>
    <t>BU v CLEM</t>
  </si>
  <si>
    <t>UA v DAY</t>
  </si>
  <si>
    <t>UH v TAM</t>
  </si>
  <si>
    <t>DUKE v JMU</t>
  </si>
  <si>
    <t>NCST v OAK</t>
  </si>
  <si>
    <t>MU v CU</t>
  </si>
  <si>
    <t>PU v USU</t>
  </si>
  <si>
    <t>ZAG v KU</t>
  </si>
  <si>
    <t>CU v ORE</t>
  </si>
  <si>
    <t>TEN v TEX</t>
  </si>
  <si>
    <t>TEN</t>
  </si>
  <si>
    <t>TEX</t>
  </si>
  <si>
    <t>UCONN v SDSU</t>
  </si>
  <si>
    <t>ISU v ILL</t>
  </si>
  <si>
    <t>UNC v BAMA</t>
  </si>
  <si>
    <t>ZONA v CLEM</t>
  </si>
  <si>
    <t>ZONA</t>
  </si>
  <si>
    <t>UH v DUKE</t>
  </si>
  <si>
    <t>MU v NCST</t>
  </si>
  <si>
    <t>PU v ZAG</t>
  </si>
  <si>
    <t>UT v CU</t>
  </si>
  <si>
    <t>UCONN v ILL</t>
  </si>
  <si>
    <t>BAMA v CLEM</t>
  </si>
  <si>
    <t>DUKE v NCST</t>
  </si>
  <si>
    <t>PU v UT</t>
  </si>
  <si>
    <t>Final Four (x3)</t>
  </si>
  <si>
    <t>Left side</t>
  </si>
  <si>
    <t>UCONN v BAMA</t>
  </si>
  <si>
    <t>Right side</t>
  </si>
  <si>
    <t>NCST v PU</t>
  </si>
  <si>
    <t>UCONN v PU</t>
  </si>
  <si>
    <t>Notes:</t>
  </si>
  <si>
    <t>Fun Facts:</t>
  </si>
  <si>
    <t>Clemson</t>
  </si>
  <si>
    <t>num_winners_each_game</t>
  </si>
  <si>
    <t>NC State</t>
  </si>
  <si>
    <t>The two biggest Cinderella teams were NC State and Clemson</t>
  </si>
  <si>
    <t>Shelly took NC State the most, took them for all 4 wins and hopped off at the perfect moment</t>
  </si>
  <si>
    <t>Dave took NC State only once, and it was the game they lost</t>
  </si>
  <si>
    <t>Shelly and Alice took Clemson only once, and it was the game they lost</t>
  </si>
  <si>
    <t>UConn</t>
  </si>
  <si>
    <t>Purdue</t>
  </si>
  <si>
    <t>Alabama</t>
  </si>
  <si>
    <t>BAMA v COFC</t>
  </si>
  <si>
    <t>Runner up Purdue was taken in all 6 games by Julie, Alice, and Ron //// Aaron, Rich, Lauren, Shelly, and Nathan took them in all 5 wins</t>
  </si>
  <si>
    <t>Lauren and Dave took Clemson all 4 games //// Aaron, Julie, and Ron never took them</t>
  </si>
  <si>
    <t>Final four Alabama was taken in all 5 games by Rich and Nathan //// Juile took them in all 4 wins</t>
  </si>
  <si>
    <t>Picking against the group ….</t>
  </si>
  <si>
    <t>alice</t>
  </si>
  <si>
    <t>dave</t>
  </si>
  <si>
    <t>lauren</t>
  </si>
  <si>
    <t>rich</t>
  </si>
  <si>
    <t>julie</t>
  </si>
  <si>
    <t>ben</t>
  </si>
  <si>
    <t>joyce</t>
  </si>
  <si>
    <t>There was only 1 game where one of us got it right and the other ten got it wrong //// Lauren picked JMU over Wisconsin in round one</t>
  </si>
  <si>
    <t>There were 11 games where ten of us got it right and only one got it wrong //// Ben did it four times, twice as much as anyone else</t>
  </si>
  <si>
    <t>- was originally on Google Drive</t>
  </si>
  <si>
    <t>- has submissions via Google Form, auto fill into a sheet, then auto download into this excel</t>
  </si>
  <si>
    <t>- formulas and calcualtions are reused year to year</t>
  </si>
  <si>
    <t>Only 8 of the games were split in half 6 to 5</t>
  </si>
  <si>
    <t>14 of the 63 games all of us agreed on //// We went 12-2 in those games with the losses being Yale over Auburn and Oakland over Kentucky</t>
  </si>
  <si>
    <t>The national champion UConn was taken in all 6 games by Aaron, Joyce, and Shelly</t>
  </si>
  <si>
    <t>Thank you everyone for playing again this year!</t>
  </si>
  <si>
    <t>Lauren went 16/16 in the second round.</t>
  </si>
  <si>
    <t>The first round was close //// Of the 32 games in round one, we all had between 22 and 18</t>
  </si>
  <si>
    <t>Ben took both underdogs and went winless in the Final Four and it cost him $12.75</t>
  </si>
  <si>
    <t>None of us went either perfect or winless in the four games of the Elite 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</si>
</sst>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 applyAlignment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/>
    <xf numFmtId="0" fontId="1" fillId="0" borderId="0" xfId="0" applyFont="1"/>
    <xf numFmtId="0" fontId="1" fillId="0" borderId="3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/>
    <xf numFmtId="0" fontId="1" fillId="0" borderId="0" xfId="0" applyFont="1" applyAlignment="1"/>
    <xf numFmtId="164" fontId="2" fillId="2" borderId="1" xfId="0" applyNumberFormat="1" applyFont="1" applyFill="1" applyBorder="1"/>
    <xf numFmtId="164" fontId="1" fillId="0" borderId="0" xfId="0" applyNumberFormat="1" applyFont="1"/>
    <xf numFmtId="0" fontId="1" fillId="0" borderId="6" xfId="0" applyFont="1" applyBorder="1" applyAlignment="1"/>
    <xf numFmtId="0" fontId="0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0" xfId="0" applyFont="1" applyBorder="1" applyAlignment="1"/>
    <xf numFmtId="0" fontId="0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4" xfId="0" applyFont="1" applyBorder="1" applyAlignment="1"/>
    <xf numFmtId="0" fontId="1" fillId="0" borderId="8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Border="1" applyAlignment="1"/>
    <xf numFmtId="0" fontId="1" fillId="0" borderId="0" xfId="0" applyFont="1" applyBorder="1"/>
    <xf numFmtId="0" fontId="1" fillId="0" borderId="15" xfId="0" applyFont="1" applyBorder="1" applyAlignment="1"/>
    <xf numFmtId="0" fontId="1" fillId="0" borderId="15" xfId="0" applyFont="1" applyBorder="1"/>
    <xf numFmtId="164" fontId="0" fillId="0" borderId="15" xfId="1" applyNumberFormat="1" applyFont="1" applyBorder="1" applyAlignment="1"/>
    <xf numFmtId="0" fontId="5" fillId="0" borderId="0" xfId="0" applyFont="1" applyBorder="1" applyAlignment="1"/>
    <xf numFmtId="0" fontId="6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6" fillId="0" borderId="0" xfId="0" applyFont="1" applyFill="1" applyBorder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5" fillId="0" borderId="0" xfId="0" applyFont="1" applyAlignment="1"/>
    <xf numFmtId="0" fontId="0" fillId="8" borderId="0" xfId="0" applyFont="1" applyFill="1" applyAlignment="1"/>
    <xf numFmtId="0" fontId="5" fillId="0" borderId="0" xfId="0" applyFont="1" applyFill="1" applyBorder="1" applyAlignment="1"/>
    <xf numFmtId="0" fontId="1" fillId="0" borderId="3" xfId="0" applyFont="1" applyFill="1" applyBorder="1" applyAlignment="1"/>
    <xf numFmtId="0" fontId="1" fillId="0" borderId="0" xfId="0" applyFont="1" applyFill="1" applyAlignment="1"/>
    <xf numFmtId="0" fontId="1" fillId="0" borderId="5" xfId="0" applyFont="1" applyFill="1" applyBorder="1"/>
    <xf numFmtId="0" fontId="1" fillId="0" borderId="3" xfId="0" applyFont="1" applyFill="1" applyBorder="1" applyAlignment="1">
      <alignment horizontal="left"/>
    </xf>
    <xf numFmtId="0" fontId="5" fillId="0" borderId="3" xfId="0" applyFont="1" applyFill="1" applyBorder="1" applyAlignment="1"/>
    <xf numFmtId="0" fontId="5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19" xfId="0" applyFont="1" applyFill="1" applyBorder="1"/>
    <xf numFmtId="0" fontId="1" fillId="0" borderId="20" xfId="0" applyFont="1" applyFill="1" applyBorder="1"/>
    <xf numFmtId="0" fontId="1" fillId="0" borderId="11" xfId="0" applyFont="1" applyFill="1" applyBorder="1"/>
    <xf numFmtId="0" fontId="1" fillId="0" borderId="15" xfId="0" applyFont="1" applyFill="1" applyBorder="1" applyAlignment="1"/>
    <xf numFmtId="0" fontId="1" fillId="0" borderId="15" xfId="0" applyFont="1" applyFill="1" applyBorder="1"/>
    <xf numFmtId="0" fontId="3" fillId="0" borderId="0" xfId="0" applyFont="1" applyFill="1" applyAlignment="1">
      <alignment horizontal="left"/>
    </xf>
    <xf numFmtId="0" fontId="1" fillId="0" borderId="19" xfId="0" applyFont="1" applyFill="1" applyBorder="1" applyAlignment="1"/>
    <xf numFmtId="0" fontId="1" fillId="0" borderId="9" xfId="0" applyFont="1" applyFill="1" applyBorder="1" applyAlignment="1"/>
    <xf numFmtId="0" fontId="1" fillId="0" borderId="8" xfId="0" applyFont="1" applyFill="1" applyBorder="1" applyAlignment="1"/>
    <xf numFmtId="0" fontId="1" fillId="0" borderId="10" xfId="0" applyFont="1" applyFill="1" applyBorder="1"/>
    <xf numFmtId="0" fontId="6" fillId="0" borderId="0" xfId="0" quotePrefix="1" applyFont="1" applyBorder="1" applyAlignment="1"/>
    <xf numFmtId="0" fontId="0" fillId="0" borderId="0" xfId="0" applyFont="1" applyBorder="1" applyAlignment="1">
      <alignment horizontal="left"/>
    </xf>
    <xf numFmtId="0" fontId="1" fillId="0" borderId="0" xfId="0" applyFont="1" applyFill="1" applyBorder="1"/>
    <xf numFmtId="0" fontId="0" fillId="9" borderId="0" xfId="0" applyFont="1" applyFill="1" applyAlignment="1"/>
    <xf numFmtId="0" fontId="1" fillId="9" borderId="0" xfId="0" applyFont="1" applyFill="1" applyBorder="1"/>
  </cellXfs>
  <cellStyles count="2">
    <cellStyle name="Currency" xfId="1" builtinId="4"/>
    <cellStyle name="Normal" xfId="0" builtinId="0"/>
  </cellStyles>
  <dxfs count="5"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2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D123"/>
  <sheetViews>
    <sheetView tabSelected="1" workbookViewId="0">
      <selection activeCell="AA123" sqref="AA123"/>
    </sheetView>
  </sheetViews>
  <sheetFormatPr defaultColWidth="12.6640625" defaultRowHeight="15.75" customHeight="1" x14ac:dyDescent="0.25"/>
  <cols>
    <col min="1" max="2" width="16.33203125" bestFit="1" customWidth="1"/>
    <col min="3" max="27" width="7.109375" customWidth="1"/>
  </cols>
  <sheetData>
    <row r="2" spans="2:13" ht="15.75" customHeight="1" x14ac:dyDescent="0.25">
      <c r="F2" s="43" t="s">
        <v>181</v>
      </c>
    </row>
    <row r="3" spans="2:13" ht="15.75" customHeight="1" x14ac:dyDescent="0.25">
      <c r="B3">
        <v>1</v>
      </c>
      <c r="C3" s="39" t="s">
        <v>3</v>
      </c>
      <c r="D3" s="41">
        <v>22.5</v>
      </c>
      <c r="E3" s="37"/>
      <c r="G3" s="42" t="s">
        <v>150</v>
      </c>
      <c r="H3" s="37"/>
      <c r="I3" s="42"/>
      <c r="J3" s="37"/>
      <c r="K3" s="37"/>
      <c r="L3" s="37"/>
      <c r="M3" s="37"/>
    </row>
    <row r="4" spans="2:13" ht="15.75" customHeight="1" x14ac:dyDescent="0.25">
      <c r="B4">
        <v>2</v>
      </c>
      <c r="C4" s="39" t="s">
        <v>0</v>
      </c>
      <c r="D4" s="41">
        <v>11.5</v>
      </c>
      <c r="E4" s="37"/>
      <c r="G4" s="37"/>
      <c r="H4" s="42" t="s">
        <v>179</v>
      </c>
      <c r="I4" s="37"/>
      <c r="J4" s="37"/>
      <c r="K4" s="37"/>
      <c r="L4" s="37"/>
      <c r="M4" s="37"/>
    </row>
    <row r="5" spans="2:13" ht="15.75" customHeight="1" x14ac:dyDescent="0.25">
      <c r="B5">
        <v>3</v>
      </c>
      <c r="C5" s="39" t="s">
        <v>4</v>
      </c>
      <c r="D5" s="41">
        <v>11.5</v>
      </c>
      <c r="E5" s="37"/>
      <c r="G5" s="37"/>
      <c r="H5" s="42" t="s">
        <v>154</v>
      </c>
      <c r="I5" s="37"/>
      <c r="J5" s="37"/>
      <c r="K5" s="37"/>
      <c r="L5" s="37"/>
      <c r="M5" s="37"/>
    </row>
    <row r="6" spans="2:13" ht="15.75" customHeight="1" x14ac:dyDescent="0.25">
      <c r="B6">
        <v>4</v>
      </c>
      <c r="C6" s="39" t="s">
        <v>2</v>
      </c>
      <c r="D6" s="41">
        <v>6</v>
      </c>
      <c r="E6" s="37"/>
      <c r="G6" s="37"/>
      <c r="H6" s="37"/>
      <c r="I6" s="42" t="s">
        <v>163</v>
      </c>
      <c r="J6" s="37"/>
      <c r="K6" s="37"/>
      <c r="L6" s="37"/>
      <c r="M6" s="37"/>
    </row>
    <row r="7" spans="2:13" ht="15.75" customHeight="1" x14ac:dyDescent="0.25">
      <c r="B7">
        <v>5</v>
      </c>
      <c r="C7" s="39" t="s">
        <v>9</v>
      </c>
      <c r="D7" s="41">
        <v>6</v>
      </c>
      <c r="E7" s="37"/>
      <c r="G7" s="37"/>
      <c r="H7" s="37"/>
      <c r="I7" s="42" t="s">
        <v>157</v>
      </c>
      <c r="J7" s="37"/>
      <c r="K7" s="37"/>
      <c r="L7" s="37"/>
      <c r="M7" s="37"/>
    </row>
    <row r="8" spans="2:13" ht="15.75" customHeight="1" x14ac:dyDescent="0.25">
      <c r="B8">
        <v>6</v>
      </c>
      <c r="C8" s="39" t="s">
        <v>8</v>
      </c>
      <c r="D8" s="41">
        <v>3.25</v>
      </c>
      <c r="E8" s="37"/>
      <c r="G8" s="37"/>
      <c r="H8" s="37"/>
      <c r="I8" s="42" t="s">
        <v>155</v>
      </c>
      <c r="J8" s="37"/>
      <c r="K8" s="37"/>
      <c r="L8" s="37"/>
      <c r="M8" s="37"/>
    </row>
    <row r="9" spans="2:13" ht="15.75" customHeight="1" x14ac:dyDescent="0.25">
      <c r="B9">
        <v>7</v>
      </c>
      <c r="C9" s="39" t="s">
        <v>1</v>
      </c>
      <c r="D9" s="41">
        <v>0.5</v>
      </c>
      <c r="E9" s="37"/>
      <c r="G9" s="37"/>
      <c r="H9" s="37"/>
      <c r="I9" s="42" t="s">
        <v>156</v>
      </c>
      <c r="J9" s="37"/>
      <c r="K9" s="37"/>
      <c r="L9" s="37"/>
      <c r="M9" s="37"/>
    </row>
    <row r="10" spans="2:13" ht="15.75" customHeight="1" x14ac:dyDescent="0.25">
      <c r="B10">
        <v>8</v>
      </c>
      <c r="C10" s="39" t="s">
        <v>5</v>
      </c>
      <c r="D10" s="41">
        <v>-7.75</v>
      </c>
      <c r="E10" s="37"/>
      <c r="G10" s="37"/>
      <c r="H10" s="42" t="s">
        <v>180</v>
      </c>
      <c r="I10" s="37"/>
      <c r="J10" s="37"/>
      <c r="K10" s="37"/>
      <c r="L10" s="37"/>
      <c r="M10" s="37"/>
    </row>
    <row r="11" spans="2:13" ht="15.75" customHeight="1" x14ac:dyDescent="0.25">
      <c r="B11">
        <v>9</v>
      </c>
      <c r="C11" s="39" t="s">
        <v>6</v>
      </c>
      <c r="D11" s="41">
        <v>-16</v>
      </c>
      <c r="E11" s="37"/>
      <c r="G11" s="37"/>
      <c r="H11" s="42" t="s">
        <v>164</v>
      </c>
      <c r="I11" s="37"/>
      <c r="J11" s="37"/>
      <c r="K11" s="37"/>
      <c r="L11" s="37"/>
      <c r="M11" s="37"/>
    </row>
    <row r="12" spans="2:13" ht="15.75" customHeight="1" x14ac:dyDescent="0.25">
      <c r="B12">
        <v>10</v>
      </c>
      <c r="C12" s="39" t="s">
        <v>7</v>
      </c>
      <c r="D12" s="41">
        <v>-16</v>
      </c>
      <c r="E12" s="37"/>
      <c r="G12" s="37"/>
      <c r="H12" s="42" t="s">
        <v>162</v>
      </c>
      <c r="I12" s="37"/>
      <c r="J12" s="37"/>
      <c r="K12" s="37"/>
      <c r="L12" s="37"/>
      <c r="M12" s="37"/>
    </row>
    <row r="13" spans="2:13" ht="15.75" customHeight="1" x14ac:dyDescent="0.25">
      <c r="B13">
        <v>11</v>
      </c>
      <c r="C13" s="39" t="s">
        <v>10</v>
      </c>
      <c r="D13" s="41">
        <v>-21.5</v>
      </c>
      <c r="E13" s="37"/>
      <c r="G13" s="37"/>
      <c r="H13" s="42" t="s">
        <v>165</v>
      </c>
      <c r="I13" s="37"/>
      <c r="J13" s="37"/>
      <c r="K13" s="37"/>
      <c r="L13" s="37"/>
      <c r="M13" s="37"/>
    </row>
    <row r="14" spans="2:13" ht="15.75" customHeight="1" x14ac:dyDescent="0.25">
      <c r="H14" s="52"/>
      <c r="I14" s="42" t="s">
        <v>173</v>
      </c>
    </row>
    <row r="15" spans="2:13" ht="15.75" customHeight="1" x14ac:dyDescent="0.25">
      <c r="I15" s="52" t="s">
        <v>174</v>
      </c>
    </row>
    <row r="16" spans="2:13" ht="15.75" customHeight="1" x14ac:dyDescent="0.25">
      <c r="I16" s="52" t="s">
        <v>178</v>
      </c>
    </row>
    <row r="17" spans="1:20" ht="15.75" customHeight="1" x14ac:dyDescent="0.25">
      <c r="H17" s="52" t="s">
        <v>183</v>
      </c>
    </row>
    <row r="18" spans="1:20" ht="15.75" customHeight="1" x14ac:dyDescent="0.25">
      <c r="H18" s="52" t="s">
        <v>182</v>
      </c>
    </row>
    <row r="19" spans="1:20" ht="15.75" customHeight="1" x14ac:dyDescent="0.25">
      <c r="H19" s="52" t="s">
        <v>185</v>
      </c>
    </row>
    <row r="20" spans="1:20" ht="15.75" customHeight="1" x14ac:dyDescent="0.25">
      <c r="H20" s="52" t="s">
        <v>184</v>
      </c>
    </row>
    <row r="21" spans="1:20" ht="15.75" customHeight="1" x14ac:dyDescent="0.25">
      <c r="H21" s="52"/>
    </row>
    <row r="22" spans="1:20" ht="15.75" customHeight="1" x14ac:dyDescent="0.25">
      <c r="H22" s="52"/>
    </row>
    <row r="23" spans="1:20" ht="15.75" customHeight="1" x14ac:dyDescent="0.25">
      <c r="H23" s="52"/>
    </row>
    <row r="24" spans="1:20" ht="15.75" customHeight="1" x14ac:dyDescent="0.25">
      <c r="H24" s="52"/>
    </row>
    <row r="28" spans="1:20" ht="13.2" x14ac:dyDescent="0.25"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2" t="s">
        <v>10</v>
      </c>
      <c r="N28" s="3"/>
      <c r="O28" s="4" t="s">
        <v>11</v>
      </c>
      <c r="R28" s="30" t="s">
        <v>149</v>
      </c>
      <c r="S28" s="31"/>
      <c r="T28" s="31"/>
    </row>
    <row r="29" spans="1:20" ht="13.2" x14ac:dyDescent="0.25">
      <c r="A29" s="5"/>
      <c r="B29" s="6" t="s">
        <v>12</v>
      </c>
      <c r="C29" s="7">
        <f t="shared" ref="C29:M29" si="0">SUM(C30:C35)</f>
        <v>58</v>
      </c>
      <c r="D29" s="8">
        <f t="shared" si="0"/>
        <v>54</v>
      </c>
      <c r="E29" s="7">
        <f t="shared" si="0"/>
        <v>56</v>
      </c>
      <c r="F29" s="8">
        <f t="shared" si="0"/>
        <v>62</v>
      </c>
      <c r="G29" s="7">
        <f t="shared" si="0"/>
        <v>58</v>
      </c>
      <c r="H29" s="8">
        <f t="shared" si="0"/>
        <v>51</v>
      </c>
      <c r="I29" s="7">
        <f t="shared" si="0"/>
        <v>48</v>
      </c>
      <c r="J29" s="8">
        <f t="shared" si="0"/>
        <v>48</v>
      </c>
      <c r="K29" s="7">
        <f t="shared" si="0"/>
        <v>55</v>
      </c>
      <c r="L29" s="8">
        <f t="shared" si="0"/>
        <v>56</v>
      </c>
      <c r="M29" s="9">
        <f t="shared" si="0"/>
        <v>46</v>
      </c>
      <c r="N29" s="10"/>
      <c r="O29" s="11">
        <f>SUM(O30:O35)</f>
        <v>81</v>
      </c>
      <c r="R29" s="27"/>
      <c r="S29" s="70" t="s">
        <v>175</v>
      </c>
      <c r="T29" s="28"/>
    </row>
    <row r="30" spans="1:20" ht="13.2" x14ac:dyDescent="0.25">
      <c r="B30" s="12" t="s">
        <v>13</v>
      </c>
      <c r="C30" s="13">
        <f>E73</f>
        <v>22</v>
      </c>
      <c r="D30" s="14">
        <f>G73</f>
        <v>20</v>
      </c>
      <c r="E30" s="13">
        <f>I73</f>
        <v>21</v>
      </c>
      <c r="F30" s="14">
        <f>K73</f>
        <v>21</v>
      </c>
      <c r="G30" s="13">
        <f>M73</f>
        <v>18</v>
      </c>
      <c r="H30" s="14">
        <f>O73</f>
        <v>18</v>
      </c>
      <c r="I30" s="13">
        <f>Q73</f>
        <v>19</v>
      </c>
      <c r="J30" s="14">
        <f>S73</f>
        <v>18</v>
      </c>
      <c r="K30" s="13">
        <f>U73</f>
        <v>22</v>
      </c>
      <c r="L30" s="15">
        <f>W73</f>
        <v>20</v>
      </c>
      <c r="M30" s="15">
        <f>Y73</f>
        <v>21</v>
      </c>
      <c r="N30" s="16"/>
      <c r="O30" s="17">
        <v>32</v>
      </c>
      <c r="R30" s="29"/>
      <c r="S30" s="70" t="s">
        <v>176</v>
      </c>
      <c r="T30" s="28"/>
    </row>
    <row r="31" spans="1:20" ht="13.2" x14ac:dyDescent="0.25">
      <c r="B31" s="12" t="s">
        <v>14</v>
      </c>
      <c r="C31" s="13">
        <f>E91</f>
        <v>15</v>
      </c>
      <c r="D31" s="14">
        <f>G91</f>
        <v>12</v>
      </c>
      <c r="E31" s="13">
        <f>I91</f>
        <v>14</v>
      </c>
      <c r="F31" s="14">
        <f>K91</f>
        <v>16</v>
      </c>
      <c r="G31" s="13">
        <f>M91</f>
        <v>15</v>
      </c>
      <c r="H31" s="14">
        <f>O91</f>
        <v>11</v>
      </c>
      <c r="I31" s="13">
        <f>Q91</f>
        <v>12</v>
      </c>
      <c r="J31" s="14">
        <f>S91</f>
        <v>14</v>
      </c>
      <c r="K31" s="13">
        <f>U91</f>
        <v>11</v>
      </c>
      <c r="L31" s="15">
        <f>W91</f>
        <v>14</v>
      </c>
      <c r="M31" s="15">
        <f>Y91</f>
        <v>12</v>
      </c>
      <c r="N31" s="16"/>
      <c r="O31" s="17">
        <v>16</v>
      </c>
      <c r="Q31" s="28"/>
      <c r="R31" s="71"/>
      <c r="S31" s="70" t="s">
        <v>177</v>
      </c>
      <c r="T31" s="28"/>
    </row>
    <row r="32" spans="1:20" ht="13.2" x14ac:dyDescent="0.25">
      <c r="B32" s="12" t="s">
        <v>15</v>
      </c>
      <c r="C32" s="13">
        <f>E101*2</f>
        <v>6</v>
      </c>
      <c r="D32" s="14">
        <f>G101*2</f>
        <v>12</v>
      </c>
      <c r="E32" s="13">
        <f>I101*2</f>
        <v>6</v>
      </c>
      <c r="F32" s="14">
        <f>K101*2</f>
        <v>14</v>
      </c>
      <c r="G32" s="13">
        <f>M101*2</f>
        <v>10</v>
      </c>
      <c r="H32" s="14">
        <f>O101*2</f>
        <v>10</v>
      </c>
      <c r="I32" s="13">
        <f>Q101*2</f>
        <v>10</v>
      </c>
      <c r="J32" s="14">
        <f>S101*2</f>
        <v>6</v>
      </c>
      <c r="K32" s="13">
        <f>U101*2</f>
        <v>10</v>
      </c>
      <c r="L32" s="15">
        <f>W101*2</f>
        <v>10</v>
      </c>
      <c r="M32" s="15">
        <f>Y101*2</f>
        <v>6</v>
      </c>
      <c r="N32" s="16"/>
      <c r="O32" s="17">
        <v>16</v>
      </c>
      <c r="R32" s="26"/>
    </row>
    <row r="33" spans="1:29" ht="13.2" x14ac:dyDescent="0.25">
      <c r="B33" s="12" t="s">
        <v>16</v>
      </c>
      <c r="C33" s="13">
        <f>E107*2</f>
        <v>6</v>
      </c>
      <c r="D33" s="14">
        <f>G107*2</f>
        <v>4</v>
      </c>
      <c r="E33" s="13">
        <f>I107*2</f>
        <v>6</v>
      </c>
      <c r="F33" s="14">
        <f>K107*2</f>
        <v>2</v>
      </c>
      <c r="G33" s="13">
        <f>M107*2</f>
        <v>6</v>
      </c>
      <c r="H33" s="14">
        <f>O107*2</f>
        <v>6</v>
      </c>
      <c r="I33" s="13">
        <f>Q107*2</f>
        <v>4</v>
      </c>
      <c r="J33" s="14">
        <f>S107*2</f>
        <v>4</v>
      </c>
      <c r="K33" s="13">
        <f>U107*2</f>
        <v>6</v>
      </c>
      <c r="L33" s="15">
        <f>W107*2</f>
        <v>6</v>
      </c>
      <c r="M33" s="15">
        <f>Y107*2</f>
        <v>4</v>
      </c>
      <c r="N33" s="16"/>
      <c r="O33" s="17">
        <v>8</v>
      </c>
      <c r="R33" s="26"/>
    </row>
    <row r="34" spans="1:29" ht="13.2" x14ac:dyDescent="0.25">
      <c r="B34" s="12" t="s">
        <v>17</v>
      </c>
      <c r="C34" s="13">
        <f>E111*3</f>
        <v>6</v>
      </c>
      <c r="D34" s="14">
        <f>G111*3</f>
        <v>3</v>
      </c>
      <c r="E34" s="13">
        <f>I111*3</f>
        <v>6</v>
      </c>
      <c r="F34" s="14">
        <f>K111*3</f>
        <v>6</v>
      </c>
      <c r="G34" s="13">
        <f>M111*3</f>
        <v>6</v>
      </c>
      <c r="H34" s="14">
        <f>O111*3</f>
        <v>6</v>
      </c>
      <c r="I34" s="13">
        <f>Q111*3</f>
        <v>3</v>
      </c>
      <c r="J34" s="14">
        <f>S111*3</f>
        <v>6</v>
      </c>
      <c r="K34" s="13">
        <f>U111*3</f>
        <v>6</v>
      </c>
      <c r="L34" s="15">
        <f>W111*3</f>
        <v>3</v>
      </c>
      <c r="M34" s="15">
        <f>Y111*3</f>
        <v>0</v>
      </c>
      <c r="N34" s="16"/>
      <c r="O34" s="17">
        <v>6</v>
      </c>
      <c r="R34" s="26"/>
    </row>
    <row r="35" spans="1:29" ht="13.2" x14ac:dyDescent="0.25">
      <c r="B35" s="12" t="s">
        <v>18</v>
      </c>
      <c r="C35" s="18">
        <f>E113*3</f>
        <v>3</v>
      </c>
      <c r="D35" s="19">
        <f>G113*3</f>
        <v>3</v>
      </c>
      <c r="E35" s="18">
        <f>I113*3</f>
        <v>3</v>
      </c>
      <c r="F35" s="19">
        <f>K113*3</f>
        <v>3</v>
      </c>
      <c r="G35" s="18">
        <f>M113*3</f>
        <v>3</v>
      </c>
      <c r="H35" s="14">
        <f>O113*3</f>
        <v>0</v>
      </c>
      <c r="I35" s="13">
        <f>Q113*3</f>
        <v>0</v>
      </c>
      <c r="J35" s="14">
        <f>S113*3</f>
        <v>0</v>
      </c>
      <c r="K35" s="13">
        <f>U113*3</f>
        <v>0</v>
      </c>
      <c r="L35" s="15">
        <f>W113*3</f>
        <v>3</v>
      </c>
      <c r="M35" s="15">
        <f>Y113*3</f>
        <v>3</v>
      </c>
      <c r="N35" s="16"/>
      <c r="O35" s="20">
        <v>3</v>
      </c>
    </row>
    <row r="36" spans="1:29" ht="13.2" x14ac:dyDescent="0.25">
      <c r="B36" s="21"/>
      <c r="C36" s="8">
        <f>(C29-C29)+(C29-D29)+(C29-E29)+(C29-F29)+(C29-G29)+(C29-H29)+(C29-I29)+(C29-J29)+(C29-K29)+(C29-L29)+(C29-M29)</f>
        <v>46</v>
      </c>
      <c r="D36" s="8">
        <f>(D29-C29)+(D29-D29)+(D29-E29)+(D29-F29)+(D29-G29)+(D29-H29)+(D29-I29)+(D29-J29)+(D29-K29)+(D29-L29)+(D29-M29)</f>
        <v>2</v>
      </c>
      <c r="E36" s="8">
        <f>(E29-C29)+(E29-D29)+(E29-E29)+(E29-F29)+(E29-G29)+(E29-H29)+(E29-I29)+(E29-J29)+(E29-K29)+(E29-L29)+(E29-M29)</f>
        <v>24</v>
      </c>
      <c r="F36" s="8">
        <f>(F29-C29)+(F29-D29)+(F29-E29)+(F29-F29)+(F29-G29)+(F29-H29)+(F29-I29)+(F29-J29)+(F29-K29)+(F29-L29)+(F29-M29)</f>
        <v>90</v>
      </c>
      <c r="G36" s="8">
        <f>(G29-C29)+(G29-D29)+(G29-E29)+(G29-F29)+(G29-G29)+(G29-H29)+(G29-I29)+(G29-J29)+(G29-K29)+(G29-L29)+(G29-M29)</f>
        <v>46</v>
      </c>
      <c r="H36" s="8">
        <f>(H29-C29)+(H29-D29)+(H29-E29)+(H29-F29)+(H29-G29)+(H29-H29)+(H29-I29)+(H29-J29)+(H29-K29)+(H29-L29)+(H29-M29)</f>
        <v>-31</v>
      </c>
      <c r="I36" s="8">
        <f>(I29-C29)+(I29-D29)+(I29-E29)+(I29-F29)+(I29-G29)+(I29-H29)+(I29-I29)+(I29-J29)+(I29-K29)+(I29-L29)+(I29-M29)</f>
        <v>-64</v>
      </c>
      <c r="J36" s="8">
        <f>(J29-C29)+(J29-D29)+(J29-E29)+(J29-F29)+(J29-G29)+(J29-H29)+(J29-I29)+(J29-J29)+(J29-K29)+(J29-L29)+(J29-M29)</f>
        <v>-64</v>
      </c>
      <c r="K36" s="8">
        <f>(K29-C29)+(K29-D29)+(K29-E29)+(K29-F29)+(K29-G29)+(K29-H29)+(K29-I29)+(K29-J29)+(K29-K29)+(K29-L29)+(K29-M29)</f>
        <v>13</v>
      </c>
      <c r="L36" s="8">
        <f>(L29-C29)+(L29-D29)+(L29-E29)+(L29-F29)+(L29-G29)+(L29-H29)+(L29-I29)+(L29-J29)+(L29-K29)+(L29-L29)+(L29-M29)</f>
        <v>24</v>
      </c>
      <c r="M36" s="8">
        <f>(M29-C29)+(M29-D29)+(M29-E29)+(M29-F29)+(M29-G29)+(M29-H29)+(M29-I29)+(M29-J29)+(M29-K29)+(M29-L29)+(M29-M29)</f>
        <v>-86</v>
      </c>
    </row>
    <row r="37" spans="1:29" ht="13.2" x14ac:dyDescent="0.25">
      <c r="B37" s="22" t="s">
        <v>19</v>
      </c>
      <c r="C37" s="23">
        <f t="shared" ref="C37:M37" si="1">C36*0.25</f>
        <v>11.5</v>
      </c>
      <c r="D37" s="23">
        <f t="shared" si="1"/>
        <v>0.5</v>
      </c>
      <c r="E37" s="23">
        <f t="shared" si="1"/>
        <v>6</v>
      </c>
      <c r="F37" s="23">
        <f t="shared" si="1"/>
        <v>22.5</v>
      </c>
      <c r="G37" s="23">
        <f t="shared" si="1"/>
        <v>11.5</v>
      </c>
      <c r="H37" s="23">
        <f t="shared" si="1"/>
        <v>-7.75</v>
      </c>
      <c r="I37" s="23">
        <f t="shared" si="1"/>
        <v>-16</v>
      </c>
      <c r="J37" s="23">
        <f t="shared" si="1"/>
        <v>-16</v>
      </c>
      <c r="K37" s="23">
        <f t="shared" si="1"/>
        <v>3.25</v>
      </c>
      <c r="L37" s="23">
        <f t="shared" si="1"/>
        <v>6</v>
      </c>
      <c r="M37" s="23">
        <f t="shared" si="1"/>
        <v>-21.5</v>
      </c>
      <c r="O37" s="24">
        <f>SUM(C37:M37)</f>
        <v>0</v>
      </c>
    </row>
    <row r="39" spans="1:29" ht="13.2" x14ac:dyDescent="0.25">
      <c r="A39" s="33" t="s">
        <v>13</v>
      </c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6"/>
      <c r="Z39" s="38"/>
      <c r="AA39" s="74"/>
      <c r="AC39" s="43" t="s">
        <v>152</v>
      </c>
    </row>
    <row r="40" spans="1:29" ht="13.2" x14ac:dyDescent="0.25">
      <c r="A40" s="18"/>
      <c r="B40" s="32" t="s">
        <v>20</v>
      </c>
      <c r="C40" s="39" t="s">
        <v>21</v>
      </c>
      <c r="D40" s="39" t="str">
        <f>C28</f>
        <v>Aaron</v>
      </c>
      <c r="E40" s="40"/>
      <c r="F40" s="39" t="str">
        <f>D28</f>
        <v>Rich</v>
      </c>
      <c r="G40" s="40"/>
      <c r="H40" s="39" t="str">
        <f>E28</f>
        <v>Joyce</v>
      </c>
      <c r="I40" s="40"/>
      <c r="J40" s="39" t="str">
        <f>F28</f>
        <v>Lauren</v>
      </c>
      <c r="K40" s="40"/>
      <c r="L40" s="39" t="str">
        <f>G28</f>
        <v>Shelly</v>
      </c>
      <c r="M40" s="40"/>
      <c r="N40" s="39" t="str">
        <f>H28</f>
        <v>Julie</v>
      </c>
      <c r="O40" s="40"/>
      <c r="P40" s="39" t="str">
        <f>I28</f>
        <v>Dave</v>
      </c>
      <c r="Q40" s="40"/>
      <c r="R40" s="39" t="str">
        <f>J28</f>
        <v>Alice</v>
      </c>
      <c r="S40" s="40"/>
      <c r="T40" s="39" t="str">
        <f>K28</f>
        <v>Ron</v>
      </c>
      <c r="U40" s="40"/>
      <c r="V40" s="39" t="str">
        <f>L28</f>
        <v>Nathan</v>
      </c>
      <c r="W40" s="40"/>
      <c r="X40" s="39" t="str">
        <f>M28</f>
        <v>Ben</v>
      </c>
      <c r="Y40" s="40"/>
      <c r="Z40" s="38"/>
      <c r="AA40" s="74"/>
    </row>
    <row r="41" spans="1:29" ht="13.2" x14ac:dyDescent="0.25">
      <c r="A41" s="22" t="s">
        <v>22</v>
      </c>
      <c r="B41" s="22" t="s">
        <v>23</v>
      </c>
      <c r="C41" s="53" t="s">
        <v>24</v>
      </c>
      <c r="D41" s="54" t="s">
        <v>24</v>
      </c>
      <c r="E41" s="55">
        <f t="shared" ref="E41:E72" si="2">IF(D41=C41, 1, 0)</f>
        <v>1</v>
      </c>
      <c r="F41" s="54" t="s">
        <v>24</v>
      </c>
      <c r="G41" s="55">
        <f t="shared" ref="G41:G72" si="3">IF(F41=C41, 1, 0)</f>
        <v>1</v>
      </c>
      <c r="H41" s="54" t="s">
        <v>24</v>
      </c>
      <c r="I41" s="55">
        <f t="shared" ref="I41:I72" si="4">IF(H41=C41, 1, 0)</f>
        <v>1</v>
      </c>
      <c r="J41" s="54" t="s">
        <v>24</v>
      </c>
      <c r="K41" s="55">
        <f t="shared" ref="K41:K72" si="5">IF(J41=C41, 1, 0)</f>
        <v>1</v>
      </c>
      <c r="L41" s="54" t="s">
        <v>24</v>
      </c>
      <c r="M41" s="55">
        <f t="shared" ref="M41:M72" si="6">IF(L41=C41,1,0)</f>
        <v>1</v>
      </c>
      <c r="N41" s="54" t="s">
        <v>24</v>
      </c>
      <c r="O41" s="55">
        <f t="shared" ref="O41:O72" si="7">IF(N41=C41, 1, 0)</f>
        <v>1</v>
      </c>
      <c r="P41" s="54" t="s">
        <v>24</v>
      </c>
      <c r="Q41" s="55">
        <f t="shared" ref="Q41:Q72" si="8">IF(P41=C41,1,0)</f>
        <v>1</v>
      </c>
      <c r="R41" s="54" t="s">
        <v>24</v>
      </c>
      <c r="S41" s="55">
        <f t="shared" ref="S41:S72" si="9">IF(R41=C41, 1, 0)</f>
        <v>1</v>
      </c>
      <c r="T41" s="54" t="s">
        <v>24</v>
      </c>
      <c r="U41" s="55">
        <f t="shared" ref="U41:U72" si="10">IF(T41=C41, 1, 0)</f>
        <v>1</v>
      </c>
      <c r="V41" s="54" t="s">
        <v>24</v>
      </c>
      <c r="W41" s="55">
        <f t="shared" ref="W41:W72" si="11">IF(V41=C41, 1, 0)</f>
        <v>1</v>
      </c>
      <c r="X41" s="54" t="s">
        <v>24</v>
      </c>
      <c r="Y41" s="55">
        <f t="shared" ref="Y41:Y72" si="12">IF(X41=C41, 1, 0)</f>
        <v>1</v>
      </c>
      <c r="Z41" s="72"/>
      <c r="AA41" s="74"/>
      <c r="AC41">
        <f>SUM(E41,G41,I41,K41,M41,O41,Q41,S41,U41,W41,Y41)</f>
        <v>11</v>
      </c>
    </row>
    <row r="42" spans="1:29" ht="13.2" x14ac:dyDescent="0.25">
      <c r="B42" s="22" t="s">
        <v>25</v>
      </c>
      <c r="C42" s="53" t="s">
        <v>26</v>
      </c>
      <c r="D42" s="54" t="s">
        <v>26</v>
      </c>
      <c r="E42" s="55">
        <f t="shared" si="2"/>
        <v>1</v>
      </c>
      <c r="F42" s="54" t="s">
        <v>27</v>
      </c>
      <c r="G42" s="55">
        <f t="shared" si="3"/>
        <v>0</v>
      </c>
      <c r="H42" s="54" t="s">
        <v>27</v>
      </c>
      <c r="I42" s="55">
        <f t="shared" si="4"/>
        <v>0</v>
      </c>
      <c r="J42" s="54" t="s">
        <v>27</v>
      </c>
      <c r="K42" s="55">
        <f t="shared" si="5"/>
        <v>0</v>
      </c>
      <c r="L42" s="54" t="s">
        <v>27</v>
      </c>
      <c r="M42" s="55">
        <f t="shared" si="6"/>
        <v>0</v>
      </c>
      <c r="N42" s="54" t="s">
        <v>27</v>
      </c>
      <c r="O42" s="55">
        <f t="shared" si="7"/>
        <v>0</v>
      </c>
      <c r="P42" s="54" t="s">
        <v>27</v>
      </c>
      <c r="Q42" s="55">
        <f t="shared" si="8"/>
        <v>0</v>
      </c>
      <c r="R42" s="54" t="s">
        <v>26</v>
      </c>
      <c r="S42" s="55">
        <f t="shared" si="9"/>
        <v>1</v>
      </c>
      <c r="T42" s="54" t="s">
        <v>27</v>
      </c>
      <c r="U42" s="55">
        <f t="shared" si="10"/>
        <v>0</v>
      </c>
      <c r="V42" s="54" t="s">
        <v>27</v>
      </c>
      <c r="W42" s="55">
        <f t="shared" si="11"/>
        <v>0</v>
      </c>
      <c r="X42" s="54" t="s">
        <v>26</v>
      </c>
      <c r="Y42" s="55">
        <f t="shared" si="12"/>
        <v>1</v>
      </c>
      <c r="Z42" s="72"/>
      <c r="AA42" s="74"/>
      <c r="AC42">
        <f t="shared" ref="AC42:AC105" si="13">SUM(E42,G42,I42,K42,M42,O42,Q42,S42,U42,W42,Y42)</f>
        <v>3</v>
      </c>
    </row>
    <row r="43" spans="1:29" ht="13.2" x14ac:dyDescent="0.25">
      <c r="B43" s="22" t="s">
        <v>28</v>
      </c>
      <c r="C43" s="53" t="s">
        <v>29</v>
      </c>
      <c r="D43" s="54" t="s">
        <v>29</v>
      </c>
      <c r="E43" s="55">
        <f t="shared" si="2"/>
        <v>1</v>
      </c>
      <c r="F43" s="54" t="s">
        <v>29</v>
      </c>
      <c r="G43" s="55">
        <f t="shared" si="3"/>
        <v>1</v>
      </c>
      <c r="H43" s="54" t="s">
        <v>29</v>
      </c>
      <c r="I43" s="55">
        <f t="shared" si="4"/>
        <v>1</v>
      </c>
      <c r="J43" s="54" t="s">
        <v>30</v>
      </c>
      <c r="K43" s="55">
        <f t="shared" si="5"/>
        <v>0</v>
      </c>
      <c r="L43" s="54" t="s">
        <v>29</v>
      </c>
      <c r="M43" s="55">
        <f t="shared" si="6"/>
        <v>1</v>
      </c>
      <c r="N43" s="54" t="s">
        <v>29</v>
      </c>
      <c r="O43" s="55">
        <f t="shared" si="7"/>
        <v>1</v>
      </c>
      <c r="P43" s="54" t="s">
        <v>30</v>
      </c>
      <c r="Q43" s="55">
        <f t="shared" si="8"/>
        <v>0</v>
      </c>
      <c r="R43" s="54" t="s">
        <v>30</v>
      </c>
      <c r="S43" s="55">
        <f t="shared" si="9"/>
        <v>0</v>
      </c>
      <c r="T43" s="54" t="s">
        <v>29</v>
      </c>
      <c r="U43" s="55">
        <f t="shared" si="10"/>
        <v>1</v>
      </c>
      <c r="V43" s="54" t="s">
        <v>29</v>
      </c>
      <c r="W43" s="55">
        <f t="shared" si="11"/>
        <v>1</v>
      </c>
      <c r="X43" s="54" t="s">
        <v>29</v>
      </c>
      <c r="Y43" s="55">
        <f t="shared" si="12"/>
        <v>1</v>
      </c>
      <c r="Z43" s="72"/>
      <c r="AA43" s="74"/>
      <c r="AC43">
        <f t="shared" si="13"/>
        <v>8</v>
      </c>
    </row>
    <row r="44" spans="1:29" ht="13.2" x14ac:dyDescent="0.25">
      <c r="B44" s="22" t="s">
        <v>31</v>
      </c>
      <c r="C44" s="53" t="s">
        <v>32</v>
      </c>
      <c r="D44" s="54" t="s">
        <v>33</v>
      </c>
      <c r="E44" s="55">
        <f t="shared" si="2"/>
        <v>0</v>
      </c>
      <c r="F44" s="54" t="s">
        <v>33</v>
      </c>
      <c r="G44" s="55">
        <f t="shared" si="3"/>
        <v>0</v>
      </c>
      <c r="H44" s="54" t="s">
        <v>33</v>
      </c>
      <c r="I44" s="55">
        <f t="shared" si="4"/>
        <v>0</v>
      </c>
      <c r="J44" s="54" t="s">
        <v>33</v>
      </c>
      <c r="K44" s="55">
        <f t="shared" si="5"/>
        <v>0</v>
      </c>
      <c r="L44" s="54" t="s">
        <v>33</v>
      </c>
      <c r="M44" s="55">
        <f t="shared" si="6"/>
        <v>0</v>
      </c>
      <c r="N44" s="54" t="s">
        <v>33</v>
      </c>
      <c r="O44" s="55">
        <f t="shared" si="7"/>
        <v>0</v>
      </c>
      <c r="P44" s="54" t="s">
        <v>33</v>
      </c>
      <c r="Q44" s="55">
        <f t="shared" si="8"/>
        <v>0</v>
      </c>
      <c r="R44" s="54" t="s">
        <v>33</v>
      </c>
      <c r="S44" s="55">
        <f t="shared" si="9"/>
        <v>0</v>
      </c>
      <c r="T44" s="54" t="s">
        <v>33</v>
      </c>
      <c r="U44" s="55">
        <f t="shared" si="10"/>
        <v>0</v>
      </c>
      <c r="V44" s="54" t="s">
        <v>33</v>
      </c>
      <c r="W44" s="55">
        <f t="shared" si="11"/>
        <v>0</v>
      </c>
      <c r="X44" s="54" t="s">
        <v>33</v>
      </c>
      <c r="Y44" s="55">
        <f t="shared" si="12"/>
        <v>0</v>
      </c>
      <c r="Z44" s="72"/>
      <c r="AA44" s="74"/>
      <c r="AC44">
        <f t="shared" si="13"/>
        <v>0</v>
      </c>
    </row>
    <row r="45" spans="1:29" ht="13.2" x14ac:dyDescent="0.25">
      <c r="B45" s="22" t="s">
        <v>34</v>
      </c>
      <c r="C45" s="53" t="s">
        <v>35</v>
      </c>
      <c r="D45" s="54" t="s">
        <v>36</v>
      </c>
      <c r="E45" s="55">
        <f t="shared" si="2"/>
        <v>0</v>
      </c>
      <c r="F45" s="54" t="s">
        <v>35</v>
      </c>
      <c r="G45" s="55">
        <f t="shared" si="3"/>
        <v>1</v>
      </c>
      <c r="H45" s="54" t="s">
        <v>36</v>
      </c>
      <c r="I45" s="55">
        <f t="shared" si="4"/>
        <v>0</v>
      </c>
      <c r="J45" s="54" t="s">
        <v>36</v>
      </c>
      <c r="K45" s="55">
        <f t="shared" si="5"/>
        <v>0</v>
      </c>
      <c r="L45" s="54" t="s">
        <v>36</v>
      </c>
      <c r="M45" s="55">
        <f t="shared" si="6"/>
        <v>0</v>
      </c>
      <c r="N45" s="54" t="s">
        <v>36</v>
      </c>
      <c r="O45" s="55">
        <f t="shared" si="7"/>
        <v>0</v>
      </c>
      <c r="P45" s="54" t="s">
        <v>36</v>
      </c>
      <c r="Q45" s="55">
        <f t="shared" si="8"/>
        <v>0</v>
      </c>
      <c r="R45" s="54" t="s">
        <v>36</v>
      </c>
      <c r="S45" s="55">
        <f t="shared" si="9"/>
        <v>0</v>
      </c>
      <c r="T45" s="54" t="s">
        <v>36</v>
      </c>
      <c r="U45" s="55">
        <f t="shared" si="10"/>
        <v>0</v>
      </c>
      <c r="V45" s="54" t="s">
        <v>36</v>
      </c>
      <c r="W45" s="55">
        <f t="shared" si="11"/>
        <v>0</v>
      </c>
      <c r="X45" s="54" t="s">
        <v>35</v>
      </c>
      <c r="Y45" s="55">
        <f t="shared" si="12"/>
        <v>1</v>
      </c>
      <c r="Z45" s="72"/>
      <c r="AA45" s="74"/>
      <c r="AC45">
        <f t="shared" si="13"/>
        <v>2</v>
      </c>
    </row>
    <row r="46" spans="1:29" ht="13.2" x14ac:dyDescent="0.25">
      <c r="B46" s="22" t="s">
        <v>37</v>
      </c>
      <c r="C46" s="53" t="s">
        <v>38</v>
      </c>
      <c r="D46" s="54" t="s">
        <v>38</v>
      </c>
      <c r="E46" s="55">
        <f t="shared" si="2"/>
        <v>1</v>
      </c>
      <c r="F46" s="54" t="s">
        <v>38</v>
      </c>
      <c r="G46" s="55">
        <f t="shared" si="3"/>
        <v>1</v>
      </c>
      <c r="H46" s="54" t="s">
        <v>38</v>
      </c>
      <c r="I46" s="55">
        <f t="shared" si="4"/>
        <v>1</v>
      </c>
      <c r="J46" s="54" t="s">
        <v>38</v>
      </c>
      <c r="K46" s="55">
        <f t="shared" si="5"/>
        <v>1</v>
      </c>
      <c r="L46" s="54" t="s">
        <v>38</v>
      </c>
      <c r="M46" s="55">
        <f t="shared" si="6"/>
        <v>1</v>
      </c>
      <c r="N46" s="54" t="s">
        <v>38</v>
      </c>
      <c r="O46" s="55">
        <f t="shared" si="7"/>
        <v>1</v>
      </c>
      <c r="P46" s="54" t="s">
        <v>38</v>
      </c>
      <c r="Q46" s="55">
        <f t="shared" si="8"/>
        <v>1</v>
      </c>
      <c r="R46" s="54" t="s">
        <v>39</v>
      </c>
      <c r="S46" s="55">
        <f t="shared" si="9"/>
        <v>0</v>
      </c>
      <c r="T46" s="54" t="s">
        <v>38</v>
      </c>
      <c r="U46" s="55">
        <f t="shared" si="10"/>
        <v>1</v>
      </c>
      <c r="V46" s="54" t="s">
        <v>38</v>
      </c>
      <c r="W46" s="55">
        <f t="shared" si="11"/>
        <v>1</v>
      </c>
      <c r="X46" s="54" t="s">
        <v>39</v>
      </c>
      <c r="Y46" s="55">
        <f t="shared" si="12"/>
        <v>0</v>
      </c>
      <c r="Z46" s="72"/>
      <c r="AA46" s="74"/>
      <c r="AC46">
        <f t="shared" si="13"/>
        <v>9</v>
      </c>
    </row>
    <row r="47" spans="1:29" ht="13.2" x14ac:dyDescent="0.25">
      <c r="B47" s="22" t="s">
        <v>40</v>
      </c>
      <c r="C47" s="53" t="s">
        <v>41</v>
      </c>
      <c r="D47" s="54" t="s">
        <v>41</v>
      </c>
      <c r="E47" s="55">
        <f t="shared" si="2"/>
        <v>1</v>
      </c>
      <c r="F47" s="54" t="s">
        <v>42</v>
      </c>
      <c r="G47" s="55">
        <f t="shared" si="3"/>
        <v>0</v>
      </c>
      <c r="H47" s="54" t="s">
        <v>41</v>
      </c>
      <c r="I47" s="55">
        <f t="shared" si="4"/>
        <v>1</v>
      </c>
      <c r="J47" s="54" t="s">
        <v>42</v>
      </c>
      <c r="K47" s="55">
        <f t="shared" si="5"/>
        <v>0</v>
      </c>
      <c r="L47" s="54" t="s">
        <v>42</v>
      </c>
      <c r="M47" s="55">
        <f t="shared" si="6"/>
        <v>0</v>
      </c>
      <c r="N47" s="54" t="s">
        <v>42</v>
      </c>
      <c r="O47" s="55">
        <f t="shared" si="7"/>
        <v>0</v>
      </c>
      <c r="P47" s="54" t="s">
        <v>42</v>
      </c>
      <c r="Q47" s="55">
        <f t="shared" si="8"/>
        <v>0</v>
      </c>
      <c r="R47" s="54" t="s">
        <v>42</v>
      </c>
      <c r="S47" s="55">
        <f t="shared" si="9"/>
        <v>0</v>
      </c>
      <c r="T47" s="54" t="s">
        <v>42</v>
      </c>
      <c r="U47" s="55">
        <f t="shared" si="10"/>
        <v>0</v>
      </c>
      <c r="V47" s="54" t="s">
        <v>42</v>
      </c>
      <c r="W47" s="55">
        <f t="shared" si="11"/>
        <v>0</v>
      </c>
      <c r="X47" s="54" t="s">
        <v>42</v>
      </c>
      <c r="Y47" s="55">
        <f t="shared" si="12"/>
        <v>0</v>
      </c>
      <c r="Z47" s="72"/>
      <c r="AA47" s="74"/>
      <c r="AC47">
        <f t="shared" si="13"/>
        <v>2</v>
      </c>
    </row>
    <row r="48" spans="1:29" ht="13.2" x14ac:dyDescent="0.25">
      <c r="B48" s="22" t="s">
        <v>43</v>
      </c>
      <c r="C48" s="53" t="s">
        <v>44</v>
      </c>
      <c r="D48" s="54" t="s">
        <v>44</v>
      </c>
      <c r="E48" s="55">
        <f t="shared" si="2"/>
        <v>1</v>
      </c>
      <c r="F48" s="54" t="s">
        <v>44</v>
      </c>
      <c r="G48" s="55">
        <f t="shared" si="3"/>
        <v>1</v>
      </c>
      <c r="H48" s="54" t="s">
        <v>44</v>
      </c>
      <c r="I48" s="55">
        <f t="shared" si="4"/>
        <v>1</v>
      </c>
      <c r="J48" s="54" t="s">
        <v>44</v>
      </c>
      <c r="K48" s="55">
        <f t="shared" si="5"/>
        <v>1</v>
      </c>
      <c r="L48" s="54" t="s">
        <v>44</v>
      </c>
      <c r="M48" s="55">
        <f t="shared" si="6"/>
        <v>1</v>
      </c>
      <c r="N48" s="54" t="s">
        <v>44</v>
      </c>
      <c r="O48" s="55">
        <f t="shared" si="7"/>
        <v>1</v>
      </c>
      <c r="P48" s="54" t="s">
        <v>44</v>
      </c>
      <c r="Q48" s="55">
        <f t="shared" si="8"/>
        <v>1</v>
      </c>
      <c r="R48" s="54" t="s">
        <v>44</v>
      </c>
      <c r="S48" s="55">
        <f t="shared" si="9"/>
        <v>1</v>
      </c>
      <c r="T48" s="54" t="s">
        <v>44</v>
      </c>
      <c r="U48" s="55">
        <f t="shared" si="10"/>
        <v>1</v>
      </c>
      <c r="V48" s="54" t="s">
        <v>44</v>
      </c>
      <c r="W48" s="55">
        <f t="shared" si="11"/>
        <v>1</v>
      </c>
      <c r="X48" s="54" t="s">
        <v>44</v>
      </c>
      <c r="Y48" s="55">
        <f t="shared" si="12"/>
        <v>1</v>
      </c>
      <c r="Z48" s="72"/>
      <c r="AA48" s="74"/>
      <c r="AC48">
        <f t="shared" si="13"/>
        <v>11</v>
      </c>
    </row>
    <row r="49" spans="1:30" ht="13.2" x14ac:dyDescent="0.25">
      <c r="A49" s="22" t="s">
        <v>45</v>
      </c>
      <c r="B49" s="22" t="s">
        <v>46</v>
      </c>
      <c r="C49" s="56" t="s">
        <v>47</v>
      </c>
      <c r="D49" s="54" t="s">
        <v>47</v>
      </c>
      <c r="E49" s="55">
        <f t="shared" si="2"/>
        <v>1</v>
      </c>
      <c r="F49" s="54" t="s">
        <v>47</v>
      </c>
      <c r="G49" s="55">
        <f t="shared" si="3"/>
        <v>1</v>
      </c>
      <c r="H49" s="54" t="s">
        <v>47</v>
      </c>
      <c r="I49" s="55">
        <f t="shared" si="4"/>
        <v>1</v>
      </c>
      <c r="J49" s="54" t="s">
        <v>47</v>
      </c>
      <c r="K49" s="55">
        <f t="shared" si="5"/>
        <v>1</v>
      </c>
      <c r="L49" s="54" t="s">
        <v>47</v>
      </c>
      <c r="M49" s="55">
        <f t="shared" si="6"/>
        <v>1</v>
      </c>
      <c r="N49" s="54" t="s">
        <v>47</v>
      </c>
      <c r="O49" s="55">
        <f t="shared" si="7"/>
        <v>1</v>
      </c>
      <c r="P49" s="54" t="s">
        <v>47</v>
      </c>
      <c r="Q49" s="55">
        <f t="shared" si="8"/>
        <v>1</v>
      </c>
      <c r="R49" s="54" t="s">
        <v>47</v>
      </c>
      <c r="S49" s="55">
        <f t="shared" si="9"/>
        <v>1</v>
      </c>
      <c r="T49" s="54" t="s">
        <v>47</v>
      </c>
      <c r="U49" s="55">
        <f t="shared" si="10"/>
        <v>1</v>
      </c>
      <c r="V49" s="54" t="s">
        <v>47</v>
      </c>
      <c r="W49" s="55">
        <f t="shared" si="11"/>
        <v>1</v>
      </c>
      <c r="X49" s="54" t="s">
        <v>47</v>
      </c>
      <c r="Y49" s="55">
        <f t="shared" si="12"/>
        <v>1</v>
      </c>
      <c r="Z49" s="72"/>
      <c r="AA49" s="74"/>
      <c r="AC49">
        <f t="shared" si="13"/>
        <v>11</v>
      </c>
    </row>
    <row r="50" spans="1:30" ht="13.2" x14ac:dyDescent="0.25">
      <c r="B50" s="22" t="s">
        <v>48</v>
      </c>
      <c r="C50" s="53" t="s">
        <v>49</v>
      </c>
      <c r="D50" s="54" t="s">
        <v>49</v>
      </c>
      <c r="E50" s="55">
        <f t="shared" si="2"/>
        <v>1</v>
      </c>
      <c r="F50" s="54" t="s">
        <v>50</v>
      </c>
      <c r="G50" s="55">
        <f t="shared" si="3"/>
        <v>0</v>
      </c>
      <c r="H50" s="54" t="s">
        <v>50</v>
      </c>
      <c r="I50" s="55">
        <f t="shared" si="4"/>
        <v>0</v>
      </c>
      <c r="J50" s="54" t="s">
        <v>50</v>
      </c>
      <c r="K50" s="55">
        <f t="shared" si="5"/>
        <v>0</v>
      </c>
      <c r="L50" s="54" t="s">
        <v>50</v>
      </c>
      <c r="M50" s="55">
        <f t="shared" si="6"/>
        <v>0</v>
      </c>
      <c r="N50" s="54" t="s">
        <v>50</v>
      </c>
      <c r="O50" s="55">
        <f t="shared" si="7"/>
        <v>0</v>
      </c>
      <c r="P50" s="54" t="s">
        <v>50</v>
      </c>
      <c r="Q50" s="55">
        <f t="shared" si="8"/>
        <v>0</v>
      </c>
      <c r="R50" s="54" t="s">
        <v>49</v>
      </c>
      <c r="S50" s="55">
        <f t="shared" si="9"/>
        <v>1</v>
      </c>
      <c r="T50" s="54" t="s">
        <v>49</v>
      </c>
      <c r="U50" s="55">
        <f t="shared" si="10"/>
        <v>1</v>
      </c>
      <c r="V50" s="54" t="s">
        <v>49</v>
      </c>
      <c r="W50" s="55">
        <f t="shared" si="11"/>
        <v>1</v>
      </c>
      <c r="X50" s="54" t="s">
        <v>49</v>
      </c>
      <c r="Y50" s="55">
        <f t="shared" si="12"/>
        <v>1</v>
      </c>
      <c r="Z50" s="72"/>
      <c r="AA50" s="74"/>
      <c r="AC50">
        <f t="shared" si="13"/>
        <v>5</v>
      </c>
    </row>
    <row r="51" spans="1:30" ht="13.2" x14ac:dyDescent="0.25">
      <c r="B51" s="22" t="s">
        <v>51</v>
      </c>
      <c r="C51" s="53" t="s">
        <v>52</v>
      </c>
      <c r="D51" s="54" t="s">
        <v>53</v>
      </c>
      <c r="E51" s="55">
        <f t="shared" si="2"/>
        <v>0</v>
      </c>
      <c r="F51" s="54" t="s">
        <v>53</v>
      </c>
      <c r="G51" s="55">
        <f t="shared" si="3"/>
        <v>0</v>
      </c>
      <c r="H51" s="54" t="s">
        <v>53</v>
      </c>
      <c r="I51" s="55">
        <f t="shared" si="4"/>
        <v>0</v>
      </c>
      <c r="J51" s="54" t="s">
        <v>52</v>
      </c>
      <c r="K51" s="55">
        <f t="shared" si="5"/>
        <v>1</v>
      </c>
      <c r="L51" s="54" t="s">
        <v>53</v>
      </c>
      <c r="M51" s="55">
        <f t="shared" si="6"/>
        <v>0</v>
      </c>
      <c r="N51" s="54" t="s">
        <v>53</v>
      </c>
      <c r="O51" s="55">
        <f t="shared" si="7"/>
        <v>0</v>
      </c>
      <c r="P51" s="54" t="s">
        <v>52</v>
      </c>
      <c r="Q51" s="55">
        <f t="shared" si="8"/>
        <v>1</v>
      </c>
      <c r="R51" s="54" t="s">
        <v>53</v>
      </c>
      <c r="S51" s="55">
        <f t="shared" si="9"/>
        <v>0</v>
      </c>
      <c r="T51" s="54" t="s">
        <v>53</v>
      </c>
      <c r="U51" s="55">
        <f t="shared" si="10"/>
        <v>0</v>
      </c>
      <c r="V51" s="54" t="s">
        <v>53</v>
      </c>
      <c r="W51" s="55">
        <f t="shared" si="11"/>
        <v>0</v>
      </c>
      <c r="X51" s="54" t="s">
        <v>53</v>
      </c>
      <c r="Y51" s="55">
        <f t="shared" si="12"/>
        <v>0</v>
      </c>
      <c r="Z51" s="72"/>
      <c r="AA51" s="74"/>
      <c r="AC51">
        <f t="shared" si="13"/>
        <v>2</v>
      </c>
    </row>
    <row r="52" spans="1:30" ht="13.2" x14ac:dyDescent="0.25">
      <c r="B52" s="50" t="s">
        <v>161</v>
      </c>
      <c r="C52" s="57" t="s">
        <v>117</v>
      </c>
      <c r="D52" s="58" t="s">
        <v>117</v>
      </c>
      <c r="E52" s="55">
        <f t="shared" si="2"/>
        <v>1</v>
      </c>
      <c r="F52" s="58" t="s">
        <v>117</v>
      </c>
      <c r="G52" s="55">
        <f t="shared" si="3"/>
        <v>1</v>
      </c>
      <c r="H52" s="58" t="s">
        <v>117</v>
      </c>
      <c r="I52" s="55">
        <f t="shared" si="4"/>
        <v>1</v>
      </c>
      <c r="J52" s="58" t="s">
        <v>117</v>
      </c>
      <c r="K52" s="55">
        <f t="shared" si="5"/>
        <v>1</v>
      </c>
      <c r="L52" s="58" t="s">
        <v>117</v>
      </c>
      <c r="M52" s="55">
        <f t="shared" si="6"/>
        <v>1</v>
      </c>
      <c r="N52" s="58" t="s">
        <v>117</v>
      </c>
      <c r="O52" s="55">
        <f t="shared" si="7"/>
        <v>1</v>
      </c>
      <c r="P52" s="58" t="s">
        <v>117</v>
      </c>
      <c r="Q52" s="55">
        <f t="shared" si="8"/>
        <v>1</v>
      </c>
      <c r="R52" s="58" t="s">
        <v>55</v>
      </c>
      <c r="S52" s="55">
        <f t="shared" si="9"/>
        <v>0</v>
      </c>
      <c r="T52" s="58" t="s">
        <v>117</v>
      </c>
      <c r="U52" s="55">
        <f t="shared" si="10"/>
        <v>1</v>
      </c>
      <c r="V52" s="58" t="s">
        <v>117</v>
      </c>
      <c r="W52" s="55">
        <f t="shared" si="11"/>
        <v>1</v>
      </c>
      <c r="X52" s="58" t="s">
        <v>117</v>
      </c>
      <c r="Y52" s="55">
        <f t="shared" si="12"/>
        <v>1</v>
      </c>
      <c r="Z52" s="72"/>
      <c r="AA52" s="74"/>
      <c r="AC52">
        <f t="shared" si="13"/>
        <v>10</v>
      </c>
      <c r="AD52" s="43" t="s">
        <v>166</v>
      </c>
    </row>
    <row r="53" spans="1:30" ht="13.2" x14ac:dyDescent="0.25">
      <c r="B53" s="22" t="s">
        <v>56</v>
      </c>
      <c r="C53" s="53" t="s">
        <v>57</v>
      </c>
      <c r="D53" s="54" t="s">
        <v>58</v>
      </c>
      <c r="E53" s="55">
        <f t="shared" si="2"/>
        <v>0</v>
      </c>
      <c r="F53" s="54" t="s">
        <v>58</v>
      </c>
      <c r="G53" s="55">
        <f t="shared" si="3"/>
        <v>0</v>
      </c>
      <c r="H53" s="54" t="s">
        <v>57</v>
      </c>
      <c r="I53" s="55">
        <f t="shared" si="4"/>
        <v>1</v>
      </c>
      <c r="J53" s="54" t="s">
        <v>57</v>
      </c>
      <c r="K53" s="55">
        <f t="shared" si="5"/>
        <v>1</v>
      </c>
      <c r="L53" s="54" t="s">
        <v>58</v>
      </c>
      <c r="M53" s="55">
        <f t="shared" si="6"/>
        <v>0</v>
      </c>
      <c r="N53" s="54" t="s">
        <v>58</v>
      </c>
      <c r="O53" s="55">
        <f t="shared" si="7"/>
        <v>0</v>
      </c>
      <c r="P53" s="54" t="s">
        <v>57</v>
      </c>
      <c r="Q53" s="55">
        <f t="shared" si="8"/>
        <v>1</v>
      </c>
      <c r="R53" s="54" t="s">
        <v>58</v>
      </c>
      <c r="S53" s="55">
        <f t="shared" si="9"/>
        <v>0</v>
      </c>
      <c r="T53" s="54" t="s">
        <v>58</v>
      </c>
      <c r="U53" s="55">
        <f t="shared" si="10"/>
        <v>0</v>
      </c>
      <c r="V53" s="54" t="s">
        <v>57</v>
      </c>
      <c r="W53" s="55">
        <f t="shared" si="11"/>
        <v>1</v>
      </c>
      <c r="X53" s="54" t="s">
        <v>57</v>
      </c>
      <c r="Y53" s="55">
        <f t="shared" si="12"/>
        <v>1</v>
      </c>
      <c r="Z53" s="72"/>
      <c r="AA53" s="74"/>
      <c r="AC53">
        <f t="shared" si="13"/>
        <v>5</v>
      </c>
    </row>
    <row r="54" spans="1:30" ht="13.2" x14ac:dyDescent="0.25">
      <c r="B54" s="22" t="s">
        <v>59</v>
      </c>
      <c r="C54" s="53" t="s">
        <v>60</v>
      </c>
      <c r="D54" s="54" t="s">
        <v>60</v>
      </c>
      <c r="E54" s="55">
        <f t="shared" si="2"/>
        <v>1</v>
      </c>
      <c r="F54" s="54" t="s">
        <v>60</v>
      </c>
      <c r="G54" s="55">
        <f t="shared" si="3"/>
        <v>1</v>
      </c>
      <c r="H54" s="54" t="s">
        <v>60</v>
      </c>
      <c r="I54" s="55">
        <f t="shared" si="4"/>
        <v>1</v>
      </c>
      <c r="J54" s="54" t="s">
        <v>60</v>
      </c>
      <c r="K54" s="55">
        <f t="shared" si="5"/>
        <v>1</v>
      </c>
      <c r="L54" s="54" t="s">
        <v>60</v>
      </c>
      <c r="M54" s="55">
        <f t="shared" si="6"/>
        <v>1</v>
      </c>
      <c r="N54" s="54" t="s">
        <v>60</v>
      </c>
      <c r="O54" s="55">
        <f t="shared" si="7"/>
        <v>1</v>
      </c>
      <c r="P54" s="54" t="s">
        <v>60</v>
      </c>
      <c r="Q54" s="55">
        <f t="shared" si="8"/>
        <v>1</v>
      </c>
      <c r="R54" s="54" t="s">
        <v>60</v>
      </c>
      <c r="S54" s="55">
        <f t="shared" si="9"/>
        <v>1</v>
      </c>
      <c r="T54" s="54" t="s">
        <v>60</v>
      </c>
      <c r="U54" s="55">
        <f t="shared" si="10"/>
        <v>1</v>
      </c>
      <c r="V54" s="54" t="s">
        <v>60</v>
      </c>
      <c r="W54" s="55">
        <f t="shared" si="11"/>
        <v>1</v>
      </c>
      <c r="X54" s="54" t="s">
        <v>60</v>
      </c>
      <c r="Y54" s="55">
        <f t="shared" si="12"/>
        <v>1</v>
      </c>
      <c r="Z54" s="72"/>
      <c r="AA54" s="74"/>
      <c r="AC54">
        <f t="shared" si="13"/>
        <v>11</v>
      </c>
    </row>
    <row r="55" spans="1:30" ht="13.2" x14ac:dyDescent="0.25">
      <c r="B55" s="22" t="s">
        <v>61</v>
      </c>
      <c r="C55" s="53" t="s">
        <v>62</v>
      </c>
      <c r="D55" s="54" t="s">
        <v>62</v>
      </c>
      <c r="E55" s="55">
        <f t="shared" si="2"/>
        <v>1</v>
      </c>
      <c r="F55" s="54" t="s">
        <v>63</v>
      </c>
      <c r="G55" s="55">
        <f t="shared" si="3"/>
        <v>0</v>
      </c>
      <c r="H55" s="54" t="s">
        <v>62</v>
      </c>
      <c r="I55" s="55">
        <f t="shared" si="4"/>
        <v>1</v>
      </c>
      <c r="J55" s="54" t="s">
        <v>63</v>
      </c>
      <c r="K55" s="55">
        <f t="shared" si="5"/>
        <v>0</v>
      </c>
      <c r="L55" s="54" t="s">
        <v>63</v>
      </c>
      <c r="M55" s="55">
        <f t="shared" si="6"/>
        <v>0</v>
      </c>
      <c r="N55" s="54" t="s">
        <v>63</v>
      </c>
      <c r="O55" s="55">
        <f t="shared" si="7"/>
        <v>0</v>
      </c>
      <c r="P55" s="54" t="s">
        <v>63</v>
      </c>
      <c r="Q55" s="55">
        <f t="shared" si="8"/>
        <v>0</v>
      </c>
      <c r="R55" s="54" t="s">
        <v>63</v>
      </c>
      <c r="S55" s="55">
        <f t="shared" si="9"/>
        <v>0</v>
      </c>
      <c r="T55" s="54" t="s">
        <v>62</v>
      </c>
      <c r="U55" s="55">
        <f t="shared" si="10"/>
        <v>1</v>
      </c>
      <c r="V55" s="54" t="s">
        <v>63</v>
      </c>
      <c r="W55" s="55">
        <f t="shared" si="11"/>
        <v>0</v>
      </c>
      <c r="X55" s="54" t="s">
        <v>63</v>
      </c>
      <c r="Y55" s="55">
        <f t="shared" si="12"/>
        <v>0</v>
      </c>
      <c r="Z55" s="72"/>
      <c r="AA55" s="74"/>
      <c r="AC55">
        <f t="shared" si="13"/>
        <v>3</v>
      </c>
    </row>
    <row r="56" spans="1:30" ht="13.2" x14ac:dyDescent="0.25">
      <c r="B56" s="22" t="s">
        <v>64</v>
      </c>
      <c r="C56" s="53" t="s">
        <v>54</v>
      </c>
      <c r="D56" s="54" t="s">
        <v>54</v>
      </c>
      <c r="E56" s="55">
        <f t="shared" si="2"/>
        <v>1</v>
      </c>
      <c r="F56" s="54" t="s">
        <v>54</v>
      </c>
      <c r="G56" s="55">
        <f t="shared" si="3"/>
        <v>1</v>
      </c>
      <c r="H56" s="54" t="s">
        <v>54</v>
      </c>
      <c r="I56" s="55">
        <f t="shared" si="4"/>
        <v>1</v>
      </c>
      <c r="J56" s="54" t="s">
        <v>54</v>
      </c>
      <c r="K56" s="55">
        <f t="shared" si="5"/>
        <v>1</v>
      </c>
      <c r="L56" s="54" t="s">
        <v>54</v>
      </c>
      <c r="M56" s="55">
        <f t="shared" si="6"/>
        <v>1</v>
      </c>
      <c r="N56" s="54" t="s">
        <v>54</v>
      </c>
      <c r="O56" s="55">
        <f t="shared" si="7"/>
        <v>1</v>
      </c>
      <c r="P56" s="54" t="s">
        <v>65</v>
      </c>
      <c r="Q56" s="55">
        <f t="shared" si="8"/>
        <v>0</v>
      </c>
      <c r="R56" s="54" t="s">
        <v>54</v>
      </c>
      <c r="S56" s="55">
        <f t="shared" si="9"/>
        <v>1</v>
      </c>
      <c r="T56" s="54" t="s">
        <v>54</v>
      </c>
      <c r="U56" s="55">
        <f t="shared" si="10"/>
        <v>1</v>
      </c>
      <c r="V56" s="54" t="s">
        <v>54</v>
      </c>
      <c r="W56" s="55">
        <f t="shared" si="11"/>
        <v>1</v>
      </c>
      <c r="X56" s="54" t="s">
        <v>54</v>
      </c>
      <c r="Y56" s="55">
        <f t="shared" si="12"/>
        <v>1</v>
      </c>
      <c r="Z56" s="72"/>
      <c r="AA56" s="74"/>
      <c r="AC56">
        <f t="shared" si="13"/>
        <v>10</v>
      </c>
      <c r="AD56" s="43" t="s">
        <v>167</v>
      </c>
    </row>
    <row r="57" spans="1:30" ht="13.2" x14ac:dyDescent="0.25">
      <c r="A57" s="22" t="s">
        <v>66</v>
      </c>
      <c r="B57" s="22" t="s">
        <v>67</v>
      </c>
      <c r="C57" s="53" t="s">
        <v>68</v>
      </c>
      <c r="D57" s="54" t="s">
        <v>68</v>
      </c>
      <c r="E57" s="55">
        <f t="shared" si="2"/>
        <v>1</v>
      </c>
      <c r="F57" s="54" t="s">
        <v>68</v>
      </c>
      <c r="G57" s="55">
        <f t="shared" si="3"/>
        <v>1</v>
      </c>
      <c r="H57" s="54" t="s">
        <v>68</v>
      </c>
      <c r="I57" s="55">
        <f t="shared" si="4"/>
        <v>1</v>
      </c>
      <c r="J57" s="54" t="s">
        <v>68</v>
      </c>
      <c r="K57" s="55">
        <f t="shared" si="5"/>
        <v>1</v>
      </c>
      <c r="L57" s="54" t="s">
        <v>68</v>
      </c>
      <c r="M57" s="55">
        <f t="shared" si="6"/>
        <v>1</v>
      </c>
      <c r="N57" s="54" t="s">
        <v>68</v>
      </c>
      <c r="O57" s="55">
        <f t="shared" si="7"/>
        <v>1</v>
      </c>
      <c r="P57" s="54" t="s">
        <v>68</v>
      </c>
      <c r="Q57" s="55">
        <f t="shared" si="8"/>
        <v>1</v>
      </c>
      <c r="R57" s="54" t="s">
        <v>68</v>
      </c>
      <c r="S57" s="55">
        <f t="shared" si="9"/>
        <v>1</v>
      </c>
      <c r="T57" s="54" t="s">
        <v>68</v>
      </c>
      <c r="U57" s="55">
        <f t="shared" si="10"/>
        <v>1</v>
      </c>
      <c r="V57" s="54" t="s">
        <v>68</v>
      </c>
      <c r="W57" s="55">
        <f t="shared" si="11"/>
        <v>1</v>
      </c>
      <c r="X57" s="54" t="s">
        <v>68</v>
      </c>
      <c r="Y57" s="55">
        <f t="shared" si="12"/>
        <v>1</v>
      </c>
      <c r="Z57" s="72"/>
      <c r="AA57" s="74"/>
      <c r="AC57">
        <f t="shared" si="13"/>
        <v>11</v>
      </c>
    </row>
    <row r="58" spans="1:30" ht="13.2" x14ac:dyDescent="0.25">
      <c r="B58" s="22" t="s">
        <v>69</v>
      </c>
      <c r="C58" s="53" t="s">
        <v>70</v>
      </c>
      <c r="D58" s="54" t="s">
        <v>71</v>
      </c>
      <c r="E58" s="55">
        <f t="shared" si="2"/>
        <v>0</v>
      </c>
      <c r="F58" s="54" t="s">
        <v>70</v>
      </c>
      <c r="G58" s="55">
        <f t="shared" si="3"/>
        <v>1</v>
      </c>
      <c r="H58" s="54" t="s">
        <v>70</v>
      </c>
      <c r="I58" s="55">
        <f t="shared" si="4"/>
        <v>1</v>
      </c>
      <c r="J58" s="54" t="s">
        <v>70</v>
      </c>
      <c r="K58" s="55">
        <f t="shared" si="5"/>
        <v>1</v>
      </c>
      <c r="L58" s="54" t="s">
        <v>71</v>
      </c>
      <c r="M58" s="55">
        <f t="shared" si="6"/>
        <v>0</v>
      </c>
      <c r="N58" s="54" t="s">
        <v>70</v>
      </c>
      <c r="O58" s="55">
        <f t="shared" si="7"/>
        <v>1</v>
      </c>
      <c r="P58" s="54" t="s">
        <v>72</v>
      </c>
      <c r="Q58" s="55">
        <f t="shared" si="8"/>
        <v>0</v>
      </c>
      <c r="R58" s="54" t="s">
        <v>71</v>
      </c>
      <c r="S58" s="55">
        <f t="shared" si="9"/>
        <v>0</v>
      </c>
      <c r="T58" s="54" t="s">
        <v>70</v>
      </c>
      <c r="U58" s="55">
        <f t="shared" si="10"/>
        <v>1</v>
      </c>
      <c r="V58" s="54" t="s">
        <v>71</v>
      </c>
      <c r="W58" s="55">
        <f t="shared" si="11"/>
        <v>0</v>
      </c>
      <c r="X58" s="54" t="s">
        <v>70</v>
      </c>
      <c r="Y58" s="55">
        <f t="shared" si="12"/>
        <v>1</v>
      </c>
      <c r="Z58" s="72"/>
      <c r="AA58" s="74"/>
      <c r="AC58">
        <f t="shared" si="13"/>
        <v>6</v>
      </c>
    </row>
    <row r="59" spans="1:30" ht="13.2" x14ac:dyDescent="0.25">
      <c r="B59" s="22" t="s">
        <v>73</v>
      </c>
      <c r="C59" s="53" t="s">
        <v>74</v>
      </c>
      <c r="D59" s="54" t="s">
        <v>75</v>
      </c>
      <c r="E59" s="55">
        <f t="shared" si="2"/>
        <v>0</v>
      </c>
      <c r="F59" s="54" t="s">
        <v>75</v>
      </c>
      <c r="G59" s="55">
        <f t="shared" si="3"/>
        <v>0</v>
      </c>
      <c r="H59" s="54" t="s">
        <v>75</v>
      </c>
      <c r="I59" s="55">
        <f t="shared" si="4"/>
        <v>0</v>
      </c>
      <c r="J59" s="54" t="s">
        <v>74</v>
      </c>
      <c r="K59" s="55">
        <f t="shared" si="5"/>
        <v>1</v>
      </c>
      <c r="L59" s="54" t="s">
        <v>75</v>
      </c>
      <c r="M59" s="55">
        <f t="shared" si="6"/>
        <v>0</v>
      </c>
      <c r="N59" s="54" t="s">
        <v>75</v>
      </c>
      <c r="O59" s="55">
        <f t="shared" si="7"/>
        <v>0</v>
      </c>
      <c r="P59" s="54" t="s">
        <v>75</v>
      </c>
      <c r="Q59" s="55">
        <f t="shared" si="8"/>
        <v>0</v>
      </c>
      <c r="R59" s="54" t="s">
        <v>75</v>
      </c>
      <c r="S59" s="55">
        <f t="shared" si="9"/>
        <v>0</v>
      </c>
      <c r="T59" s="54" t="s">
        <v>75</v>
      </c>
      <c r="U59" s="55">
        <f t="shared" si="10"/>
        <v>0</v>
      </c>
      <c r="V59" s="54" t="s">
        <v>75</v>
      </c>
      <c r="W59" s="55">
        <f t="shared" si="11"/>
        <v>0</v>
      </c>
      <c r="X59" s="54" t="s">
        <v>75</v>
      </c>
      <c r="Y59" s="55">
        <f t="shared" si="12"/>
        <v>0</v>
      </c>
      <c r="Z59" s="72"/>
      <c r="AA59" s="74"/>
      <c r="AC59">
        <f t="shared" si="13"/>
        <v>1</v>
      </c>
      <c r="AD59" s="43" t="s">
        <v>168</v>
      </c>
    </row>
    <row r="60" spans="1:30" ht="13.2" x14ac:dyDescent="0.25">
      <c r="B60" s="22" t="s">
        <v>76</v>
      </c>
      <c r="C60" s="53" t="s">
        <v>77</v>
      </c>
      <c r="D60" s="54" t="s">
        <v>77</v>
      </c>
      <c r="E60" s="55">
        <f t="shared" si="2"/>
        <v>1</v>
      </c>
      <c r="F60" s="54" t="s">
        <v>77</v>
      </c>
      <c r="G60" s="55">
        <f t="shared" si="3"/>
        <v>1</v>
      </c>
      <c r="H60" s="54" t="s">
        <v>77</v>
      </c>
      <c r="I60" s="55">
        <f t="shared" si="4"/>
        <v>1</v>
      </c>
      <c r="J60" s="54" t="s">
        <v>77</v>
      </c>
      <c r="K60" s="55">
        <f t="shared" si="5"/>
        <v>1</v>
      </c>
      <c r="L60" s="54" t="s">
        <v>77</v>
      </c>
      <c r="M60" s="55">
        <f t="shared" si="6"/>
        <v>1</v>
      </c>
      <c r="N60" s="54" t="s">
        <v>78</v>
      </c>
      <c r="O60" s="55">
        <f t="shared" si="7"/>
        <v>0</v>
      </c>
      <c r="P60" s="54" t="s">
        <v>78</v>
      </c>
      <c r="Q60" s="55">
        <f t="shared" si="8"/>
        <v>0</v>
      </c>
      <c r="R60" s="54" t="s">
        <v>77</v>
      </c>
      <c r="S60" s="55">
        <f t="shared" si="9"/>
        <v>1</v>
      </c>
      <c r="T60" s="54" t="s">
        <v>77</v>
      </c>
      <c r="U60" s="55">
        <f t="shared" si="10"/>
        <v>1</v>
      </c>
      <c r="V60" s="54" t="s">
        <v>77</v>
      </c>
      <c r="W60" s="55">
        <f t="shared" si="11"/>
        <v>1</v>
      </c>
      <c r="X60" s="54" t="s">
        <v>77</v>
      </c>
      <c r="Y60" s="55">
        <f t="shared" si="12"/>
        <v>1</v>
      </c>
      <c r="Z60" s="72"/>
      <c r="AA60" s="74"/>
      <c r="AC60">
        <f t="shared" si="13"/>
        <v>9</v>
      </c>
    </row>
    <row r="61" spans="1:30" ht="13.2" x14ac:dyDescent="0.25">
      <c r="B61" s="22" t="s">
        <v>79</v>
      </c>
      <c r="C61" s="56" t="s">
        <v>80</v>
      </c>
      <c r="D61" s="54" t="s">
        <v>81</v>
      </c>
      <c r="E61" s="55">
        <f t="shared" si="2"/>
        <v>0</v>
      </c>
      <c r="F61" s="54" t="s">
        <v>80</v>
      </c>
      <c r="G61" s="55">
        <f t="shared" si="3"/>
        <v>1</v>
      </c>
      <c r="H61" s="54" t="s">
        <v>81</v>
      </c>
      <c r="I61" s="55">
        <f t="shared" si="4"/>
        <v>0</v>
      </c>
      <c r="J61" s="54" t="s">
        <v>80</v>
      </c>
      <c r="K61" s="55">
        <f t="shared" si="5"/>
        <v>1</v>
      </c>
      <c r="L61" s="54" t="s">
        <v>80</v>
      </c>
      <c r="M61" s="55">
        <f t="shared" si="6"/>
        <v>1</v>
      </c>
      <c r="N61" s="54" t="s">
        <v>80</v>
      </c>
      <c r="O61" s="55">
        <f t="shared" si="7"/>
        <v>1</v>
      </c>
      <c r="P61" s="59" t="s">
        <v>81</v>
      </c>
      <c r="Q61" s="55">
        <f t="shared" si="8"/>
        <v>0</v>
      </c>
      <c r="R61" s="54" t="s">
        <v>80</v>
      </c>
      <c r="S61" s="55">
        <f t="shared" si="9"/>
        <v>1</v>
      </c>
      <c r="T61" s="54" t="s">
        <v>81</v>
      </c>
      <c r="U61" s="55">
        <f t="shared" si="10"/>
        <v>0</v>
      </c>
      <c r="V61" s="54" t="s">
        <v>81</v>
      </c>
      <c r="W61" s="55">
        <f t="shared" si="11"/>
        <v>0</v>
      </c>
      <c r="X61" s="54" t="s">
        <v>80</v>
      </c>
      <c r="Y61" s="55">
        <f t="shared" si="12"/>
        <v>1</v>
      </c>
      <c r="Z61" s="72"/>
      <c r="AA61" s="74"/>
      <c r="AC61">
        <f t="shared" si="13"/>
        <v>6</v>
      </c>
    </row>
    <row r="62" spans="1:30" ht="13.2" x14ac:dyDescent="0.25">
      <c r="B62" s="22" t="s">
        <v>82</v>
      </c>
      <c r="C62" s="53" t="s">
        <v>83</v>
      </c>
      <c r="D62" s="54" t="s">
        <v>84</v>
      </c>
      <c r="E62" s="55">
        <f t="shared" si="2"/>
        <v>0</v>
      </c>
      <c r="F62" s="54" t="s">
        <v>84</v>
      </c>
      <c r="G62" s="55">
        <f t="shared" si="3"/>
        <v>0</v>
      </c>
      <c r="H62" s="54" t="s">
        <v>84</v>
      </c>
      <c r="I62" s="55">
        <f t="shared" si="4"/>
        <v>0</v>
      </c>
      <c r="J62" s="54" t="s">
        <v>84</v>
      </c>
      <c r="K62" s="55">
        <f t="shared" si="5"/>
        <v>0</v>
      </c>
      <c r="L62" s="54" t="s">
        <v>84</v>
      </c>
      <c r="M62" s="55">
        <f t="shared" si="6"/>
        <v>0</v>
      </c>
      <c r="N62" s="54" t="s">
        <v>84</v>
      </c>
      <c r="O62" s="55">
        <f t="shared" si="7"/>
        <v>0</v>
      </c>
      <c r="P62" s="54" t="s">
        <v>84</v>
      </c>
      <c r="Q62" s="55">
        <f t="shared" si="8"/>
        <v>0</v>
      </c>
      <c r="R62" s="54" t="s">
        <v>84</v>
      </c>
      <c r="S62" s="55">
        <f t="shared" si="9"/>
        <v>0</v>
      </c>
      <c r="T62" s="54" t="s">
        <v>84</v>
      </c>
      <c r="U62" s="55">
        <f t="shared" si="10"/>
        <v>0</v>
      </c>
      <c r="V62" s="54" t="s">
        <v>84</v>
      </c>
      <c r="W62" s="55">
        <f t="shared" si="11"/>
        <v>0</v>
      </c>
      <c r="X62" s="54" t="s">
        <v>84</v>
      </c>
      <c r="Y62" s="55">
        <f t="shared" si="12"/>
        <v>0</v>
      </c>
      <c r="Z62" s="72"/>
      <c r="AA62" s="74"/>
      <c r="AC62">
        <f t="shared" si="13"/>
        <v>0</v>
      </c>
    </row>
    <row r="63" spans="1:30" ht="13.2" x14ac:dyDescent="0.25">
      <c r="B63" s="22" t="s">
        <v>85</v>
      </c>
      <c r="C63" s="53" t="s">
        <v>86</v>
      </c>
      <c r="D63" s="54" t="s">
        <v>86</v>
      </c>
      <c r="E63" s="55">
        <f t="shared" si="2"/>
        <v>1</v>
      </c>
      <c r="F63" s="54" t="s">
        <v>87</v>
      </c>
      <c r="G63" s="55">
        <f t="shared" si="3"/>
        <v>0</v>
      </c>
      <c r="H63" s="54" t="s">
        <v>87</v>
      </c>
      <c r="I63" s="55">
        <f t="shared" si="4"/>
        <v>0</v>
      </c>
      <c r="J63" s="54" t="s">
        <v>87</v>
      </c>
      <c r="K63" s="55">
        <f t="shared" si="5"/>
        <v>0</v>
      </c>
      <c r="L63" s="54" t="s">
        <v>87</v>
      </c>
      <c r="M63" s="55">
        <f t="shared" si="6"/>
        <v>0</v>
      </c>
      <c r="N63" s="54" t="s">
        <v>87</v>
      </c>
      <c r="O63" s="55">
        <f t="shared" si="7"/>
        <v>0</v>
      </c>
      <c r="P63" s="54" t="s">
        <v>86</v>
      </c>
      <c r="Q63" s="55">
        <f t="shared" si="8"/>
        <v>1</v>
      </c>
      <c r="R63" s="54" t="s">
        <v>87</v>
      </c>
      <c r="S63" s="55">
        <f t="shared" si="9"/>
        <v>0</v>
      </c>
      <c r="T63" s="54" t="s">
        <v>87</v>
      </c>
      <c r="U63" s="55">
        <f t="shared" si="10"/>
        <v>0</v>
      </c>
      <c r="V63" s="54" t="s">
        <v>87</v>
      </c>
      <c r="W63" s="55">
        <f t="shared" si="11"/>
        <v>0</v>
      </c>
      <c r="X63" s="54" t="s">
        <v>87</v>
      </c>
      <c r="Y63" s="55">
        <f t="shared" si="12"/>
        <v>0</v>
      </c>
      <c r="Z63" s="72"/>
      <c r="AA63" s="74"/>
      <c r="AC63">
        <f t="shared" si="13"/>
        <v>2</v>
      </c>
    </row>
    <row r="64" spans="1:30" ht="13.2" x14ac:dyDescent="0.25">
      <c r="B64" s="22" t="s">
        <v>88</v>
      </c>
      <c r="C64" s="53" t="s">
        <v>89</v>
      </c>
      <c r="D64" s="54" t="s">
        <v>89</v>
      </c>
      <c r="E64" s="55">
        <f t="shared" si="2"/>
        <v>1</v>
      </c>
      <c r="F64" s="54" t="s">
        <v>89</v>
      </c>
      <c r="G64" s="55">
        <f t="shared" si="3"/>
        <v>1</v>
      </c>
      <c r="H64" s="54" t="s">
        <v>89</v>
      </c>
      <c r="I64" s="55">
        <f t="shared" si="4"/>
        <v>1</v>
      </c>
      <c r="J64" s="54" t="s">
        <v>89</v>
      </c>
      <c r="K64" s="55">
        <f t="shared" si="5"/>
        <v>1</v>
      </c>
      <c r="L64" s="54" t="s">
        <v>89</v>
      </c>
      <c r="M64" s="55">
        <f t="shared" si="6"/>
        <v>1</v>
      </c>
      <c r="N64" s="54" t="s">
        <v>89</v>
      </c>
      <c r="O64" s="55">
        <f t="shared" si="7"/>
        <v>1</v>
      </c>
      <c r="P64" s="54" t="s">
        <v>89</v>
      </c>
      <c r="Q64" s="55">
        <f t="shared" si="8"/>
        <v>1</v>
      </c>
      <c r="R64" s="54" t="s">
        <v>89</v>
      </c>
      <c r="S64" s="55">
        <f t="shared" si="9"/>
        <v>1</v>
      </c>
      <c r="T64" s="54" t="s">
        <v>89</v>
      </c>
      <c r="U64" s="55">
        <f t="shared" si="10"/>
        <v>1</v>
      </c>
      <c r="V64" s="54" t="s">
        <v>89</v>
      </c>
      <c r="W64" s="55">
        <f t="shared" si="11"/>
        <v>1</v>
      </c>
      <c r="X64" s="54" t="s">
        <v>89</v>
      </c>
      <c r="Y64" s="55">
        <f t="shared" si="12"/>
        <v>1</v>
      </c>
      <c r="Z64" s="72"/>
      <c r="AA64" s="74"/>
      <c r="AC64">
        <f t="shared" si="13"/>
        <v>11</v>
      </c>
    </row>
    <row r="65" spans="1:30" ht="13.2" x14ac:dyDescent="0.25">
      <c r="A65" s="22" t="s">
        <v>90</v>
      </c>
      <c r="B65" s="22" t="s">
        <v>91</v>
      </c>
      <c r="C65" s="53" t="s">
        <v>92</v>
      </c>
      <c r="D65" s="54" t="s">
        <v>92</v>
      </c>
      <c r="E65" s="55">
        <f t="shared" si="2"/>
        <v>1</v>
      </c>
      <c r="F65" s="54" t="s">
        <v>92</v>
      </c>
      <c r="G65" s="55">
        <f t="shared" si="3"/>
        <v>1</v>
      </c>
      <c r="H65" s="54" t="s">
        <v>92</v>
      </c>
      <c r="I65" s="55">
        <f t="shared" si="4"/>
        <v>1</v>
      </c>
      <c r="J65" s="54" t="s">
        <v>92</v>
      </c>
      <c r="K65" s="55">
        <f t="shared" si="5"/>
        <v>1</v>
      </c>
      <c r="L65" s="54" t="s">
        <v>92</v>
      </c>
      <c r="M65" s="55">
        <f t="shared" si="6"/>
        <v>1</v>
      </c>
      <c r="N65" s="54" t="s">
        <v>92</v>
      </c>
      <c r="O65" s="55">
        <f t="shared" si="7"/>
        <v>1</v>
      </c>
      <c r="P65" s="54" t="s">
        <v>92</v>
      </c>
      <c r="Q65" s="55">
        <f t="shared" si="8"/>
        <v>1</v>
      </c>
      <c r="R65" s="54" t="s">
        <v>92</v>
      </c>
      <c r="S65" s="55">
        <f t="shared" si="9"/>
        <v>1</v>
      </c>
      <c r="T65" s="54" t="s">
        <v>92</v>
      </c>
      <c r="U65" s="55">
        <f t="shared" si="10"/>
        <v>1</v>
      </c>
      <c r="V65" s="54" t="s">
        <v>92</v>
      </c>
      <c r="W65" s="55">
        <f t="shared" si="11"/>
        <v>1</v>
      </c>
      <c r="X65" s="54" t="s">
        <v>92</v>
      </c>
      <c r="Y65" s="55">
        <f t="shared" si="12"/>
        <v>1</v>
      </c>
      <c r="Z65" s="72"/>
      <c r="AA65" s="74"/>
      <c r="AC65">
        <f t="shared" si="13"/>
        <v>11</v>
      </c>
    </row>
    <row r="66" spans="1:30" ht="13.2" x14ac:dyDescent="0.25">
      <c r="B66" s="22" t="s">
        <v>93</v>
      </c>
      <c r="C66" s="53" t="s">
        <v>94</v>
      </c>
      <c r="D66" s="54" t="s">
        <v>95</v>
      </c>
      <c r="E66" s="55">
        <f t="shared" si="2"/>
        <v>0</v>
      </c>
      <c r="F66" s="54" t="s">
        <v>94</v>
      </c>
      <c r="G66" s="55">
        <f t="shared" si="3"/>
        <v>1</v>
      </c>
      <c r="H66" s="54" t="s">
        <v>94</v>
      </c>
      <c r="I66" s="55">
        <f t="shared" si="4"/>
        <v>1</v>
      </c>
      <c r="J66" s="54" t="s">
        <v>95</v>
      </c>
      <c r="K66" s="55">
        <f t="shared" si="5"/>
        <v>0</v>
      </c>
      <c r="L66" s="54" t="s">
        <v>95</v>
      </c>
      <c r="M66" s="55">
        <f t="shared" si="6"/>
        <v>0</v>
      </c>
      <c r="N66" s="54" t="s">
        <v>95</v>
      </c>
      <c r="O66" s="55">
        <f t="shared" si="7"/>
        <v>0</v>
      </c>
      <c r="P66" s="54" t="s">
        <v>94</v>
      </c>
      <c r="Q66" s="55">
        <f t="shared" si="8"/>
        <v>1</v>
      </c>
      <c r="R66" s="54" t="s">
        <v>95</v>
      </c>
      <c r="S66" s="55">
        <f t="shared" si="9"/>
        <v>0</v>
      </c>
      <c r="T66" s="54" t="s">
        <v>94</v>
      </c>
      <c r="U66" s="55">
        <f t="shared" si="10"/>
        <v>1</v>
      </c>
      <c r="V66" s="54" t="s">
        <v>95</v>
      </c>
      <c r="W66" s="55">
        <f t="shared" si="11"/>
        <v>0</v>
      </c>
      <c r="X66" s="54" t="s">
        <v>95</v>
      </c>
      <c r="Y66" s="55">
        <f t="shared" si="12"/>
        <v>0</v>
      </c>
      <c r="Z66" s="72"/>
      <c r="AA66" s="74"/>
      <c r="AC66">
        <f t="shared" si="13"/>
        <v>4</v>
      </c>
    </row>
    <row r="67" spans="1:30" ht="13.2" x14ac:dyDescent="0.25">
      <c r="B67" s="22" t="s">
        <v>96</v>
      </c>
      <c r="C67" s="53" t="s">
        <v>97</v>
      </c>
      <c r="D67" s="54" t="s">
        <v>97</v>
      </c>
      <c r="E67" s="55">
        <f t="shared" si="2"/>
        <v>1</v>
      </c>
      <c r="F67" s="54" t="s">
        <v>98</v>
      </c>
      <c r="G67" s="55">
        <f t="shared" si="3"/>
        <v>0</v>
      </c>
      <c r="H67" s="54" t="s">
        <v>98</v>
      </c>
      <c r="I67" s="55">
        <f t="shared" si="4"/>
        <v>0</v>
      </c>
      <c r="J67" s="54" t="s">
        <v>97</v>
      </c>
      <c r="K67" s="55">
        <f t="shared" si="5"/>
        <v>1</v>
      </c>
      <c r="L67" s="54" t="s">
        <v>97</v>
      </c>
      <c r="M67" s="55">
        <f t="shared" si="6"/>
        <v>1</v>
      </c>
      <c r="N67" s="54" t="s">
        <v>97</v>
      </c>
      <c r="O67" s="55">
        <f t="shared" si="7"/>
        <v>1</v>
      </c>
      <c r="P67" s="54" t="s">
        <v>97</v>
      </c>
      <c r="Q67" s="55">
        <f t="shared" si="8"/>
        <v>1</v>
      </c>
      <c r="R67" s="54" t="s">
        <v>97</v>
      </c>
      <c r="S67" s="55">
        <f t="shared" si="9"/>
        <v>1</v>
      </c>
      <c r="T67" s="54" t="s">
        <v>97</v>
      </c>
      <c r="U67" s="55">
        <f t="shared" si="10"/>
        <v>1</v>
      </c>
      <c r="V67" s="54" t="s">
        <v>97</v>
      </c>
      <c r="W67" s="55">
        <f t="shared" si="11"/>
        <v>1</v>
      </c>
      <c r="X67" s="54" t="s">
        <v>97</v>
      </c>
      <c r="Y67" s="55">
        <f t="shared" si="12"/>
        <v>1</v>
      </c>
      <c r="Z67" s="72"/>
      <c r="AA67" s="74"/>
      <c r="AC67">
        <f t="shared" si="13"/>
        <v>9</v>
      </c>
    </row>
    <row r="68" spans="1:30" ht="13.2" x14ac:dyDescent="0.25">
      <c r="B68" s="22" t="s">
        <v>99</v>
      </c>
      <c r="C68" s="53" t="s">
        <v>100</v>
      </c>
      <c r="D68" s="54" t="s">
        <v>100</v>
      </c>
      <c r="E68" s="55">
        <f t="shared" si="2"/>
        <v>1</v>
      </c>
      <c r="F68" s="54" t="s">
        <v>101</v>
      </c>
      <c r="G68" s="55">
        <f t="shared" si="3"/>
        <v>0</v>
      </c>
      <c r="H68" s="54" t="s">
        <v>100</v>
      </c>
      <c r="I68" s="55">
        <f t="shared" si="4"/>
        <v>1</v>
      </c>
      <c r="J68" s="54" t="s">
        <v>100</v>
      </c>
      <c r="K68" s="55">
        <f t="shared" si="5"/>
        <v>1</v>
      </c>
      <c r="L68" s="54" t="s">
        <v>100</v>
      </c>
      <c r="M68" s="55">
        <f t="shared" si="6"/>
        <v>1</v>
      </c>
      <c r="N68" s="54" t="s">
        <v>100</v>
      </c>
      <c r="O68" s="55">
        <f t="shared" si="7"/>
        <v>1</v>
      </c>
      <c r="P68" s="54" t="s">
        <v>100</v>
      </c>
      <c r="Q68" s="55">
        <f t="shared" si="8"/>
        <v>1</v>
      </c>
      <c r="R68" s="54" t="s">
        <v>100</v>
      </c>
      <c r="S68" s="55">
        <f t="shared" si="9"/>
        <v>1</v>
      </c>
      <c r="T68" s="54" t="s">
        <v>100</v>
      </c>
      <c r="U68" s="55">
        <f t="shared" si="10"/>
        <v>1</v>
      </c>
      <c r="V68" s="54" t="s">
        <v>100</v>
      </c>
      <c r="W68" s="55">
        <f t="shared" si="11"/>
        <v>1</v>
      </c>
      <c r="X68" s="54" t="s">
        <v>100</v>
      </c>
      <c r="Y68" s="55">
        <f t="shared" si="12"/>
        <v>1</v>
      </c>
      <c r="Z68" s="72"/>
      <c r="AA68" s="74"/>
      <c r="AC68">
        <f t="shared" si="13"/>
        <v>10</v>
      </c>
      <c r="AD68" s="43" t="s">
        <v>169</v>
      </c>
    </row>
    <row r="69" spans="1:30" ht="13.2" x14ac:dyDescent="0.25">
      <c r="B69" s="22" t="s">
        <v>102</v>
      </c>
      <c r="C69" s="53" t="s">
        <v>103</v>
      </c>
      <c r="D69" s="54" t="s">
        <v>104</v>
      </c>
      <c r="E69" s="55">
        <f t="shared" si="2"/>
        <v>0</v>
      </c>
      <c r="F69" s="54" t="s">
        <v>103</v>
      </c>
      <c r="G69" s="55">
        <f t="shared" si="3"/>
        <v>1</v>
      </c>
      <c r="H69" s="54" t="s">
        <v>104</v>
      </c>
      <c r="I69" s="55">
        <f t="shared" si="4"/>
        <v>0</v>
      </c>
      <c r="J69" s="54" t="s">
        <v>104</v>
      </c>
      <c r="K69" s="55">
        <f t="shared" si="5"/>
        <v>0</v>
      </c>
      <c r="L69" s="54" t="s">
        <v>104</v>
      </c>
      <c r="M69" s="55">
        <f t="shared" si="6"/>
        <v>0</v>
      </c>
      <c r="N69" s="54" t="s">
        <v>103</v>
      </c>
      <c r="O69" s="55">
        <f t="shared" si="7"/>
        <v>1</v>
      </c>
      <c r="P69" s="54" t="s">
        <v>103</v>
      </c>
      <c r="Q69" s="55">
        <f t="shared" si="8"/>
        <v>1</v>
      </c>
      <c r="R69" s="54" t="s">
        <v>103</v>
      </c>
      <c r="S69" s="55">
        <f t="shared" si="9"/>
        <v>1</v>
      </c>
      <c r="T69" s="54" t="s">
        <v>103</v>
      </c>
      <c r="U69" s="55">
        <f t="shared" si="10"/>
        <v>1</v>
      </c>
      <c r="V69" s="54" t="s">
        <v>103</v>
      </c>
      <c r="W69" s="55">
        <f t="shared" si="11"/>
        <v>1</v>
      </c>
      <c r="X69" s="54" t="s">
        <v>104</v>
      </c>
      <c r="Y69" s="55">
        <f t="shared" si="12"/>
        <v>0</v>
      </c>
      <c r="Z69" s="72"/>
      <c r="AA69" s="74"/>
      <c r="AC69">
        <f t="shared" si="13"/>
        <v>6</v>
      </c>
    </row>
    <row r="70" spans="1:30" ht="13.2" x14ac:dyDescent="0.25">
      <c r="B70" s="22" t="s">
        <v>105</v>
      </c>
      <c r="C70" s="53" t="s">
        <v>86</v>
      </c>
      <c r="D70" s="54" t="s">
        <v>86</v>
      </c>
      <c r="E70" s="55">
        <f t="shared" si="2"/>
        <v>1</v>
      </c>
      <c r="F70" s="54" t="s">
        <v>86</v>
      </c>
      <c r="G70" s="55">
        <f t="shared" si="3"/>
        <v>1</v>
      </c>
      <c r="H70" s="54" t="s">
        <v>86</v>
      </c>
      <c r="I70" s="55">
        <f t="shared" si="4"/>
        <v>1</v>
      </c>
      <c r="J70" s="54" t="s">
        <v>86</v>
      </c>
      <c r="K70" s="55">
        <f t="shared" si="5"/>
        <v>1</v>
      </c>
      <c r="L70" s="54" t="s">
        <v>86</v>
      </c>
      <c r="M70" s="55">
        <f t="shared" si="6"/>
        <v>1</v>
      </c>
      <c r="N70" s="54" t="s">
        <v>106</v>
      </c>
      <c r="O70" s="55">
        <f t="shared" si="7"/>
        <v>0</v>
      </c>
      <c r="P70" s="54" t="s">
        <v>86</v>
      </c>
      <c r="Q70" s="55">
        <f t="shared" si="8"/>
        <v>1</v>
      </c>
      <c r="R70" s="54" t="s">
        <v>86</v>
      </c>
      <c r="S70" s="55">
        <f t="shared" si="9"/>
        <v>1</v>
      </c>
      <c r="T70" s="54" t="s">
        <v>86</v>
      </c>
      <c r="U70" s="55">
        <f t="shared" si="10"/>
        <v>1</v>
      </c>
      <c r="V70" s="54" t="s">
        <v>86</v>
      </c>
      <c r="W70" s="55">
        <f t="shared" si="11"/>
        <v>1</v>
      </c>
      <c r="X70" s="54" t="s">
        <v>86</v>
      </c>
      <c r="Y70" s="55">
        <f t="shared" si="12"/>
        <v>1</v>
      </c>
      <c r="Z70" s="72"/>
      <c r="AA70" s="74"/>
      <c r="AC70">
        <f t="shared" si="13"/>
        <v>10</v>
      </c>
      <c r="AD70" s="43" t="s">
        <v>170</v>
      </c>
    </row>
    <row r="71" spans="1:30" ht="13.2" x14ac:dyDescent="0.25">
      <c r="B71" s="22" t="s">
        <v>107</v>
      </c>
      <c r="C71" s="53" t="s">
        <v>108</v>
      </c>
      <c r="D71" s="54" t="s">
        <v>108</v>
      </c>
      <c r="E71" s="55">
        <f t="shared" si="2"/>
        <v>1</v>
      </c>
      <c r="F71" s="54" t="s">
        <v>108</v>
      </c>
      <c r="G71" s="55">
        <f t="shared" si="3"/>
        <v>1</v>
      </c>
      <c r="H71" s="54" t="s">
        <v>108</v>
      </c>
      <c r="I71" s="55">
        <f t="shared" si="4"/>
        <v>1</v>
      </c>
      <c r="J71" s="54" t="s">
        <v>108</v>
      </c>
      <c r="K71" s="55">
        <f t="shared" si="5"/>
        <v>1</v>
      </c>
      <c r="L71" s="54" t="s">
        <v>108</v>
      </c>
      <c r="M71" s="55">
        <f t="shared" si="6"/>
        <v>1</v>
      </c>
      <c r="N71" s="54" t="s">
        <v>108</v>
      </c>
      <c r="O71" s="55">
        <f t="shared" si="7"/>
        <v>1</v>
      </c>
      <c r="P71" s="54" t="s">
        <v>108</v>
      </c>
      <c r="Q71" s="55">
        <f t="shared" si="8"/>
        <v>1</v>
      </c>
      <c r="R71" s="54" t="s">
        <v>108</v>
      </c>
      <c r="S71" s="55">
        <f t="shared" si="9"/>
        <v>1</v>
      </c>
      <c r="T71" s="54" t="s">
        <v>108</v>
      </c>
      <c r="U71" s="55">
        <f t="shared" si="10"/>
        <v>1</v>
      </c>
      <c r="V71" s="54" t="s">
        <v>108</v>
      </c>
      <c r="W71" s="55">
        <f t="shared" si="11"/>
        <v>1</v>
      </c>
      <c r="X71" s="54" t="s">
        <v>109</v>
      </c>
      <c r="Y71" s="55">
        <f t="shared" si="12"/>
        <v>0</v>
      </c>
      <c r="Z71" s="72"/>
      <c r="AA71" s="74"/>
      <c r="AC71">
        <f t="shared" si="13"/>
        <v>10</v>
      </c>
      <c r="AD71" s="43" t="s">
        <v>171</v>
      </c>
    </row>
    <row r="72" spans="1:30" ht="13.2" x14ac:dyDescent="0.25">
      <c r="B72" s="22" t="s">
        <v>110</v>
      </c>
      <c r="C72" s="53" t="s">
        <v>108</v>
      </c>
      <c r="D72" s="54" t="s">
        <v>108</v>
      </c>
      <c r="E72" s="55">
        <f t="shared" si="2"/>
        <v>1</v>
      </c>
      <c r="F72" s="54" t="s">
        <v>108</v>
      </c>
      <c r="G72" s="55">
        <f t="shared" si="3"/>
        <v>1</v>
      </c>
      <c r="H72" s="54" t="s">
        <v>108</v>
      </c>
      <c r="I72" s="55">
        <f t="shared" si="4"/>
        <v>1</v>
      </c>
      <c r="J72" s="54" t="s">
        <v>108</v>
      </c>
      <c r="K72" s="55">
        <f t="shared" si="5"/>
        <v>1</v>
      </c>
      <c r="L72" s="54" t="s">
        <v>108</v>
      </c>
      <c r="M72" s="55">
        <f t="shared" si="6"/>
        <v>1</v>
      </c>
      <c r="N72" s="54" t="s">
        <v>108</v>
      </c>
      <c r="O72" s="55">
        <f t="shared" si="7"/>
        <v>1</v>
      </c>
      <c r="P72" s="54" t="s">
        <v>108</v>
      </c>
      <c r="Q72" s="55">
        <f t="shared" si="8"/>
        <v>1</v>
      </c>
      <c r="R72" s="54" t="s">
        <v>108</v>
      </c>
      <c r="S72" s="55">
        <f t="shared" si="9"/>
        <v>1</v>
      </c>
      <c r="T72" s="54" t="s">
        <v>108</v>
      </c>
      <c r="U72" s="55">
        <f t="shared" si="10"/>
        <v>1</v>
      </c>
      <c r="V72" s="54" t="s">
        <v>108</v>
      </c>
      <c r="W72" s="55">
        <f t="shared" si="11"/>
        <v>1</v>
      </c>
      <c r="X72" s="54" t="s">
        <v>108</v>
      </c>
      <c r="Y72" s="55">
        <f t="shared" si="12"/>
        <v>1</v>
      </c>
      <c r="Z72" s="72"/>
      <c r="AA72" s="74"/>
      <c r="AC72">
        <f t="shared" si="13"/>
        <v>11</v>
      </c>
    </row>
    <row r="73" spans="1:30" ht="13.2" x14ac:dyDescent="0.25">
      <c r="A73" s="7"/>
      <c r="B73" s="7"/>
      <c r="C73" s="60"/>
      <c r="D73" s="61"/>
      <c r="E73" s="62">
        <f>SUM(E41:E72)</f>
        <v>22</v>
      </c>
      <c r="F73" s="61"/>
      <c r="G73" s="62">
        <f>SUM(G41:G72)</f>
        <v>20</v>
      </c>
      <c r="H73" s="61"/>
      <c r="I73" s="62">
        <f>SUM(I41:I72)</f>
        <v>21</v>
      </c>
      <c r="J73" s="61"/>
      <c r="K73" s="62">
        <f>SUM(K41:K72)</f>
        <v>21</v>
      </c>
      <c r="L73" s="61"/>
      <c r="M73" s="62">
        <f>SUM(M41:M72)</f>
        <v>18</v>
      </c>
      <c r="N73" s="61"/>
      <c r="O73" s="62">
        <f>SUM(O41:O72)</f>
        <v>18</v>
      </c>
      <c r="P73" s="61"/>
      <c r="Q73" s="62">
        <f>SUM(Q41:Q72)</f>
        <v>19</v>
      </c>
      <c r="R73" s="61"/>
      <c r="S73" s="62">
        <f>SUM(S41:S72)</f>
        <v>18</v>
      </c>
      <c r="T73" s="61"/>
      <c r="U73" s="62">
        <f>SUM(U41:U72)</f>
        <v>22</v>
      </c>
      <c r="V73" s="61"/>
      <c r="W73" s="62">
        <f>SUM(W41:W72)</f>
        <v>20</v>
      </c>
      <c r="X73" s="61"/>
      <c r="Y73" s="62">
        <f>SUM(Y41:Y72)</f>
        <v>21</v>
      </c>
      <c r="Z73" s="72"/>
      <c r="AA73" s="74"/>
    </row>
    <row r="74" spans="1:30" ht="13.2" x14ac:dyDescent="0.25">
      <c r="A74" s="25" t="s">
        <v>14</v>
      </c>
      <c r="B74" s="7"/>
      <c r="C74" s="63" t="s">
        <v>21</v>
      </c>
      <c r="D74" s="63" t="str">
        <f t="shared" ref="D74:V74" si="14">D40</f>
        <v>Aaron</v>
      </c>
      <c r="E74" s="63"/>
      <c r="F74" s="63" t="str">
        <f t="shared" si="14"/>
        <v>Rich</v>
      </c>
      <c r="G74" s="63"/>
      <c r="H74" s="63" t="str">
        <f>H40</f>
        <v>Joyce</v>
      </c>
      <c r="I74" s="63"/>
      <c r="J74" s="63" t="str">
        <f t="shared" si="14"/>
        <v>Lauren</v>
      </c>
      <c r="K74" s="63"/>
      <c r="L74" s="63" t="str">
        <f t="shared" si="14"/>
        <v>Shelly</v>
      </c>
      <c r="M74" s="63"/>
      <c r="N74" s="63" t="str">
        <f t="shared" si="14"/>
        <v>Julie</v>
      </c>
      <c r="O74" s="63"/>
      <c r="P74" s="63" t="str">
        <f t="shared" si="14"/>
        <v>Dave</v>
      </c>
      <c r="Q74" s="63"/>
      <c r="R74" s="63" t="str">
        <f t="shared" si="14"/>
        <v>Alice</v>
      </c>
      <c r="S74" s="63"/>
      <c r="T74" s="63" t="str">
        <f t="shared" si="14"/>
        <v>Ron</v>
      </c>
      <c r="U74" s="63"/>
      <c r="V74" s="63" t="str">
        <f t="shared" si="14"/>
        <v>Nathan</v>
      </c>
      <c r="W74" s="64"/>
      <c r="X74" s="63" t="str">
        <f>X40</f>
        <v>Ben</v>
      </c>
      <c r="Y74" s="64"/>
      <c r="Z74" s="72"/>
      <c r="AA74" s="74"/>
    </row>
    <row r="75" spans="1:30" ht="13.2" x14ac:dyDescent="0.25">
      <c r="A75" s="22" t="s">
        <v>22</v>
      </c>
      <c r="B75" s="22" t="s">
        <v>111</v>
      </c>
      <c r="C75" s="53" t="s">
        <v>24</v>
      </c>
      <c r="D75" s="54" t="s">
        <v>24</v>
      </c>
      <c r="E75" s="55">
        <f t="shared" ref="E75:E90" si="15">IF(D75=C75, 1, 0)</f>
        <v>1</v>
      </c>
      <c r="F75" s="54" t="s">
        <v>24</v>
      </c>
      <c r="G75" s="55">
        <f t="shared" ref="G75:G90" si="16">IF(F75=C75, 1, 0)</f>
        <v>1</v>
      </c>
      <c r="H75" s="54" t="s">
        <v>24</v>
      </c>
      <c r="I75" s="55">
        <f t="shared" ref="I75:I90" si="17">IF(H75=C75, 1, 0)</f>
        <v>1</v>
      </c>
      <c r="J75" s="54" t="s">
        <v>24</v>
      </c>
      <c r="K75" s="55">
        <f t="shared" ref="K75:K90" si="18">IF(J75=C75, 1, 0)</f>
        <v>1</v>
      </c>
      <c r="L75" s="54" t="s">
        <v>24</v>
      </c>
      <c r="M75" s="55">
        <f t="shared" ref="M75:M90" si="19">IF(L75=C75,1,0)</f>
        <v>1</v>
      </c>
      <c r="N75" s="54" t="s">
        <v>24</v>
      </c>
      <c r="O75" s="55">
        <f t="shared" ref="O75:O90" si="20">IF(N75=C75, 1, 0)</f>
        <v>1</v>
      </c>
      <c r="P75" s="54" t="s">
        <v>24</v>
      </c>
      <c r="Q75" s="55">
        <f t="shared" ref="Q75:Q90" si="21">IF(P75=C75,1,0)</f>
        <v>1</v>
      </c>
      <c r="R75" s="54" t="s">
        <v>24</v>
      </c>
      <c r="S75" s="55">
        <f t="shared" ref="S75:S90" si="22">IF(R75=C75, 1, 0)</f>
        <v>1</v>
      </c>
      <c r="T75" s="54" t="s">
        <v>24</v>
      </c>
      <c r="U75" s="55">
        <f t="shared" ref="U75:U90" si="23">IF(T75=C75, 1, 0)</f>
        <v>1</v>
      </c>
      <c r="V75" s="54" t="s">
        <v>24</v>
      </c>
      <c r="W75" s="55">
        <f t="shared" ref="W75:W90" si="24">IF(V75=C75, 1, 0)</f>
        <v>1</v>
      </c>
      <c r="X75" s="54" t="s">
        <v>26</v>
      </c>
      <c r="Y75" s="55">
        <f t="shared" ref="Y75:Y90" si="25">IF(X75=C75, 1, 0)</f>
        <v>0</v>
      </c>
      <c r="Z75" s="72"/>
      <c r="AA75" s="74"/>
      <c r="AC75">
        <f t="shared" si="13"/>
        <v>10</v>
      </c>
      <c r="AD75" s="43" t="s">
        <v>171</v>
      </c>
    </row>
    <row r="76" spans="1:30" ht="13.2" x14ac:dyDescent="0.25">
      <c r="B76" s="22" t="s">
        <v>112</v>
      </c>
      <c r="C76" s="53" t="s">
        <v>29</v>
      </c>
      <c r="D76" s="54" t="s">
        <v>29</v>
      </c>
      <c r="E76" s="55">
        <f t="shared" si="15"/>
        <v>1</v>
      </c>
      <c r="F76" s="54" t="s">
        <v>29</v>
      </c>
      <c r="G76" s="55">
        <f t="shared" si="16"/>
        <v>1</v>
      </c>
      <c r="H76" s="54" t="s">
        <v>29</v>
      </c>
      <c r="I76" s="55">
        <f t="shared" si="17"/>
        <v>1</v>
      </c>
      <c r="J76" s="54" t="s">
        <v>29</v>
      </c>
      <c r="K76" s="55">
        <f t="shared" si="18"/>
        <v>1</v>
      </c>
      <c r="L76" s="54" t="s">
        <v>29</v>
      </c>
      <c r="M76" s="55">
        <f t="shared" si="19"/>
        <v>1</v>
      </c>
      <c r="N76" s="54" t="s">
        <v>32</v>
      </c>
      <c r="O76" s="55">
        <f t="shared" si="20"/>
        <v>0</v>
      </c>
      <c r="P76" s="54" t="s">
        <v>32</v>
      </c>
      <c r="Q76" s="55">
        <f t="shared" si="21"/>
        <v>0</v>
      </c>
      <c r="R76" s="54" t="s">
        <v>29</v>
      </c>
      <c r="S76" s="55">
        <f t="shared" si="22"/>
        <v>1</v>
      </c>
      <c r="T76" s="54" t="s">
        <v>29</v>
      </c>
      <c r="U76" s="55">
        <f t="shared" si="23"/>
        <v>1</v>
      </c>
      <c r="V76" s="54" t="s">
        <v>29</v>
      </c>
      <c r="W76" s="55">
        <f t="shared" si="24"/>
        <v>1</v>
      </c>
      <c r="X76" s="54" t="s">
        <v>32</v>
      </c>
      <c r="Y76" s="55">
        <f t="shared" si="25"/>
        <v>0</v>
      </c>
      <c r="Z76" s="72"/>
      <c r="AA76" s="74"/>
      <c r="AC76">
        <f t="shared" si="13"/>
        <v>8</v>
      </c>
    </row>
    <row r="77" spans="1:30" ht="13.2" x14ac:dyDescent="0.25">
      <c r="B77" s="22" t="s">
        <v>113</v>
      </c>
      <c r="C77" s="53" t="s">
        <v>38</v>
      </c>
      <c r="D77" s="54" t="s">
        <v>38</v>
      </c>
      <c r="E77" s="55">
        <f t="shared" si="15"/>
        <v>1</v>
      </c>
      <c r="F77" s="54" t="s">
        <v>38</v>
      </c>
      <c r="G77" s="55">
        <f t="shared" si="16"/>
        <v>1</v>
      </c>
      <c r="H77" s="54" t="s">
        <v>38</v>
      </c>
      <c r="I77" s="55">
        <f t="shared" si="17"/>
        <v>1</v>
      </c>
      <c r="J77" s="54" t="s">
        <v>38</v>
      </c>
      <c r="K77" s="55">
        <f t="shared" si="18"/>
        <v>1</v>
      </c>
      <c r="L77" s="54" t="s">
        <v>38</v>
      </c>
      <c r="M77" s="55">
        <f t="shared" si="19"/>
        <v>1</v>
      </c>
      <c r="N77" s="54" t="s">
        <v>38</v>
      </c>
      <c r="O77" s="55">
        <f t="shared" si="20"/>
        <v>1</v>
      </c>
      <c r="P77" s="54" t="s">
        <v>38</v>
      </c>
      <c r="Q77" s="55">
        <f t="shared" si="21"/>
        <v>1</v>
      </c>
      <c r="R77" s="54" t="s">
        <v>38</v>
      </c>
      <c r="S77" s="55">
        <f t="shared" si="22"/>
        <v>1</v>
      </c>
      <c r="T77" s="54" t="s">
        <v>38</v>
      </c>
      <c r="U77" s="55">
        <f t="shared" si="23"/>
        <v>1</v>
      </c>
      <c r="V77" s="54" t="s">
        <v>38</v>
      </c>
      <c r="W77" s="55">
        <f t="shared" si="24"/>
        <v>1</v>
      </c>
      <c r="X77" s="54" t="s">
        <v>38</v>
      </c>
      <c r="Y77" s="55">
        <f t="shared" si="25"/>
        <v>1</v>
      </c>
      <c r="Z77" s="72"/>
      <c r="AA77" s="74"/>
      <c r="AC77">
        <f t="shared" si="13"/>
        <v>11</v>
      </c>
    </row>
    <row r="78" spans="1:30" ht="13.2" x14ac:dyDescent="0.25">
      <c r="B78" s="22" t="s">
        <v>114</v>
      </c>
      <c r="C78" s="53" t="s">
        <v>44</v>
      </c>
      <c r="D78" s="54" t="s">
        <v>44</v>
      </c>
      <c r="E78" s="55">
        <f t="shared" si="15"/>
        <v>1</v>
      </c>
      <c r="F78" s="54" t="s">
        <v>44</v>
      </c>
      <c r="G78" s="55">
        <f t="shared" si="16"/>
        <v>1</v>
      </c>
      <c r="H78" s="54" t="s">
        <v>44</v>
      </c>
      <c r="I78" s="55">
        <f t="shared" si="17"/>
        <v>1</v>
      </c>
      <c r="J78" s="54" t="s">
        <v>44</v>
      </c>
      <c r="K78" s="55">
        <f t="shared" si="18"/>
        <v>1</v>
      </c>
      <c r="L78" s="54" t="s">
        <v>44</v>
      </c>
      <c r="M78" s="55">
        <f t="shared" si="19"/>
        <v>1</v>
      </c>
      <c r="N78" s="54" t="s">
        <v>44</v>
      </c>
      <c r="O78" s="55">
        <f t="shared" si="20"/>
        <v>1</v>
      </c>
      <c r="P78" s="54" t="s">
        <v>44</v>
      </c>
      <c r="Q78" s="55">
        <f t="shared" si="21"/>
        <v>1</v>
      </c>
      <c r="R78" s="54" t="s">
        <v>44</v>
      </c>
      <c r="S78" s="55">
        <f t="shared" si="22"/>
        <v>1</v>
      </c>
      <c r="T78" s="54" t="s">
        <v>44</v>
      </c>
      <c r="U78" s="55">
        <f t="shared" si="23"/>
        <v>1</v>
      </c>
      <c r="V78" s="54" t="s">
        <v>44</v>
      </c>
      <c r="W78" s="55">
        <f t="shared" si="24"/>
        <v>1</v>
      </c>
      <c r="X78" s="54" t="s">
        <v>44</v>
      </c>
      <c r="Y78" s="55">
        <f t="shared" si="25"/>
        <v>1</v>
      </c>
      <c r="Z78" s="72"/>
      <c r="AA78" s="74"/>
      <c r="AC78">
        <f t="shared" si="13"/>
        <v>11</v>
      </c>
    </row>
    <row r="79" spans="1:30" ht="13.2" x14ac:dyDescent="0.25">
      <c r="A79" s="22" t="s">
        <v>45</v>
      </c>
      <c r="B79" s="22" t="s">
        <v>115</v>
      </c>
      <c r="C79" s="53" t="s">
        <v>47</v>
      </c>
      <c r="D79" s="54" t="s">
        <v>47</v>
      </c>
      <c r="E79" s="55">
        <f t="shared" si="15"/>
        <v>1</v>
      </c>
      <c r="F79" s="54" t="s">
        <v>47</v>
      </c>
      <c r="G79" s="55">
        <f t="shared" si="16"/>
        <v>1</v>
      </c>
      <c r="H79" s="54" t="s">
        <v>47</v>
      </c>
      <c r="I79" s="55">
        <f t="shared" si="17"/>
        <v>1</v>
      </c>
      <c r="J79" s="54" t="s">
        <v>47</v>
      </c>
      <c r="K79" s="55">
        <f t="shared" si="18"/>
        <v>1</v>
      </c>
      <c r="L79" s="54" t="s">
        <v>47</v>
      </c>
      <c r="M79" s="55">
        <f t="shared" si="19"/>
        <v>1</v>
      </c>
      <c r="N79" s="54" t="s">
        <v>47</v>
      </c>
      <c r="O79" s="55">
        <f t="shared" si="20"/>
        <v>1</v>
      </c>
      <c r="P79" s="54" t="s">
        <v>47</v>
      </c>
      <c r="Q79" s="55">
        <f t="shared" si="21"/>
        <v>1</v>
      </c>
      <c r="R79" s="54" t="s">
        <v>47</v>
      </c>
      <c r="S79" s="55">
        <f t="shared" si="22"/>
        <v>1</v>
      </c>
      <c r="T79" s="54" t="s">
        <v>49</v>
      </c>
      <c r="U79" s="55">
        <f t="shared" si="23"/>
        <v>0</v>
      </c>
      <c r="V79" s="54" t="s">
        <v>47</v>
      </c>
      <c r="W79" s="55">
        <f t="shared" si="24"/>
        <v>1</v>
      </c>
      <c r="X79" s="54" t="s">
        <v>49</v>
      </c>
      <c r="Y79" s="55">
        <f t="shared" si="25"/>
        <v>0</v>
      </c>
      <c r="Z79" s="72"/>
      <c r="AA79" s="74"/>
      <c r="AC79">
        <f t="shared" si="13"/>
        <v>9</v>
      </c>
    </row>
    <row r="80" spans="1:30" ht="13.2" x14ac:dyDescent="0.25">
      <c r="B80" s="22" t="s">
        <v>116</v>
      </c>
      <c r="C80" s="53" t="s">
        <v>117</v>
      </c>
      <c r="D80" s="54" t="s">
        <v>117</v>
      </c>
      <c r="E80" s="55">
        <f t="shared" si="15"/>
        <v>1</v>
      </c>
      <c r="F80" s="54" t="s">
        <v>117</v>
      </c>
      <c r="G80" s="55">
        <f t="shared" si="16"/>
        <v>1</v>
      </c>
      <c r="H80" s="54" t="s">
        <v>117</v>
      </c>
      <c r="I80" s="55">
        <f t="shared" si="17"/>
        <v>1</v>
      </c>
      <c r="J80" s="54" t="s">
        <v>117</v>
      </c>
      <c r="K80" s="55">
        <f t="shared" si="18"/>
        <v>1</v>
      </c>
      <c r="L80" s="54" t="s">
        <v>117</v>
      </c>
      <c r="M80" s="55">
        <f t="shared" si="19"/>
        <v>1</v>
      </c>
      <c r="N80" s="54" t="s">
        <v>117</v>
      </c>
      <c r="O80" s="55">
        <f t="shared" si="20"/>
        <v>1</v>
      </c>
      <c r="P80" s="54" t="s">
        <v>52</v>
      </c>
      <c r="Q80" s="55">
        <f t="shared" si="21"/>
        <v>0</v>
      </c>
      <c r="R80" s="54" t="s">
        <v>117</v>
      </c>
      <c r="S80" s="55">
        <f t="shared" si="22"/>
        <v>1</v>
      </c>
      <c r="T80" s="54" t="s">
        <v>52</v>
      </c>
      <c r="U80" s="55">
        <f t="shared" si="23"/>
        <v>0</v>
      </c>
      <c r="V80" s="54" t="s">
        <v>117</v>
      </c>
      <c r="W80" s="55">
        <f t="shared" si="24"/>
        <v>1</v>
      </c>
      <c r="X80" s="54" t="s">
        <v>117</v>
      </c>
      <c r="Y80" s="55">
        <f t="shared" si="25"/>
        <v>1</v>
      </c>
      <c r="Z80" s="72"/>
      <c r="AA80" s="74"/>
      <c r="AC80">
        <f t="shared" si="13"/>
        <v>9</v>
      </c>
    </row>
    <row r="81" spans="1:30" ht="13.2" x14ac:dyDescent="0.25">
      <c r="B81" s="22" t="s">
        <v>118</v>
      </c>
      <c r="C81" s="53" t="s">
        <v>57</v>
      </c>
      <c r="D81" s="54" t="s">
        <v>60</v>
      </c>
      <c r="E81" s="55">
        <f t="shared" si="15"/>
        <v>0</v>
      </c>
      <c r="F81" s="54" t="s">
        <v>60</v>
      </c>
      <c r="G81" s="55">
        <f t="shared" si="16"/>
        <v>0</v>
      </c>
      <c r="H81" s="54" t="s">
        <v>60</v>
      </c>
      <c r="I81" s="55">
        <f t="shared" si="17"/>
        <v>0</v>
      </c>
      <c r="J81" s="54" t="s">
        <v>57</v>
      </c>
      <c r="K81" s="55">
        <f t="shared" si="18"/>
        <v>1</v>
      </c>
      <c r="L81" s="54" t="s">
        <v>60</v>
      </c>
      <c r="M81" s="55">
        <f t="shared" si="19"/>
        <v>0</v>
      </c>
      <c r="N81" s="54" t="s">
        <v>60</v>
      </c>
      <c r="O81" s="55">
        <f t="shared" si="20"/>
        <v>0</v>
      </c>
      <c r="P81" s="54" t="s">
        <v>57</v>
      </c>
      <c r="Q81" s="55">
        <f t="shared" si="21"/>
        <v>1</v>
      </c>
      <c r="R81" s="54" t="s">
        <v>60</v>
      </c>
      <c r="S81" s="55">
        <f t="shared" si="22"/>
        <v>0</v>
      </c>
      <c r="T81" s="54" t="s">
        <v>60</v>
      </c>
      <c r="U81" s="55">
        <f t="shared" si="23"/>
        <v>0</v>
      </c>
      <c r="V81" s="54" t="s">
        <v>60</v>
      </c>
      <c r="W81" s="55">
        <f t="shared" si="24"/>
        <v>0</v>
      </c>
      <c r="X81" s="54" t="s">
        <v>57</v>
      </c>
      <c r="Y81" s="55">
        <f t="shared" si="25"/>
        <v>1</v>
      </c>
      <c r="Z81" s="72"/>
      <c r="AA81" s="74"/>
      <c r="AC81">
        <f t="shared" si="13"/>
        <v>3</v>
      </c>
    </row>
    <row r="82" spans="1:30" ht="13.2" x14ac:dyDescent="0.25">
      <c r="B82" s="22" t="s">
        <v>119</v>
      </c>
      <c r="C82" s="53" t="s">
        <v>54</v>
      </c>
      <c r="D82" s="54" t="s">
        <v>54</v>
      </c>
      <c r="E82" s="55">
        <f t="shared" si="15"/>
        <v>1</v>
      </c>
      <c r="F82" s="54" t="s">
        <v>54</v>
      </c>
      <c r="G82" s="55">
        <f t="shared" si="16"/>
        <v>1</v>
      </c>
      <c r="H82" s="54" t="s">
        <v>54</v>
      </c>
      <c r="I82" s="55">
        <f t="shared" si="17"/>
        <v>1</v>
      </c>
      <c r="J82" s="54" t="s">
        <v>54</v>
      </c>
      <c r="K82" s="55">
        <f t="shared" si="18"/>
        <v>1</v>
      </c>
      <c r="L82" s="54" t="s">
        <v>54</v>
      </c>
      <c r="M82" s="55">
        <f t="shared" si="19"/>
        <v>1</v>
      </c>
      <c r="N82" s="54" t="s">
        <v>54</v>
      </c>
      <c r="O82" s="55">
        <f t="shared" si="20"/>
        <v>1</v>
      </c>
      <c r="P82" s="54" t="s">
        <v>54</v>
      </c>
      <c r="Q82" s="55">
        <f t="shared" si="21"/>
        <v>1</v>
      </c>
      <c r="R82" s="54" t="s">
        <v>54</v>
      </c>
      <c r="S82" s="55">
        <f t="shared" si="22"/>
        <v>1</v>
      </c>
      <c r="T82" s="54" t="s">
        <v>54</v>
      </c>
      <c r="U82" s="55">
        <f t="shared" si="23"/>
        <v>1</v>
      </c>
      <c r="V82" s="54" t="s">
        <v>54</v>
      </c>
      <c r="W82" s="55">
        <f t="shared" si="24"/>
        <v>1</v>
      </c>
      <c r="X82" s="54" t="s">
        <v>54</v>
      </c>
      <c r="Y82" s="55">
        <f t="shared" si="25"/>
        <v>1</v>
      </c>
      <c r="Z82" s="72"/>
      <c r="AA82" s="74"/>
      <c r="AC82">
        <f t="shared" si="13"/>
        <v>11</v>
      </c>
    </row>
    <row r="83" spans="1:30" ht="13.2" x14ac:dyDescent="0.25">
      <c r="A83" s="22" t="s">
        <v>66</v>
      </c>
      <c r="B83" s="22" t="s">
        <v>120</v>
      </c>
      <c r="C83" s="53" t="s">
        <v>68</v>
      </c>
      <c r="D83" s="54" t="s">
        <v>68</v>
      </c>
      <c r="E83" s="55">
        <f t="shared" si="15"/>
        <v>1</v>
      </c>
      <c r="F83" s="54" t="s">
        <v>70</v>
      </c>
      <c r="G83" s="55">
        <f t="shared" si="16"/>
        <v>0</v>
      </c>
      <c r="H83" s="54" t="s">
        <v>68</v>
      </c>
      <c r="I83" s="55">
        <f t="shared" si="17"/>
        <v>1</v>
      </c>
      <c r="J83" s="54" t="s">
        <v>68</v>
      </c>
      <c r="K83" s="55">
        <f t="shared" si="18"/>
        <v>1</v>
      </c>
      <c r="L83" s="54" t="s">
        <v>68</v>
      </c>
      <c r="M83" s="55">
        <f t="shared" si="19"/>
        <v>1</v>
      </c>
      <c r="N83" s="54" t="s">
        <v>70</v>
      </c>
      <c r="O83" s="55">
        <f t="shared" si="20"/>
        <v>0</v>
      </c>
      <c r="P83" s="54" t="s">
        <v>68</v>
      </c>
      <c r="Q83" s="55">
        <f t="shared" si="21"/>
        <v>1</v>
      </c>
      <c r="R83" s="54" t="s">
        <v>68</v>
      </c>
      <c r="S83" s="55">
        <f t="shared" si="22"/>
        <v>1</v>
      </c>
      <c r="T83" s="54" t="s">
        <v>68</v>
      </c>
      <c r="U83" s="55">
        <f t="shared" si="23"/>
        <v>1</v>
      </c>
      <c r="V83" s="54" t="s">
        <v>68</v>
      </c>
      <c r="W83" s="55">
        <f t="shared" si="24"/>
        <v>1</v>
      </c>
      <c r="X83" s="54" t="s">
        <v>68</v>
      </c>
      <c r="Y83" s="55">
        <f t="shared" si="25"/>
        <v>1</v>
      </c>
      <c r="Z83" s="72"/>
      <c r="AA83" s="74"/>
      <c r="AC83">
        <f t="shared" si="13"/>
        <v>9</v>
      </c>
    </row>
    <row r="84" spans="1:30" ht="13.2" x14ac:dyDescent="0.25">
      <c r="B84" s="22" t="s">
        <v>121</v>
      </c>
      <c r="C84" s="53" t="s">
        <v>77</v>
      </c>
      <c r="D84" s="54" t="s">
        <v>77</v>
      </c>
      <c r="E84" s="55">
        <f t="shared" si="15"/>
        <v>1</v>
      </c>
      <c r="F84" s="54" t="s">
        <v>77</v>
      </c>
      <c r="G84" s="55">
        <f t="shared" si="16"/>
        <v>1</v>
      </c>
      <c r="H84" s="54" t="s">
        <v>74</v>
      </c>
      <c r="I84" s="55">
        <f t="shared" si="17"/>
        <v>0</v>
      </c>
      <c r="J84" s="54" t="s">
        <v>77</v>
      </c>
      <c r="K84" s="55">
        <f t="shared" si="18"/>
        <v>1</v>
      </c>
      <c r="L84" s="54" t="s">
        <v>77</v>
      </c>
      <c r="M84" s="55">
        <f t="shared" si="19"/>
        <v>1</v>
      </c>
      <c r="N84" s="54" t="s">
        <v>77</v>
      </c>
      <c r="O84" s="55">
        <f t="shared" si="20"/>
        <v>1</v>
      </c>
      <c r="P84" s="54" t="s">
        <v>77</v>
      </c>
      <c r="Q84" s="55">
        <f t="shared" si="21"/>
        <v>1</v>
      </c>
      <c r="R84" s="54" t="s">
        <v>77</v>
      </c>
      <c r="S84" s="55">
        <f t="shared" si="22"/>
        <v>1</v>
      </c>
      <c r="T84" s="54" t="s">
        <v>77</v>
      </c>
      <c r="U84" s="55">
        <f t="shared" si="23"/>
        <v>1</v>
      </c>
      <c r="V84" s="54" t="s">
        <v>77</v>
      </c>
      <c r="W84" s="55">
        <f t="shared" si="24"/>
        <v>1</v>
      </c>
      <c r="X84" s="54" t="s">
        <v>77</v>
      </c>
      <c r="Y84" s="55">
        <f t="shared" si="25"/>
        <v>1</v>
      </c>
      <c r="Z84" s="72"/>
      <c r="AA84" s="74"/>
      <c r="AC84">
        <f t="shared" si="13"/>
        <v>10</v>
      </c>
      <c r="AD84" s="43" t="s">
        <v>172</v>
      </c>
    </row>
    <row r="85" spans="1:30" ht="13.2" x14ac:dyDescent="0.25">
      <c r="B85" s="22" t="s">
        <v>122</v>
      </c>
      <c r="C85" s="53" t="s">
        <v>80</v>
      </c>
      <c r="D85" s="54" t="s">
        <v>80</v>
      </c>
      <c r="E85" s="55">
        <f t="shared" si="15"/>
        <v>1</v>
      </c>
      <c r="F85" s="54" t="s">
        <v>80</v>
      </c>
      <c r="G85" s="55">
        <f t="shared" si="16"/>
        <v>1</v>
      </c>
      <c r="H85" s="54" t="s">
        <v>80</v>
      </c>
      <c r="I85" s="55">
        <f t="shared" si="17"/>
        <v>1</v>
      </c>
      <c r="J85" s="54" t="s">
        <v>80</v>
      </c>
      <c r="K85" s="55">
        <f t="shared" si="18"/>
        <v>1</v>
      </c>
      <c r="L85" s="54" t="s">
        <v>80</v>
      </c>
      <c r="M85" s="55">
        <f t="shared" si="19"/>
        <v>1</v>
      </c>
      <c r="N85" s="54" t="s">
        <v>80</v>
      </c>
      <c r="O85" s="55">
        <f t="shared" si="20"/>
        <v>1</v>
      </c>
      <c r="P85" s="54" t="s">
        <v>83</v>
      </c>
      <c r="Q85" s="55">
        <f t="shared" si="21"/>
        <v>0</v>
      </c>
      <c r="R85" s="54" t="s">
        <v>83</v>
      </c>
      <c r="S85" s="55">
        <f t="shared" si="22"/>
        <v>0</v>
      </c>
      <c r="T85" s="54" t="s">
        <v>80</v>
      </c>
      <c r="U85" s="55">
        <f t="shared" si="23"/>
        <v>1</v>
      </c>
      <c r="V85" s="54" t="s">
        <v>80</v>
      </c>
      <c r="W85" s="55">
        <f t="shared" si="24"/>
        <v>1</v>
      </c>
      <c r="X85" s="54" t="s">
        <v>80</v>
      </c>
      <c r="Y85" s="55">
        <f t="shared" si="25"/>
        <v>1</v>
      </c>
      <c r="Z85" s="72"/>
      <c r="AA85" s="74"/>
      <c r="AC85">
        <f t="shared" si="13"/>
        <v>9</v>
      </c>
    </row>
    <row r="86" spans="1:30" ht="13.2" x14ac:dyDescent="0.25">
      <c r="B86" s="22" t="s">
        <v>123</v>
      </c>
      <c r="C86" s="53" t="s">
        <v>89</v>
      </c>
      <c r="D86" s="54" t="s">
        <v>89</v>
      </c>
      <c r="E86" s="55">
        <f t="shared" si="15"/>
        <v>1</v>
      </c>
      <c r="F86" s="54" t="s">
        <v>86</v>
      </c>
      <c r="G86" s="55">
        <f t="shared" si="16"/>
        <v>0</v>
      </c>
      <c r="H86" s="54" t="s">
        <v>89</v>
      </c>
      <c r="I86" s="55">
        <f t="shared" si="17"/>
        <v>1</v>
      </c>
      <c r="J86" s="54" t="s">
        <v>89</v>
      </c>
      <c r="K86" s="55">
        <f t="shared" si="18"/>
        <v>1</v>
      </c>
      <c r="L86" s="54" t="s">
        <v>89</v>
      </c>
      <c r="M86" s="55">
        <f t="shared" si="19"/>
        <v>1</v>
      </c>
      <c r="N86" s="54" t="s">
        <v>89</v>
      </c>
      <c r="O86" s="55">
        <f t="shared" si="20"/>
        <v>1</v>
      </c>
      <c r="P86" s="54" t="s">
        <v>89</v>
      </c>
      <c r="Q86" s="55">
        <f t="shared" si="21"/>
        <v>1</v>
      </c>
      <c r="R86" s="54" t="s">
        <v>89</v>
      </c>
      <c r="S86" s="55">
        <f t="shared" si="22"/>
        <v>1</v>
      </c>
      <c r="T86" s="54" t="s">
        <v>89</v>
      </c>
      <c r="U86" s="55">
        <f t="shared" si="23"/>
        <v>1</v>
      </c>
      <c r="V86" s="54" t="s">
        <v>89</v>
      </c>
      <c r="W86" s="55">
        <f t="shared" si="24"/>
        <v>1</v>
      </c>
      <c r="X86" s="54" t="s">
        <v>89</v>
      </c>
      <c r="Y86" s="55">
        <f t="shared" si="25"/>
        <v>1</v>
      </c>
      <c r="Z86" s="72"/>
      <c r="AA86" s="74"/>
      <c r="AC86">
        <f t="shared" si="13"/>
        <v>10</v>
      </c>
      <c r="AD86" s="43" t="s">
        <v>169</v>
      </c>
    </row>
    <row r="87" spans="1:30" ht="13.2" x14ac:dyDescent="0.25">
      <c r="A87" s="22" t="s">
        <v>90</v>
      </c>
      <c r="B87" s="22" t="s">
        <v>124</v>
      </c>
      <c r="C87" s="53" t="s">
        <v>92</v>
      </c>
      <c r="D87" s="54" t="s">
        <v>92</v>
      </c>
      <c r="E87" s="55">
        <f t="shared" si="15"/>
        <v>1</v>
      </c>
      <c r="F87" s="54" t="s">
        <v>92</v>
      </c>
      <c r="G87" s="55">
        <f t="shared" si="16"/>
        <v>1</v>
      </c>
      <c r="H87" s="54" t="s">
        <v>92</v>
      </c>
      <c r="I87" s="55">
        <f t="shared" si="17"/>
        <v>1</v>
      </c>
      <c r="J87" s="54" t="s">
        <v>92</v>
      </c>
      <c r="K87" s="55">
        <f t="shared" si="18"/>
        <v>1</v>
      </c>
      <c r="L87" s="54" t="s">
        <v>92</v>
      </c>
      <c r="M87" s="55">
        <f t="shared" si="19"/>
        <v>1</v>
      </c>
      <c r="N87" s="54" t="s">
        <v>92</v>
      </c>
      <c r="O87" s="55">
        <f t="shared" si="20"/>
        <v>1</v>
      </c>
      <c r="P87" s="54" t="s">
        <v>92</v>
      </c>
      <c r="Q87" s="55">
        <f t="shared" si="21"/>
        <v>1</v>
      </c>
      <c r="R87" s="54" t="s">
        <v>92</v>
      </c>
      <c r="S87" s="55">
        <f t="shared" si="22"/>
        <v>1</v>
      </c>
      <c r="T87" s="54" t="s">
        <v>92</v>
      </c>
      <c r="U87" s="55">
        <f t="shared" si="23"/>
        <v>1</v>
      </c>
      <c r="V87" s="54" t="s">
        <v>92</v>
      </c>
      <c r="W87" s="55">
        <f t="shared" si="24"/>
        <v>1</v>
      </c>
      <c r="X87" s="54" t="s">
        <v>92</v>
      </c>
      <c r="Y87" s="55">
        <f t="shared" si="25"/>
        <v>1</v>
      </c>
      <c r="Z87" s="72"/>
      <c r="AA87" s="74"/>
      <c r="AC87">
        <f t="shared" si="13"/>
        <v>11</v>
      </c>
    </row>
    <row r="88" spans="1:30" ht="13.2" x14ac:dyDescent="0.25">
      <c r="B88" s="22" t="s">
        <v>125</v>
      </c>
      <c r="C88" s="53" t="s">
        <v>97</v>
      </c>
      <c r="D88" s="54" t="s">
        <v>97</v>
      </c>
      <c r="E88" s="55">
        <f t="shared" si="15"/>
        <v>1</v>
      </c>
      <c r="F88" s="54" t="s">
        <v>97</v>
      </c>
      <c r="G88" s="55">
        <f t="shared" si="16"/>
        <v>1</v>
      </c>
      <c r="H88" s="54" t="s">
        <v>97</v>
      </c>
      <c r="I88" s="55">
        <f t="shared" si="17"/>
        <v>1</v>
      </c>
      <c r="J88" s="54" t="s">
        <v>97</v>
      </c>
      <c r="K88" s="55">
        <f t="shared" si="18"/>
        <v>1</v>
      </c>
      <c r="L88" s="54" t="s">
        <v>97</v>
      </c>
      <c r="M88" s="55">
        <f t="shared" si="19"/>
        <v>1</v>
      </c>
      <c r="N88" s="54" t="s">
        <v>97</v>
      </c>
      <c r="O88" s="55">
        <f t="shared" si="20"/>
        <v>1</v>
      </c>
      <c r="P88" s="54" t="s">
        <v>100</v>
      </c>
      <c r="Q88" s="55">
        <f t="shared" si="21"/>
        <v>0</v>
      </c>
      <c r="R88" s="54" t="s">
        <v>97</v>
      </c>
      <c r="S88" s="55">
        <f t="shared" si="22"/>
        <v>1</v>
      </c>
      <c r="T88" s="54" t="s">
        <v>97</v>
      </c>
      <c r="U88" s="55">
        <f t="shared" si="23"/>
        <v>1</v>
      </c>
      <c r="V88" s="54" t="s">
        <v>100</v>
      </c>
      <c r="W88" s="55">
        <f t="shared" si="24"/>
        <v>0</v>
      </c>
      <c r="X88" s="54" t="s">
        <v>97</v>
      </c>
      <c r="Y88" s="55">
        <f t="shared" si="25"/>
        <v>1</v>
      </c>
      <c r="Z88" s="72"/>
      <c r="AA88" s="74"/>
      <c r="AC88">
        <f t="shared" si="13"/>
        <v>9</v>
      </c>
    </row>
    <row r="89" spans="1:30" ht="13.2" x14ac:dyDescent="0.25">
      <c r="B89" s="22" t="s">
        <v>126</v>
      </c>
      <c r="C89" s="53" t="s">
        <v>86</v>
      </c>
      <c r="D89" s="54" t="s">
        <v>86</v>
      </c>
      <c r="E89" s="55">
        <f t="shared" si="15"/>
        <v>1</v>
      </c>
      <c r="F89" s="54" t="s">
        <v>103</v>
      </c>
      <c r="G89" s="55">
        <f t="shared" si="16"/>
        <v>0</v>
      </c>
      <c r="H89" s="54" t="s">
        <v>86</v>
      </c>
      <c r="I89" s="55">
        <f t="shared" si="17"/>
        <v>1</v>
      </c>
      <c r="J89" s="54" t="s">
        <v>86</v>
      </c>
      <c r="K89" s="55">
        <f t="shared" si="18"/>
        <v>1</v>
      </c>
      <c r="L89" s="54" t="s">
        <v>86</v>
      </c>
      <c r="M89" s="55">
        <f t="shared" si="19"/>
        <v>1</v>
      </c>
      <c r="N89" s="54" t="s">
        <v>103</v>
      </c>
      <c r="O89" s="55">
        <f t="shared" si="20"/>
        <v>0</v>
      </c>
      <c r="P89" s="54" t="s">
        <v>86</v>
      </c>
      <c r="Q89" s="55">
        <f t="shared" si="21"/>
        <v>1</v>
      </c>
      <c r="R89" s="54" t="s">
        <v>86</v>
      </c>
      <c r="S89" s="55">
        <f t="shared" si="22"/>
        <v>1</v>
      </c>
      <c r="T89" s="54" t="s">
        <v>103</v>
      </c>
      <c r="U89" s="55">
        <f t="shared" si="23"/>
        <v>0</v>
      </c>
      <c r="V89" s="54" t="s">
        <v>86</v>
      </c>
      <c r="W89" s="55">
        <f t="shared" si="24"/>
        <v>1</v>
      </c>
      <c r="X89" s="54" t="s">
        <v>103</v>
      </c>
      <c r="Y89" s="55">
        <f t="shared" si="25"/>
        <v>0</v>
      </c>
      <c r="Z89" s="72"/>
      <c r="AA89" s="74"/>
      <c r="AC89">
        <f t="shared" si="13"/>
        <v>7</v>
      </c>
    </row>
    <row r="90" spans="1:30" ht="13.2" x14ac:dyDescent="0.25">
      <c r="B90" s="22" t="s">
        <v>127</v>
      </c>
      <c r="C90" s="53" t="s">
        <v>128</v>
      </c>
      <c r="D90" s="54" t="s">
        <v>128</v>
      </c>
      <c r="E90" s="55">
        <f t="shared" si="15"/>
        <v>1</v>
      </c>
      <c r="F90" s="54" t="s">
        <v>128</v>
      </c>
      <c r="G90" s="55">
        <f t="shared" si="16"/>
        <v>1</v>
      </c>
      <c r="H90" s="54" t="s">
        <v>128</v>
      </c>
      <c r="I90" s="55">
        <f t="shared" si="17"/>
        <v>1</v>
      </c>
      <c r="J90" s="54" t="s">
        <v>128</v>
      </c>
      <c r="K90" s="55">
        <f t="shared" si="18"/>
        <v>1</v>
      </c>
      <c r="L90" s="54" t="s">
        <v>128</v>
      </c>
      <c r="M90" s="55">
        <f t="shared" si="19"/>
        <v>1</v>
      </c>
      <c r="N90" s="54" t="s">
        <v>129</v>
      </c>
      <c r="O90" s="55">
        <f t="shared" si="20"/>
        <v>0</v>
      </c>
      <c r="P90" s="54" t="s">
        <v>128</v>
      </c>
      <c r="Q90" s="55">
        <f t="shared" si="21"/>
        <v>1</v>
      </c>
      <c r="R90" s="54" t="s">
        <v>128</v>
      </c>
      <c r="S90" s="55">
        <f t="shared" si="22"/>
        <v>1</v>
      </c>
      <c r="T90" s="54" t="s">
        <v>129</v>
      </c>
      <c r="U90" s="55">
        <f t="shared" si="23"/>
        <v>0</v>
      </c>
      <c r="V90" s="54" t="s">
        <v>128</v>
      </c>
      <c r="W90" s="55">
        <f t="shared" si="24"/>
        <v>1</v>
      </c>
      <c r="X90" s="54" t="s">
        <v>128</v>
      </c>
      <c r="Y90" s="55">
        <f t="shared" si="25"/>
        <v>1</v>
      </c>
      <c r="Z90" s="72"/>
      <c r="AA90" s="74"/>
      <c r="AC90">
        <f t="shared" si="13"/>
        <v>9</v>
      </c>
    </row>
    <row r="91" spans="1:30" ht="13.2" x14ac:dyDescent="0.25">
      <c r="A91" s="7"/>
      <c r="B91" s="7"/>
      <c r="C91" s="60"/>
      <c r="D91" s="61"/>
      <c r="E91" s="62">
        <f>SUM(E75:E90)</f>
        <v>15</v>
      </c>
      <c r="F91" s="61"/>
      <c r="G91" s="62">
        <f>SUM(G75:G90)</f>
        <v>12</v>
      </c>
      <c r="H91" s="61"/>
      <c r="I91" s="62">
        <f>SUM(I75:I90)</f>
        <v>14</v>
      </c>
      <c r="J91" s="61"/>
      <c r="K91" s="62">
        <f>SUM(K75:K90)</f>
        <v>16</v>
      </c>
      <c r="L91" s="61"/>
      <c r="M91" s="62">
        <f>SUM(M75:M90)</f>
        <v>15</v>
      </c>
      <c r="N91" s="61"/>
      <c r="O91" s="62">
        <f>SUM(O75:O90)</f>
        <v>11</v>
      </c>
      <c r="P91" s="61"/>
      <c r="Q91" s="62">
        <f>SUM(Q75:Q90)</f>
        <v>12</v>
      </c>
      <c r="R91" s="61"/>
      <c r="S91" s="62">
        <f>SUM(S75:S90)</f>
        <v>14</v>
      </c>
      <c r="T91" s="61"/>
      <c r="U91" s="62">
        <f>SUM(U75:U90)</f>
        <v>11</v>
      </c>
      <c r="V91" s="61"/>
      <c r="W91" s="62">
        <f>SUM(W75:W90)</f>
        <v>14</v>
      </c>
      <c r="X91" s="61"/>
      <c r="Y91" s="62">
        <f>SUM(Y75:Y90)</f>
        <v>12</v>
      </c>
      <c r="Z91" s="72"/>
      <c r="AA91" s="74"/>
    </row>
    <row r="92" spans="1:30" ht="13.2" x14ac:dyDescent="0.25">
      <c r="A92" s="25" t="s">
        <v>15</v>
      </c>
      <c r="B92" s="7"/>
      <c r="C92" s="63" t="s">
        <v>21</v>
      </c>
      <c r="D92" s="63" t="str">
        <f t="shared" ref="D92:V92" si="26">D40</f>
        <v>Aaron</v>
      </c>
      <c r="E92" s="63"/>
      <c r="F92" s="63" t="str">
        <f>F40</f>
        <v>Rich</v>
      </c>
      <c r="G92" s="63"/>
      <c r="H92" s="63" t="str">
        <f t="shared" si="26"/>
        <v>Joyce</v>
      </c>
      <c r="I92" s="63"/>
      <c r="J92" s="63" t="str">
        <f t="shared" si="26"/>
        <v>Lauren</v>
      </c>
      <c r="K92" s="63"/>
      <c r="L92" s="63" t="str">
        <f t="shared" si="26"/>
        <v>Shelly</v>
      </c>
      <c r="M92" s="63"/>
      <c r="N92" s="63" t="str">
        <f t="shared" si="26"/>
        <v>Julie</v>
      </c>
      <c r="O92" s="63"/>
      <c r="P92" s="63" t="str">
        <f t="shared" si="26"/>
        <v>Dave</v>
      </c>
      <c r="Q92" s="63"/>
      <c r="R92" s="63" t="str">
        <f t="shared" si="26"/>
        <v>Alice</v>
      </c>
      <c r="S92" s="63"/>
      <c r="T92" s="63" t="str">
        <f t="shared" si="26"/>
        <v>Ron</v>
      </c>
      <c r="U92" s="63"/>
      <c r="V92" s="63" t="str">
        <f t="shared" si="26"/>
        <v>Nathan</v>
      </c>
      <c r="W92" s="64"/>
      <c r="X92" s="63" t="str">
        <f>X40</f>
        <v>Ben</v>
      </c>
      <c r="Y92" s="64"/>
      <c r="Z92" s="72"/>
      <c r="AA92" s="74"/>
    </row>
    <row r="93" spans="1:30" ht="13.2" x14ac:dyDescent="0.25">
      <c r="A93" s="22" t="s">
        <v>22</v>
      </c>
      <c r="B93" s="22" t="s">
        <v>130</v>
      </c>
      <c r="C93" s="53" t="s">
        <v>24</v>
      </c>
      <c r="D93" s="54" t="s">
        <v>24</v>
      </c>
      <c r="E93" s="55">
        <f t="shared" ref="E93:E100" si="27">IF(D93=C93, 1, 0)</f>
        <v>1</v>
      </c>
      <c r="F93" s="54" t="s">
        <v>24</v>
      </c>
      <c r="G93" s="55">
        <f t="shared" ref="G93:G100" si="28">IF(F93=C93, 1, 0)</f>
        <v>1</v>
      </c>
      <c r="H93" s="54" t="s">
        <v>24</v>
      </c>
      <c r="I93" s="55">
        <f t="shared" ref="I93:I100" si="29">IF(H93=C93, 1, 0)</f>
        <v>1</v>
      </c>
      <c r="J93" s="54" t="s">
        <v>24</v>
      </c>
      <c r="K93" s="55">
        <f t="shared" ref="K93:K100" si="30">IF(J93=C93, 1, 0)</f>
        <v>1</v>
      </c>
      <c r="L93" s="54" t="s">
        <v>24</v>
      </c>
      <c r="M93" s="55">
        <f t="shared" ref="M93:M100" si="31">IF(L93=C93,1,0)</f>
        <v>1</v>
      </c>
      <c r="N93" s="54" t="s">
        <v>24</v>
      </c>
      <c r="O93" s="55">
        <f t="shared" ref="O93:O100" si="32">IF(N93=C93, 1, 0)</f>
        <v>1</v>
      </c>
      <c r="P93" s="54" t="s">
        <v>24</v>
      </c>
      <c r="Q93" s="55">
        <f t="shared" ref="Q93:Q100" si="33">IF(P93=C93,1,0)</f>
        <v>1</v>
      </c>
      <c r="R93" s="54" t="s">
        <v>24</v>
      </c>
      <c r="S93" s="55">
        <f t="shared" ref="S93:S100" si="34">IF(R93=C93, 1, 0)</f>
        <v>1</v>
      </c>
      <c r="T93" s="54" t="s">
        <v>24</v>
      </c>
      <c r="U93" s="55">
        <f t="shared" ref="U93:U100" si="35">IF(T93=C93, 1, 0)</f>
        <v>1</v>
      </c>
      <c r="V93" s="54" t="s">
        <v>24</v>
      </c>
      <c r="W93" s="55">
        <f t="shared" ref="W93:W100" si="36">IF(V93=C93, 1, 0)</f>
        <v>1</v>
      </c>
      <c r="X93" s="54" t="s">
        <v>29</v>
      </c>
      <c r="Y93" s="55">
        <f t="shared" ref="Y93:Y100" si="37">IF(X93=C93, 1, 0)</f>
        <v>0</v>
      </c>
      <c r="Z93" s="72"/>
      <c r="AA93" s="74"/>
      <c r="AC93">
        <f t="shared" si="13"/>
        <v>10</v>
      </c>
      <c r="AD93" s="43" t="s">
        <v>171</v>
      </c>
    </row>
    <row r="94" spans="1:30" ht="13.2" x14ac:dyDescent="0.25">
      <c r="B94" s="22" t="s">
        <v>131</v>
      </c>
      <c r="C94" s="53" t="s">
        <v>38</v>
      </c>
      <c r="D94" s="54" t="s">
        <v>44</v>
      </c>
      <c r="E94" s="55">
        <f t="shared" si="27"/>
        <v>0</v>
      </c>
      <c r="F94" s="54" t="s">
        <v>38</v>
      </c>
      <c r="G94" s="55">
        <f t="shared" si="28"/>
        <v>1</v>
      </c>
      <c r="H94" s="54" t="s">
        <v>38</v>
      </c>
      <c r="I94" s="55">
        <f t="shared" si="29"/>
        <v>1</v>
      </c>
      <c r="J94" s="54" t="s">
        <v>38</v>
      </c>
      <c r="K94" s="55">
        <f t="shared" si="30"/>
        <v>1</v>
      </c>
      <c r="L94" s="54" t="s">
        <v>38</v>
      </c>
      <c r="M94" s="55">
        <f t="shared" si="31"/>
        <v>1</v>
      </c>
      <c r="N94" s="54" t="s">
        <v>44</v>
      </c>
      <c r="O94" s="55">
        <f t="shared" si="32"/>
        <v>0</v>
      </c>
      <c r="P94" s="54" t="s">
        <v>38</v>
      </c>
      <c r="Q94" s="55">
        <f t="shared" si="33"/>
        <v>1</v>
      </c>
      <c r="R94" s="54" t="s">
        <v>44</v>
      </c>
      <c r="S94" s="55">
        <f t="shared" si="34"/>
        <v>0</v>
      </c>
      <c r="T94" s="54" t="s">
        <v>38</v>
      </c>
      <c r="U94" s="55">
        <f t="shared" si="35"/>
        <v>1</v>
      </c>
      <c r="V94" s="54" t="s">
        <v>44</v>
      </c>
      <c r="W94" s="55">
        <f t="shared" si="36"/>
        <v>0</v>
      </c>
      <c r="X94" s="54" t="s">
        <v>44</v>
      </c>
      <c r="Y94" s="55">
        <f t="shared" si="37"/>
        <v>0</v>
      </c>
      <c r="Z94" s="72"/>
      <c r="AA94" s="74"/>
      <c r="AC94">
        <f t="shared" si="13"/>
        <v>6</v>
      </c>
    </row>
    <row r="95" spans="1:30" ht="13.2" x14ac:dyDescent="0.25">
      <c r="A95" s="22" t="s">
        <v>45</v>
      </c>
      <c r="B95" s="22" t="s">
        <v>132</v>
      </c>
      <c r="C95" s="53" t="s">
        <v>117</v>
      </c>
      <c r="D95" s="54" t="s">
        <v>47</v>
      </c>
      <c r="E95" s="55">
        <f t="shared" si="27"/>
        <v>0</v>
      </c>
      <c r="F95" s="54" t="s">
        <v>117</v>
      </c>
      <c r="G95" s="55">
        <f t="shared" si="28"/>
        <v>1</v>
      </c>
      <c r="H95" s="54" t="s">
        <v>47</v>
      </c>
      <c r="I95" s="55">
        <f t="shared" si="29"/>
        <v>0</v>
      </c>
      <c r="J95" s="54" t="s">
        <v>117</v>
      </c>
      <c r="K95" s="55">
        <f t="shared" si="30"/>
        <v>1</v>
      </c>
      <c r="L95" s="54" t="s">
        <v>47</v>
      </c>
      <c r="M95" s="55">
        <f t="shared" si="31"/>
        <v>0</v>
      </c>
      <c r="N95" s="54" t="s">
        <v>117</v>
      </c>
      <c r="O95" s="55">
        <f t="shared" si="32"/>
        <v>1</v>
      </c>
      <c r="P95" s="54" t="s">
        <v>47</v>
      </c>
      <c r="Q95" s="55">
        <f t="shared" si="33"/>
        <v>0</v>
      </c>
      <c r="R95" s="54" t="s">
        <v>47</v>
      </c>
      <c r="S95" s="55">
        <f t="shared" si="34"/>
        <v>0</v>
      </c>
      <c r="T95" s="54" t="s">
        <v>117</v>
      </c>
      <c r="U95" s="55">
        <f t="shared" si="35"/>
        <v>1</v>
      </c>
      <c r="V95" s="54" t="s">
        <v>117</v>
      </c>
      <c r="W95" s="55">
        <f t="shared" si="36"/>
        <v>1</v>
      </c>
      <c r="X95" s="54" t="s">
        <v>47</v>
      </c>
      <c r="Y95" s="55">
        <f t="shared" si="37"/>
        <v>0</v>
      </c>
      <c r="Z95" s="72"/>
      <c r="AA95" s="74"/>
      <c r="AC95">
        <f t="shared" si="13"/>
        <v>5</v>
      </c>
    </row>
    <row r="96" spans="1:30" ht="13.2" x14ac:dyDescent="0.25">
      <c r="B96" s="22" t="s">
        <v>133</v>
      </c>
      <c r="C96" s="53" t="s">
        <v>57</v>
      </c>
      <c r="D96" s="54" t="s">
        <v>134</v>
      </c>
      <c r="E96" s="55">
        <f t="shared" si="27"/>
        <v>0</v>
      </c>
      <c r="F96" s="54" t="s">
        <v>57</v>
      </c>
      <c r="G96" s="55">
        <f t="shared" si="28"/>
        <v>1</v>
      </c>
      <c r="H96" s="65" t="s">
        <v>134</v>
      </c>
      <c r="I96" s="55">
        <f t="shared" si="29"/>
        <v>0</v>
      </c>
      <c r="J96" s="54" t="s">
        <v>57</v>
      </c>
      <c r="K96" s="55">
        <f t="shared" si="30"/>
        <v>1</v>
      </c>
      <c r="L96" s="65" t="s">
        <v>134</v>
      </c>
      <c r="M96" s="55">
        <f t="shared" si="31"/>
        <v>0</v>
      </c>
      <c r="N96" s="65" t="s">
        <v>134</v>
      </c>
      <c r="O96" s="55">
        <f t="shared" si="32"/>
        <v>0</v>
      </c>
      <c r="P96" s="54" t="s">
        <v>57</v>
      </c>
      <c r="Q96" s="55">
        <f t="shared" si="33"/>
        <v>1</v>
      </c>
      <c r="R96" s="65" t="s">
        <v>134</v>
      </c>
      <c r="S96" s="55">
        <f t="shared" si="34"/>
        <v>0</v>
      </c>
      <c r="T96" s="65" t="s">
        <v>134</v>
      </c>
      <c r="U96" s="55">
        <f t="shared" si="35"/>
        <v>0</v>
      </c>
      <c r="V96" s="54" t="s">
        <v>57</v>
      </c>
      <c r="W96" s="55">
        <f t="shared" si="36"/>
        <v>1</v>
      </c>
      <c r="X96" s="54" t="s">
        <v>57</v>
      </c>
      <c r="Y96" s="55">
        <f t="shared" si="37"/>
        <v>1</v>
      </c>
      <c r="Z96" s="72"/>
      <c r="AA96" s="74"/>
      <c r="AC96">
        <f t="shared" si="13"/>
        <v>5</v>
      </c>
    </row>
    <row r="97" spans="1:30" ht="13.2" x14ac:dyDescent="0.25">
      <c r="A97" s="22" t="s">
        <v>66</v>
      </c>
      <c r="B97" s="22" t="s">
        <v>135</v>
      </c>
      <c r="C97" s="53" t="s">
        <v>77</v>
      </c>
      <c r="D97" s="54" t="s">
        <v>68</v>
      </c>
      <c r="E97" s="55">
        <f t="shared" si="27"/>
        <v>0</v>
      </c>
      <c r="F97" s="54" t="s">
        <v>68</v>
      </c>
      <c r="G97" s="55">
        <f t="shared" si="28"/>
        <v>0</v>
      </c>
      <c r="H97" s="54" t="s">
        <v>68</v>
      </c>
      <c r="I97" s="55">
        <f t="shared" si="29"/>
        <v>0</v>
      </c>
      <c r="J97" s="54" t="s">
        <v>77</v>
      </c>
      <c r="K97" s="55">
        <f t="shared" si="30"/>
        <v>1</v>
      </c>
      <c r="L97" s="54" t="s">
        <v>68</v>
      </c>
      <c r="M97" s="55">
        <f t="shared" si="31"/>
        <v>0</v>
      </c>
      <c r="N97" s="54" t="s">
        <v>77</v>
      </c>
      <c r="O97" s="55">
        <f t="shared" si="32"/>
        <v>1</v>
      </c>
      <c r="P97" s="54" t="s">
        <v>77</v>
      </c>
      <c r="Q97" s="55">
        <f t="shared" si="33"/>
        <v>1</v>
      </c>
      <c r="R97" s="54" t="s">
        <v>68</v>
      </c>
      <c r="S97" s="55">
        <f t="shared" si="34"/>
        <v>0</v>
      </c>
      <c r="T97" s="54" t="s">
        <v>68</v>
      </c>
      <c r="U97" s="55">
        <f t="shared" si="35"/>
        <v>0</v>
      </c>
      <c r="V97" s="54" t="s">
        <v>77</v>
      </c>
      <c r="W97" s="55">
        <f t="shared" si="36"/>
        <v>1</v>
      </c>
      <c r="X97" s="54" t="s">
        <v>68</v>
      </c>
      <c r="Y97" s="55">
        <f t="shared" si="37"/>
        <v>0</v>
      </c>
      <c r="Z97" s="72"/>
      <c r="AA97" s="74"/>
      <c r="AC97">
        <f t="shared" si="13"/>
        <v>4</v>
      </c>
    </row>
    <row r="98" spans="1:30" ht="13.2" x14ac:dyDescent="0.25">
      <c r="B98" s="22" t="s">
        <v>136</v>
      </c>
      <c r="C98" s="53" t="s">
        <v>80</v>
      </c>
      <c r="D98" s="54" t="s">
        <v>89</v>
      </c>
      <c r="E98" s="55">
        <f t="shared" si="27"/>
        <v>0</v>
      </c>
      <c r="F98" s="54" t="s">
        <v>89</v>
      </c>
      <c r="G98" s="55">
        <f t="shared" si="28"/>
        <v>0</v>
      </c>
      <c r="H98" s="54" t="s">
        <v>89</v>
      </c>
      <c r="I98" s="55">
        <f t="shared" si="29"/>
        <v>0</v>
      </c>
      <c r="J98" s="54" t="s">
        <v>89</v>
      </c>
      <c r="K98" s="55">
        <f t="shared" si="30"/>
        <v>0</v>
      </c>
      <c r="L98" s="54" t="s">
        <v>80</v>
      </c>
      <c r="M98" s="55">
        <f t="shared" si="31"/>
        <v>1</v>
      </c>
      <c r="N98" s="54" t="s">
        <v>80</v>
      </c>
      <c r="O98" s="55">
        <f t="shared" si="32"/>
        <v>1</v>
      </c>
      <c r="P98" s="54" t="s">
        <v>89</v>
      </c>
      <c r="Q98" s="55">
        <f t="shared" si="33"/>
        <v>0</v>
      </c>
      <c r="R98" s="54" t="s">
        <v>89</v>
      </c>
      <c r="S98" s="55">
        <f t="shared" si="34"/>
        <v>0</v>
      </c>
      <c r="T98" s="54" t="s">
        <v>89</v>
      </c>
      <c r="U98" s="55">
        <f t="shared" si="35"/>
        <v>0</v>
      </c>
      <c r="V98" s="54" t="s">
        <v>89</v>
      </c>
      <c r="W98" s="55">
        <f t="shared" si="36"/>
        <v>0</v>
      </c>
      <c r="X98" s="54" t="s">
        <v>89</v>
      </c>
      <c r="Y98" s="55">
        <f t="shared" si="37"/>
        <v>0</v>
      </c>
      <c r="Z98" s="72"/>
      <c r="AA98" s="74"/>
      <c r="AC98">
        <f t="shared" si="13"/>
        <v>2</v>
      </c>
    </row>
    <row r="99" spans="1:30" ht="13.2" x14ac:dyDescent="0.25">
      <c r="A99" s="22" t="s">
        <v>90</v>
      </c>
      <c r="B99" s="22" t="s">
        <v>137</v>
      </c>
      <c r="C99" s="53" t="s">
        <v>92</v>
      </c>
      <c r="D99" s="54" t="s">
        <v>92</v>
      </c>
      <c r="E99" s="55">
        <f t="shared" si="27"/>
        <v>1</v>
      </c>
      <c r="F99" s="54" t="s">
        <v>92</v>
      </c>
      <c r="G99" s="55">
        <f t="shared" si="28"/>
        <v>1</v>
      </c>
      <c r="H99" s="54" t="s">
        <v>97</v>
      </c>
      <c r="I99" s="55">
        <f t="shared" si="29"/>
        <v>0</v>
      </c>
      <c r="J99" s="54" t="s">
        <v>92</v>
      </c>
      <c r="K99" s="55">
        <f t="shared" si="30"/>
        <v>1</v>
      </c>
      <c r="L99" s="54" t="s">
        <v>92</v>
      </c>
      <c r="M99" s="55">
        <f t="shared" si="31"/>
        <v>1</v>
      </c>
      <c r="N99" s="54" t="s">
        <v>92</v>
      </c>
      <c r="O99" s="55">
        <f t="shared" si="32"/>
        <v>1</v>
      </c>
      <c r="P99" s="54" t="s">
        <v>92</v>
      </c>
      <c r="Q99" s="55">
        <f t="shared" si="33"/>
        <v>1</v>
      </c>
      <c r="R99" s="54" t="s">
        <v>92</v>
      </c>
      <c r="S99" s="55">
        <f t="shared" si="34"/>
        <v>1</v>
      </c>
      <c r="T99" s="54" t="s">
        <v>92</v>
      </c>
      <c r="U99" s="55">
        <f t="shared" si="35"/>
        <v>1</v>
      </c>
      <c r="V99" s="54" t="s">
        <v>92</v>
      </c>
      <c r="W99" s="55">
        <f t="shared" si="36"/>
        <v>1</v>
      </c>
      <c r="X99" s="54" t="s">
        <v>92</v>
      </c>
      <c r="Y99" s="55">
        <f t="shared" si="37"/>
        <v>1</v>
      </c>
      <c r="Z99" s="72"/>
      <c r="AA99" s="74"/>
      <c r="AC99">
        <f t="shared" si="13"/>
        <v>10</v>
      </c>
      <c r="AD99" s="43" t="s">
        <v>172</v>
      </c>
    </row>
    <row r="100" spans="1:30" ht="13.2" x14ac:dyDescent="0.25">
      <c r="B100" s="22" t="s">
        <v>138</v>
      </c>
      <c r="C100" s="53" t="s">
        <v>108</v>
      </c>
      <c r="D100" s="54" t="s">
        <v>108</v>
      </c>
      <c r="E100" s="55">
        <f t="shared" si="27"/>
        <v>1</v>
      </c>
      <c r="F100" s="54" t="s">
        <v>108</v>
      </c>
      <c r="G100" s="55">
        <f t="shared" si="28"/>
        <v>1</v>
      </c>
      <c r="H100" s="54" t="s">
        <v>108</v>
      </c>
      <c r="I100" s="55">
        <f t="shared" si="29"/>
        <v>1</v>
      </c>
      <c r="J100" s="54" t="s">
        <v>108</v>
      </c>
      <c r="K100" s="55">
        <f t="shared" si="30"/>
        <v>1</v>
      </c>
      <c r="L100" s="54" t="s">
        <v>108</v>
      </c>
      <c r="M100" s="55">
        <f t="shared" si="31"/>
        <v>1</v>
      </c>
      <c r="N100" s="54" t="s">
        <v>86</v>
      </c>
      <c r="O100" s="55">
        <f t="shared" si="32"/>
        <v>0</v>
      </c>
      <c r="P100" s="54" t="s">
        <v>86</v>
      </c>
      <c r="Q100" s="55">
        <f t="shared" si="33"/>
        <v>0</v>
      </c>
      <c r="R100" s="54" t="s">
        <v>108</v>
      </c>
      <c r="S100" s="55">
        <f t="shared" si="34"/>
        <v>1</v>
      </c>
      <c r="T100" s="54" t="s">
        <v>108</v>
      </c>
      <c r="U100" s="55">
        <f t="shared" si="35"/>
        <v>1</v>
      </c>
      <c r="V100" s="54" t="s">
        <v>86</v>
      </c>
      <c r="W100" s="55">
        <f t="shared" si="36"/>
        <v>0</v>
      </c>
      <c r="X100" s="54" t="s">
        <v>108</v>
      </c>
      <c r="Y100" s="55">
        <f t="shared" si="37"/>
        <v>1</v>
      </c>
      <c r="Z100" s="72"/>
      <c r="AA100" s="74"/>
      <c r="AC100">
        <f t="shared" si="13"/>
        <v>8</v>
      </c>
    </row>
    <row r="101" spans="1:30" ht="13.2" x14ac:dyDescent="0.25">
      <c r="A101" s="7"/>
      <c r="B101" s="7"/>
      <c r="C101" s="60"/>
      <c r="D101" s="61"/>
      <c r="E101" s="62">
        <f>SUM(E93:E100)</f>
        <v>3</v>
      </c>
      <c r="F101" s="61"/>
      <c r="G101" s="62">
        <f>SUM(G93:G100)</f>
        <v>6</v>
      </c>
      <c r="H101" s="61"/>
      <c r="I101" s="62">
        <f>SUM(I93:I100)</f>
        <v>3</v>
      </c>
      <c r="J101" s="61"/>
      <c r="K101" s="62">
        <f>SUM(K93:K100)</f>
        <v>7</v>
      </c>
      <c r="L101" s="61"/>
      <c r="M101" s="62">
        <f>SUM(M93:M100)</f>
        <v>5</v>
      </c>
      <c r="N101" s="61"/>
      <c r="O101" s="62">
        <f>SUM(O93:O100)</f>
        <v>5</v>
      </c>
      <c r="P101" s="61"/>
      <c r="Q101" s="62">
        <f>SUM(Q93:Q100)</f>
        <v>5</v>
      </c>
      <c r="R101" s="61"/>
      <c r="S101" s="62">
        <f>SUM(S93:S100)</f>
        <v>3</v>
      </c>
      <c r="T101" s="61"/>
      <c r="U101" s="62">
        <f>SUM(U93:U100)</f>
        <v>5</v>
      </c>
      <c r="V101" s="61"/>
      <c r="W101" s="62">
        <f>SUM(W93:W100)</f>
        <v>5</v>
      </c>
      <c r="X101" s="61"/>
      <c r="Y101" s="62">
        <f>SUM(Y93:Y100)</f>
        <v>3</v>
      </c>
      <c r="Z101" s="72"/>
      <c r="AA101" s="74"/>
    </row>
    <row r="102" spans="1:30" ht="13.2" x14ac:dyDescent="0.25">
      <c r="A102" s="25" t="s">
        <v>16</v>
      </c>
      <c r="B102" s="7"/>
      <c r="C102" s="63" t="s">
        <v>21</v>
      </c>
      <c r="D102" s="63" t="str">
        <f t="shared" ref="D102:V102" si="38">D40</f>
        <v>Aaron</v>
      </c>
      <c r="E102" s="63"/>
      <c r="F102" s="63" t="str">
        <f>F40</f>
        <v>Rich</v>
      </c>
      <c r="G102" s="63"/>
      <c r="H102" s="63" t="str">
        <f t="shared" si="38"/>
        <v>Joyce</v>
      </c>
      <c r="I102" s="63"/>
      <c r="J102" s="63" t="str">
        <f t="shared" si="38"/>
        <v>Lauren</v>
      </c>
      <c r="K102" s="63"/>
      <c r="L102" s="63" t="str">
        <f t="shared" si="38"/>
        <v>Shelly</v>
      </c>
      <c r="M102" s="63"/>
      <c r="N102" s="63" t="str">
        <f t="shared" si="38"/>
        <v>Julie</v>
      </c>
      <c r="O102" s="63"/>
      <c r="P102" s="63" t="str">
        <f t="shared" si="38"/>
        <v>Dave</v>
      </c>
      <c r="Q102" s="63"/>
      <c r="R102" s="63" t="str">
        <f t="shared" si="38"/>
        <v>Alice</v>
      </c>
      <c r="S102" s="63"/>
      <c r="T102" s="63" t="str">
        <f t="shared" si="38"/>
        <v>Ron</v>
      </c>
      <c r="U102" s="63"/>
      <c r="V102" s="63" t="str">
        <f t="shared" si="38"/>
        <v>Nathan</v>
      </c>
      <c r="W102" s="64"/>
      <c r="X102" s="63" t="str">
        <f>X40</f>
        <v>Ben</v>
      </c>
      <c r="Y102" s="64"/>
      <c r="Z102" s="72"/>
      <c r="AA102" s="74"/>
    </row>
    <row r="103" spans="1:30" ht="13.2" x14ac:dyDescent="0.25">
      <c r="A103" s="22" t="s">
        <v>22</v>
      </c>
      <c r="B103" s="22" t="s">
        <v>139</v>
      </c>
      <c r="C103" s="53" t="s">
        <v>24</v>
      </c>
      <c r="D103" s="54" t="s">
        <v>24</v>
      </c>
      <c r="E103" s="55">
        <f t="shared" ref="E103:E106" si="39">IF(D103=C103, 1, 0)</f>
        <v>1</v>
      </c>
      <c r="F103" s="54" t="s">
        <v>38</v>
      </c>
      <c r="G103" s="55">
        <f t="shared" ref="G103:G106" si="40">IF(F103=C103, 1, 0)</f>
        <v>0</v>
      </c>
      <c r="H103" s="54" t="s">
        <v>24</v>
      </c>
      <c r="I103" s="55">
        <f t="shared" ref="I103:I106" si="41">IF(H103=C103, 1, 0)</f>
        <v>1</v>
      </c>
      <c r="J103" s="54" t="s">
        <v>38</v>
      </c>
      <c r="K103" s="55">
        <f t="shared" ref="K103:K106" si="42">IF(J103=C103, 1, 0)</f>
        <v>0</v>
      </c>
      <c r="L103" s="54" t="s">
        <v>24</v>
      </c>
      <c r="M103" s="55">
        <f t="shared" ref="M103:M106" si="43">IF(L103=C103,1,0)</f>
        <v>1</v>
      </c>
      <c r="N103" s="54" t="s">
        <v>24</v>
      </c>
      <c r="O103" s="55">
        <f t="shared" ref="O103:O106" si="44">IF(N103=C103, 1, 0)</f>
        <v>1</v>
      </c>
      <c r="P103" s="54" t="s">
        <v>24</v>
      </c>
      <c r="Q103" s="55">
        <f t="shared" ref="Q103:Q106" si="45">IF(P103=C103,1,0)</f>
        <v>1</v>
      </c>
      <c r="R103" s="54" t="s">
        <v>24</v>
      </c>
      <c r="S103" s="55">
        <f t="shared" ref="S103:S106" si="46">IF(R103=C103, 1, 0)</f>
        <v>1</v>
      </c>
      <c r="T103" s="54" t="s">
        <v>24</v>
      </c>
      <c r="U103" s="55">
        <f t="shared" ref="U103:U106" si="47">IF(T103=C103, 1, 0)</f>
        <v>1</v>
      </c>
      <c r="V103" s="54" t="s">
        <v>38</v>
      </c>
      <c r="W103" s="55">
        <f t="shared" ref="W103:W106" si="48">IF(V103=C103, 1, 0)</f>
        <v>0</v>
      </c>
      <c r="X103" s="54" t="s">
        <v>24</v>
      </c>
      <c r="Y103" s="55">
        <f t="shared" ref="Y103:Y106" si="49">IF(X103=C103, 1, 0)</f>
        <v>1</v>
      </c>
      <c r="Z103" s="72"/>
      <c r="AA103" s="74"/>
      <c r="AC103">
        <f t="shared" si="13"/>
        <v>8</v>
      </c>
    </row>
    <row r="104" spans="1:30" ht="13.2" x14ac:dyDescent="0.25">
      <c r="A104" s="22" t="s">
        <v>45</v>
      </c>
      <c r="B104" s="22" t="s">
        <v>140</v>
      </c>
      <c r="C104" s="53" t="s">
        <v>117</v>
      </c>
      <c r="D104" s="54" t="s">
        <v>117</v>
      </c>
      <c r="E104" s="55">
        <f t="shared" si="39"/>
        <v>1</v>
      </c>
      <c r="F104" s="54" t="s">
        <v>117</v>
      </c>
      <c r="G104" s="55">
        <f t="shared" si="40"/>
        <v>1</v>
      </c>
      <c r="H104" s="54" t="s">
        <v>117</v>
      </c>
      <c r="I104" s="55">
        <f t="shared" si="41"/>
        <v>1</v>
      </c>
      <c r="J104" s="54" t="s">
        <v>57</v>
      </c>
      <c r="K104" s="55">
        <f t="shared" si="42"/>
        <v>0</v>
      </c>
      <c r="L104" s="54" t="s">
        <v>57</v>
      </c>
      <c r="M104" s="55">
        <f t="shared" si="43"/>
        <v>0</v>
      </c>
      <c r="N104" s="54" t="s">
        <v>117</v>
      </c>
      <c r="O104" s="55">
        <f t="shared" si="44"/>
        <v>1</v>
      </c>
      <c r="P104" s="54" t="s">
        <v>57</v>
      </c>
      <c r="Q104" s="55">
        <f t="shared" si="45"/>
        <v>0</v>
      </c>
      <c r="R104" s="54" t="s">
        <v>57</v>
      </c>
      <c r="S104" s="55">
        <f t="shared" si="46"/>
        <v>0</v>
      </c>
      <c r="T104" s="54" t="s">
        <v>117</v>
      </c>
      <c r="U104" s="55">
        <f t="shared" si="47"/>
        <v>1</v>
      </c>
      <c r="V104" s="54" t="s">
        <v>117</v>
      </c>
      <c r="W104" s="55">
        <f t="shared" si="48"/>
        <v>1</v>
      </c>
      <c r="X104" s="54" t="s">
        <v>117</v>
      </c>
      <c r="Y104" s="55">
        <f t="shared" si="49"/>
        <v>1</v>
      </c>
      <c r="Z104" s="72"/>
      <c r="AA104" s="74"/>
      <c r="AC104">
        <f t="shared" si="13"/>
        <v>7</v>
      </c>
    </row>
    <row r="105" spans="1:30" ht="13.2" x14ac:dyDescent="0.25">
      <c r="A105" s="22" t="s">
        <v>66</v>
      </c>
      <c r="B105" s="22" t="s">
        <v>141</v>
      </c>
      <c r="C105" s="53" t="s">
        <v>80</v>
      </c>
      <c r="D105" s="54" t="s">
        <v>77</v>
      </c>
      <c r="E105" s="55">
        <f t="shared" si="39"/>
        <v>0</v>
      </c>
      <c r="F105" s="54" t="s">
        <v>77</v>
      </c>
      <c r="G105" s="55">
        <f t="shared" si="40"/>
        <v>0</v>
      </c>
      <c r="H105" s="54" t="s">
        <v>77</v>
      </c>
      <c r="I105" s="55">
        <f t="shared" si="41"/>
        <v>0</v>
      </c>
      <c r="J105" s="54" t="s">
        <v>77</v>
      </c>
      <c r="K105" s="55">
        <f t="shared" si="42"/>
        <v>0</v>
      </c>
      <c r="L105" s="54" t="s">
        <v>80</v>
      </c>
      <c r="M105" s="55">
        <f t="shared" si="43"/>
        <v>1</v>
      </c>
      <c r="N105" s="54" t="s">
        <v>77</v>
      </c>
      <c r="O105" s="55">
        <f t="shared" si="44"/>
        <v>0</v>
      </c>
      <c r="P105" s="54" t="s">
        <v>77</v>
      </c>
      <c r="Q105" s="55">
        <f t="shared" si="45"/>
        <v>0</v>
      </c>
      <c r="R105" s="54" t="s">
        <v>77</v>
      </c>
      <c r="S105" s="55">
        <f t="shared" si="46"/>
        <v>0</v>
      </c>
      <c r="T105" s="54" t="s">
        <v>77</v>
      </c>
      <c r="U105" s="55">
        <f t="shared" si="47"/>
        <v>0</v>
      </c>
      <c r="V105" s="54" t="s">
        <v>80</v>
      </c>
      <c r="W105" s="55">
        <f t="shared" si="48"/>
        <v>1</v>
      </c>
      <c r="X105" s="54" t="s">
        <v>77</v>
      </c>
      <c r="Y105" s="55">
        <f t="shared" si="49"/>
        <v>0</v>
      </c>
      <c r="Z105" s="72"/>
      <c r="AA105" s="74"/>
      <c r="AC105">
        <f t="shared" si="13"/>
        <v>2</v>
      </c>
    </row>
    <row r="106" spans="1:30" ht="13.2" x14ac:dyDescent="0.25">
      <c r="A106" s="22" t="s">
        <v>90</v>
      </c>
      <c r="B106" s="22" t="s">
        <v>142</v>
      </c>
      <c r="C106" s="53" t="s">
        <v>92</v>
      </c>
      <c r="D106" s="54" t="s">
        <v>92</v>
      </c>
      <c r="E106" s="55">
        <f t="shared" si="39"/>
        <v>1</v>
      </c>
      <c r="F106" s="54" t="s">
        <v>92</v>
      </c>
      <c r="G106" s="55">
        <f t="shared" si="40"/>
        <v>1</v>
      </c>
      <c r="H106" s="54" t="s">
        <v>92</v>
      </c>
      <c r="I106" s="55">
        <f t="shared" si="41"/>
        <v>1</v>
      </c>
      <c r="J106" s="54" t="s">
        <v>92</v>
      </c>
      <c r="K106" s="55">
        <f t="shared" si="42"/>
        <v>1</v>
      </c>
      <c r="L106" s="54" t="s">
        <v>92</v>
      </c>
      <c r="M106" s="55">
        <f t="shared" si="43"/>
        <v>1</v>
      </c>
      <c r="N106" s="54" t="s">
        <v>92</v>
      </c>
      <c r="O106" s="55">
        <f t="shared" si="44"/>
        <v>1</v>
      </c>
      <c r="P106" s="54" t="s">
        <v>92</v>
      </c>
      <c r="Q106" s="55">
        <f t="shared" si="45"/>
        <v>1</v>
      </c>
      <c r="R106" s="54" t="s">
        <v>92</v>
      </c>
      <c r="S106" s="55">
        <f t="shared" si="46"/>
        <v>1</v>
      </c>
      <c r="T106" s="54" t="s">
        <v>92</v>
      </c>
      <c r="U106" s="55">
        <f t="shared" si="47"/>
        <v>1</v>
      </c>
      <c r="V106" s="54" t="s">
        <v>92</v>
      </c>
      <c r="W106" s="55">
        <f t="shared" si="48"/>
        <v>1</v>
      </c>
      <c r="X106" s="54" t="s">
        <v>108</v>
      </c>
      <c r="Y106" s="55">
        <f t="shared" si="49"/>
        <v>0</v>
      </c>
      <c r="Z106" s="72"/>
      <c r="AA106" s="74"/>
      <c r="AC106">
        <f t="shared" ref="AC106:AC113" si="50">SUM(E106,G106,I106,K106,M106,O106,Q106,S106,U106,W106,Y106)</f>
        <v>10</v>
      </c>
      <c r="AD106" s="43" t="s">
        <v>171</v>
      </c>
    </row>
    <row r="107" spans="1:30" ht="13.2" x14ac:dyDescent="0.25">
      <c r="A107" s="7"/>
      <c r="B107" s="7"/>
      <c r="C107" s="60"/>
      <c r="D107" s="61"/>
      <c r="E107" s="62">
        <f>SUM(E103:E106)</f>
        <v>3</v>
      </c>
      <c r="F107" s="61"/>
      <c r="G107" s="62">
        <f>SUM(G103:G106)</f>
        <v>2</v>
      </c>
      <c r="H107" s="61"/>
      <c r="I107" s="62">
        <f>SUM(I103:I106)</f>
        <v>3</v>
      </c>
      <c r="J107" s="61"/>
      <c r="K107" s="62">
        <f>SUM(K103:K106)</f>
        <v>1</v>
      </c>
      <c r="L107" s="61"/>
      <c r="M107" s="62">
        <f>SUM(M103:M106)</f>
        <v>3</v>
      </c>
      <c r="N107" s="61"/>
      <c r="O107" s="62">
        <f>SUM(O103:O106)</f>
        <v>3</v>
      </c>
      <c r="P107" s="61"/>
      <c r="Q107" s="62">
        <f>SUM(Q103:Q106)</f>
        <v>2</v>
      </c>
      <c r="R107" s="61"/>
      <c r="S107" s="62">
        <f>SUM(S103:S106)</f>
        <v>2</v>
      </c>
      <c r="T107" s="61"/>
      <c r="U107" s="62">
        <f>SUM(U103:U106)</f>
        <v>3</v>
      </c>
      <c r="V107" s="61"/>
      <c r="W107" s="62">
        <f>SUM(W103:W106)</f>
        <v>3</v>
      </c>
      <c r="X107" s="61"/>
      <c r="Y107" s="62">
        <f>SUM(Y103:Y106)</f>
        <v>2</v>
      </c>
      <c r="Z107" s="72"/>
      <c r="AA107" s="74"/>
    </row>
    <row r="108" spans="1:30" ht="13.2" x14ac:dyDescent="0.25">
      <c r="A108" s="25" t="s">
        <v>143</v>
      </c>
      <c r="B108" s="7"/>
      <c r="C108" s="63" t="s">
        <v>21</v>
      </c>
      <c r="D108" s="63" t="str">
        <f t="shared" ref="D108:V108" si="51">D40</f>
        <v>Aaron</v>
      </c>
      <c r="E108" s="63">
        <f t="shared" si="51"/>
        <v>0</v>
      </c>
      <c r="F108" s="63" t="str">
        <f>F40</f>
        <v>Rich</v>
      </c>
      <c r="G108" s="63">
        <f t="shared" si="51"/>
        <v>0</v>
      </c>
      <c r="H108" s="63" t="str">
        <f t="shared" si="51"/>
        <v>Joyce</v>
      </c>
      <c r="I108" s="63">
        <f t="shared" si="51"/>
        <v>0</v>
      </c>
      <c r="J108" s="63" t="str">
        <f t="shared" si="51"/>
        <v>Lauren</v>
      </c>
      <c r="K108" s="63">
        <f t="shared" si="51"/>
        <v>0</v>
      </c>
      <c r="L108" s="63" t="str">
        <f t="shared" si="51"/>
        <v>Shelly</v>
      </c>
      <c r="M108" s="63">
        <f t="shared" si="51"/>
        <v>0</v>
      </c>
      <c r="N108" s="63" t="str">
        <f t="shared" si="51"/>
        <v>Julie</v>
      </c>
      <c r="O108" s="63">
        <f t="shared" si="51"/>
        <v>0</v>
      </c>
      <c r="P108" s="63" t="str">
        <f t="shared" si="51"/>
        <v>Dave</v>
      </c>
      <c r="Q108" s="63">
        <f t="shared" si="51"/>
        <v>0</v>
      </c>
      <c r="R108" s="63" t="str">
        <f t="shared" si="51"/>
        <v>Alice</v>
      </c>
      <c r="S108" s="63">
        <f t="shared" si="51"/>
        <v>0</v>
      </c>
      <c r="T108" s="63" t="str">
        <f t="shared" si="51"/>
        <v>Ron</v>
      </c>
      <c r="U108" s="63">
        <f t="shared" si="51"/>
        <v>0</v>
      </c>
      <c r="V108" s="63" t="str">
        <f t="shared" si="51"/>
        <v>Nathan</v>
      </c>
      <c r="W108" s="64"/>
      <c r="X108" s="63" t="str">
        <f>X40</f>
        <v>Ben</v>
      </c>
      <c r="Y108" s="64"/>
      <c r="Z108" s="72"/>
      <c r="AA108" s="74"/>
    </row>
    <row r="109" spans="1:30" ht="13.2" x14ac:dyDescent="0.25">
      <c r="A109" s="22" t="s">
        <v>144</v>
      </c>
      <c r="B109" s="22" t="s">
        <v>145</v>
      </c>
      <c r="C109" s="53" t="s">
        <v>24</v>
      </c>
      <c r="D109" s="54" t="s">
        <v>24</v>
      </c>
      <c r="E109" s="55">
        <f t="shared" ref="E109:E110" si="52">IF(D109=C109, 1, 0)</f>
        <v>1</v>
      </c>
      <c r="F109" s="54" t="s">
        <v>117</v>
      </c>
      <c r="G109" s="55">
        <f t="shared" ref="G109:G110" si="53">IF(F109=C109, 1, 0)</f>
        <v>0</v>
      </c>
      <c r="H109" s="54" t="s">
        <v>24</v>
      </c>
      <c r="I109" s="55">
        <f t="shared" ref="I109:I110" si="54">IF(H109=C109, 1, 0)</f>
        <v>1</v>
      </c>
      <c r="J109" s="54" t="s">
        <v>24</v>
      </c>
      <c r="K109" s="55">
        <f t="shared" ref="K109:K110" si="55">IF(J109=C109, 1, 0)</f>
        <v>1</v>
      </c>
      <c r="L109" s="54" t="s">
        <v>24</v>
      </c>
      <c r="M109" s="55">
        <f t="shared" ref="M109:M110" si="56">IF(L109=C109,1,0)</f>
        <v>1</v>
      </c>
      <c r="N109" s="54" t="s">
        <v>24</v>
      </c>
      <c r="O109" s="55">
        <f t="shared" ref="O109:O110" si="57">IF(N109=C109, 1, 0)</f>
        <v>1</v>
      </c>
      <c r="P109" s="54" t="s">
        <v>24</v>
      </c>
      <c r="Q109" s="55">
        <f t="shared" ref="Q109:Q110" si="58">IF(P109=C109,1,0)</f>
        <v>1</v>
      </c>
      <c r="R109" s="54" t="s">
        <v>24</v>
      </c>
      <c r="S109" s="55">
        <f t="shared" ref="S109:S110" si="59">IF(R109=C109, 1, 0)</f>
        <v>1</v>
      </c>
      <c r="T109" s="54" t="s">
        <v>24</v>
      </c>
      <c r="U109" s="55">
        <f t="shared" ref="U109:U110" si="60">IF(T109=C109, 1, 0)</f>
        <v>1</v>
      </c>
      <c r="V109" s="54" t="s">
        <v>117</v>
      </c>
      <c r="W109" s="55">
        <f t="shared" ref="W109:W110" si="61">IF(V109=C109, 1, 0)</f>
        <v>0</v>
      </c>
      <c r="X109" s="54" t="s">
        <v>117</v>
      </c>
      <c r="Y109" s="55">
        <f t="shared" ref="Y109:Y110" si="62">IF(X109=C109, 1, 0)</f>
        <v>0</v>
      </c>
      <c r="Z109" s="72"/>
      <c r="AA109" s="74"/>
      <c r="AC109">
        <f t="shared" si="50"/>
        <v>8</v>
      </c>
    </row>
    <row r="110" spans="1:30" ht="13.2" x14ac:dyDescent="0.25">
      <c r="A110" s="22" t="s">
        <v>146</v>
      </c>
      <c r="B110" s="22" t="s">
        <v>147</v>
      </c>
      <c r="C110" s="53" t="s">
        <v>92</v>
      </c>
      <c r="D110" s="54" t="s">
        <v>92</v>
      </c>
      <c r="E110" s="55">
        <f t="shared" si="52"/>
        <v>1</v>
      </c>
      <c r="F110" s="54" t="s">
        <v>92</v>
      </c>
      <c r="G110" s="55">
        <f t="shared" si="53"/>
        <v>1</v>
      </c>
      <c r="H110" s="54" t="s">
        <v>92</v>
      </c>
      <c r="I110" s="55">
        <f t="shared" si="54"/>
        <v>1</v>
      </c>
      <c r="J110" s="54" t="s">
        <v>92</v>
      </c>
      <c r="K110" s="55">
        <f t="shared" si="55"/>
        <v>1</v>
      </c>
      <c r="L110" s="54" t="s">
        <v>92</v>
      </c>
      <c r="M110" s="55">
        <f t="shared" si="56"/>
        <v>1</v>
      </c>
      <c r="N110" s="54" t="s">
        <v>92</v>
      </c>
      <c r="O110" s="55">
        <f t="shared" si="57"/>
        <v>1</v>
      </c>
      <c r="P110" s="54" t="s">
        <v>80</v>
      </c>
      <c r="Q110" s="55">
        <f t="shared" si="58"/>
        <v>0</v>
      </c>
      <c r="R110" s="54" t="s">
        <v>92</v>
      </c>
      <c r="S110" s="55">
        <f t="shared" si="59"/>
        <v>1</v>
      </c>
      <c r="T110" s="54" t="s">
        <v>92</v>
      </c>
      <c r="U110" s="55">
        <f t="shared" si="60"/>
        <v>1</v>
      </c>
      <c r="V110" s="54" t="s">
        <v>92</v>
      </c>
      <c r="W110" s="55">
        <f t="shared" si="61"/>
        <v>1</v>
      </c>
      <c r="X110" s="54" t="s">
        <v>80</v>
      </c>
      <c r="Y110" s="55">
        <f t="shared" si="62"/>
        <v>0</v>
      </c>
      <c r="Z110" s="72"/>
      <c r="AA110" s="74"/>
      <c r="AC110">
        <f t="shared" si="50"/>
        <v>9</v>
      </c>
    </row>
    <row r="111" spans="1:30" ht="13.2" x14ac:dyDescent="0.25">
      <c r="A111" s="7"/>
      <c r="B111" s="7"/>
      <c r="C111" s="66"/>
      <c r="D111" s="61"/>
      <c r="E111" s="62">
        <f>SUM(E109:E110)</f>
        <v>2</v>
      </c>
      <c r="F111" s="61"/>
      <c r="G111" s="62">
        <f>SUM(G109:G110)</f>
        <v>1</v>
      </c>
      <c r="H111" s="61"/>
      <c r="I111" s="62">
        <f>SUM(I109:I110)</f>
        <v>2</v>
      </c>
      <c r="J111" s="61"/>
      <c r="K111" s="62">
        <f>SUM(K109:K110)</f>
        <v>2</v>
      </c>
      <c r="L111" s="61"/>
      <c r="M111" s="62">
        <f>SUM(M109:M110)</f>
        <v>2</v>
      </c>
      <c r="N111" s="61"/>
      <c r="O111" s="62">
        <f>SUM(O109:O110)</f>
        <v>2</v>
      </c>
      <c r="P111" s="61"/>
      <c r="Q111" s="62">
        <f>SUM(Q109:Q110)</f>
        <v>1</v>
      </c>
      <c r="R111" s="61"/>
      <c r="S111" s="62">
        <f>SUM(S109:S110)</f>
        <v>2</v>
      </c>
      <c r="T111" s="61"/>
      <c r="U111" s="62">
        <f>SUM(U109:U110)</f>
        <v>2</v>
      </c>
      <c r="V111" s="61"/>
      <c r="W111" s="62">
        <f>SUM(W109:W110)</f>
        <v>1</v>
      </c>
      <c r="X111" s="61"/>
      <c r="Y111" s="62">
        <f>SUM(Y109:Y110)</f>
        <v>0</v>
      </c>
      <c r="Z111" s="72"/>
      <c r="AA111" s="74"/>
    </row>
    <row r="112" spans="1:30" ht="13.2" x14ac:dyDescent="0.25">
      <c r="A112" s="25" t="s">
        <v>18</v>
      </c>
      <c r="B112" s="7"/>
      <c r="C112" s="63" t="s">
        <v>21</v>
      </c>
      <c r="D112" s="63" t="str">
        <f t="shared" ref="D112:G112" si="63">D40</f>
        <v>Aaron</v>
      </c>
      <c r="E112" s="63">
        <f t="shared" si="63"/>
        <v>0</v>
      </c>
      <c r="F112" s="63" t="str">
        <f t="shared" si="63"/>
        <v>Rich</v>
      </c>
      <c r="G112" s="63">
        <f t="shared" si="63"/>
        <v>0</v>
      </c>
      <c r="H112" s="63" t="str">
        <f>H40</f>
        <v>Joyce</v>
      </c>
      <c r="I112" s="63">
        <f t="shared" ref="I112:X112" si="64">I40</f>
        <v>0</v>
      </c>
      <c r="J112" s="63" t="str">
        <f t="shared" si="64"/>
        <v>Lauren</v>
      </c>
      <c r="K112" s="63">
        <f t="shared" si="64"/>
        <v>0</v>
      </c>
      <c r="L112" s="63" t="str">
        <f t="shared" si="64"/>
        <v>Shelly</v>
      </c>
      <c r="M112" s="63">
        <f t="shared" si="64"/>
        <v>0</v>
      </c>
      <c r="N112" s="63" t="str">
        <f t="shared" si="64"/>
        <v>Julie</v>
      </c>
      <c r="O112" s="63">
        <f t="shared" si="64"/>
        <v>0</v>
      </c>
      <c r="P112" s="63" t="str">
        <f t="shared" si="64"/>
        <v>Dave</v>
      </c>
      <c r="Q112" s="63">
        <f t="shared" si="64"/>
        <v>0</v>
      </c>
      <c r="R112" s="63" t="str">
        <f t="shared" si="64"/>
        <v>Alice</v>
      </c>
      <c r="S112" s="63">
        <f t="shared" si="64"/>
        <v>0</v>
      </c>
      <c r="T112" s="63" t="str">
        <f t="shared" si="64"/>
        <v>Ron</v>
      </c>
      <c r="U112" s="63">
        <f t="shared" si="64"/>
        <v>0</v>
      </c>
      <c r="V112" s="63" t="str">
        <f t="shared" si="64"/>
        <v>Nathan</v>
      </c>
      <c r="W112" s="63">
        <f t="shared" si="64"/>
        <v>0</v>
      </c>
      <c r="X112" s="63" t="str">
        <f t="shared" si="64"/>
        <v>Ben</v>
      </c>
      <c r="Y112" s="64"/>
      <c r="Z112" s="72"/>
      <c r="AA112" s="74"/>
    </row>
    <row r="113" spans="1:29" ht="13.2" x14ac:dyDescent="0.25">
      <c r="A113" s="7"/>
      <c r="B113" s="25" t="s">
        <v>148</v>
      </c>
      <c r="C113" s="67" t="s">
        <v>24</v>
      </c>
      <c r="D113" s="68" t="s">
        <v>24</v>
      </c>
      <c r="E113" s="69">
        <f>IF(D113=C113, 1, 0)</f>
        <v>1</v>
      </c>
      <c r="F113" s="68" t="s">
        <v>24</v>
      </c>
      <c r="G113" s="69">
        <f>IF(F113=C113, 1, 0)</f>
        <v>1</v>
      </c>
      <c r="H113" s="68" t="s">
        <v>24</v>
      </c>
      <c r="I113" s="69">
        <f>IF(H113=C113, 1, 0)</f>
        <v>1</v>
      </c>
      <c r="J113" s="68" t="s">
        <v>24</v>
      </c>
      <c r="K113" s="69">
        <f>IF(J113=C113, 1, 0)</f>
        <v>1</v>
      </c>
      <c r="L113" s="68" t="s">
        <v>24</v>
      </c>
      <c r="M113" s="69">
        <f>IF(L113=C113,1,0)</f>
        <v>1</v>
      </c>
      <c r="N113" s="68" t="s">
        <v>92</v>
      </c>
      <c r="O113" s="69">
        <f>IF(N113=C113, 1, 0)</f>
        <v>0</v>
      </c>
      <c r="P113" s="68" t="s">
        <v>92</v>
      </c>
      <c r="Q113" s="69">
        <f>IF(P113=C113,1,0)</f>
        <v>0</v>
      </c>
      <c r="R113" s="68" t="s">
        <v>92</v>
      </c>
      <c r="S113" s="69">
        <f>IF(R113=C113, 1, 0)</f>
        <v>0</v>
      </c>
      <c r="T113" s="68" t="s">
        <v>92</v>
      </c>
      <c r="U113" s="69">
        <f>IF(T113=C113, 1, 0)</f>
        <v>0</v>
      </c>
      <c r="V113" s="68" t="s">
        <v>24</v>
      </c>
      <c r="W113" s="69">
        <f>IF(V113=C113, 1, 0)</f>
        <v>1</v>
      </c>
      <c r="X113" s="68" t="s">
        <v>24</v>
      </c>
      <c r="Y113" s="69">
        <f>IF(X113=C113, 1, 0)</f>
        <v>1</v>
      </c>
      <c r="Z113" s="72"/>
      <c r="AA113" s="74"/>
      <c r="AC113">
        <f t="shared" si="50"/>
        <v>7</v>
      </c>
    </row>
    <row r="114" spans="1:29" ht="15.75" customHeight="1" x14ac:dyDescent="0.25">
      <c r="AA114" s="73"/>
    </row>
    <row r="115" spans="1:29" ht="15.75" customHeight="1" x14ac:dyDescent="0.25">
      <c r="AA115" s="73"/>
    </row>
    <row r="116" spans="1:29" ht="15.75" customHeight="1" x14ac:dyDescent="0.2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9" spans="1:29" ht="15.75" customHeight="1" x14ac:dyDescent="0.25">
      <c r="B119" s="43" t="s">
        <v>151</v>
      </c>
      <c r="D119" s="45">
        <f>COUNTIF((D41:D113),$C$96)</f>
        <v>0</v>
      </c>
      <c r="F119">
        <f>COUNTIF((F41:F113),$C$96)</f>
        <v>1</v>
      </c>
      <c r="H119">
        <f>COUNTIF((H41:H113),$C$96)</f>
        <v>1</v>
      </c>
      <c r="J119" s="44">
        <f>COUNTIF((J41:J113),$C$96)</f>
        <v>4</v>
      </c>
      <c r="L119">
        <f>COUNTIF((L41:L113),$C$96)</f>
        <v>1</v>
      </c>
      <c r="N119" s="45">
        <f>COUNTIF((N41:N113),$C$96)</f>
        <v>0</v>
      </c>
      <c r="P119" s="44">
        <f>COUNTIF((P41:P113),$C$96)</f>
        <v>4</v>
      </c>
      <c r="R119">
        <f>COUNTIF((R41:R113),$C$96)</f>
        <v>1</v>
      </c>
      <c r="T119" s="45">
        <f>COUNTIF((T41:T113),$C$96)</f>
        <v>0</v>
      </c>
      <c r="V119">
        <f>COUNTIF((V41:V113),$C$96)</f>
        <v>2</v>
      </c>
      <c r="X119">
        <f>COUNTIF((X41:X113),$C$96)</f>
        <v>3</v>
      </c>
    </row>
    <row r="120" spans="1:29" ht="15.75" customHeight="1" x14ac:dyDescent="0.25">
      <c r="B120" s="43" t="s">
        <v>153</v>
      </c>
      <c r="D120" s="45">
        <f>COUNTIF((D41:D113),$C$98)</f>
        <v>1</v>
      </c>
      <c r="F120">
        <f>COUNTIF((F41:F113),$C$98)</f>
        <v>2</v>
      </c>
      <c r="H120" s="45">
        <f>COUNTIF((H41:H113),$C$98)</f>
        <v>1</v>
      </c>
      <c r="J120">
        <f>COUNTIF((J41:J113),$C$98)</f>
        <v>2</v>
      </c>
      <c r="L120" s="46">
        <f>COUNTIF((L41:L113),$C$98)</f>
        <v>4</v>
      </c>
      <c r="N120">
        <f>COUNTIF((N41:N113),$C$98)</f>
        <v>3</v>
      </c>
      <c r="P120" s="45">
        <f>COUNTIF((P41:P113),$C$98)</f>
        <v>1</v>
      </c>
      <c r="R120" s="45">
        <f>COUNTIF((R41:R113),$C$98)</f>
        <v>1</v>
      </c>
      <c r="T120" s="45">
        <f>COUNTIF((T41:T113),$C$98)</f>
        <v>1</v>
      </c>
      <c r="V120">
        <f>COUNTIF((V41:V113),$C$98)</f>
        <v>2</v>
      </c>
      <c r="X120">
        <f>COUNTIF((X41:X113),$C$98)</f>
        <v>3</v>
      </c>
    </row>
    <row r="121" spans="1:29" ht="15.75" customHeight="1" x14ac:dyDescent="0.25">
      <c r="B121" s="47" t="s">
        <v>158</v>
      </c>
      <c r="D121" s="48">
        <f>COUNTIF((D41:D113),$C$103)</f>
        <v>6</v>
      </c>
      <c r="F121">
        <f>COUNTIF((F41:F113),$C$103)</f>
        <v>4</v>
      </c>
      <c r="H121" s="48">
        <f>COUNTIF((H41:H113),$C$103)</f>
        <v>6</v>
      </c>
      <c r="J121">
        <f>COUNTIF((J41:J113),$C$103)</f>
        <v>5</v>
      </c>
      <c r="L121" s="48">
        <f>COUNTIF((L41:L113),$C$103)</f>
        <v>6</v>
      </c>
      <c r="N121">
        <f>COUNTIF((N41:N113),$C$103)</f>
        <v>5</v>
      </c>
      <c r="P121">
        <f>COUNTIF((P41:P113),$C$103)</f>
        <v>5</v>
      </c>
      <c r="R121">
        <f>COUNTIF((R41:R113),$C$103)</f>
        <v>5</v>
      </c>
      <c r="T121">
        <f>COUNTIF((T41:T113),$C$103)</f>
        <v>5</v>
      </c>
      <c r="V121">
        <f>COUNTIF((V41:V113),$C$103)</f>
        <v>4</v>
      </c>
      <c r="X121" s="45">
        <f>COUNTIF((X41:X113),$C$103)</f>
        <v>3</v>
      </c>
    </row>
    <row r="122" spans="1:29" ht="15.75" customHeight="1" x14ac:dyDescent="0.25">
      <c r="B122" s="47" t="s">
        <v>160</v>
      </c>
      <c r="D122">
        <f>COUNTIF((D41:D113),$C$104)</f>
        <v>3</v>
      </c>
      <c r="F122" s="51">
        <f>COUNTIF((F41:F113),$C$104)</f>
        <v>5</v>
      </c>
      <c r="H122">
        <f>COUNTIF((H41:H113),$C$104)</f>
        <v>3</v>
      </c>
      <c r="J122">
        <f>COUNTIF((J41:J113),$C$104)</f>
        <v>3</v>
      </c>
      <c r="L122">
        <f>COUNTIF((L41:L113),$C$104)</f>
        <v>2</v>
      </c>
      <c r="N122">
        <f>COUNTIF((N41:N113),$C$104)</f>
        <v>4</v>
      </c>
      <c r="P122" s="45">
        <f>COUNTIF((P41:P113),$C$104)</f>
        <v>1</v>
      </c>
      <c r="R122" s="45">
        <f>COUNTIF((R41:R113),$C$104)</f>
        <v>1</v>
      </c>
      <c r="T122">
        <f>COUNTIF((T41:T113),$C$104)</f>
        <v>3</v>
      </c>
      <c r="V122" s="51">
        <f>COUNTIF((V41:V113),$C$104)</f>
        <v>5</v>
      </c>
      <c r="X122">
        <f>COUNTIF((X41:X113),$C$104)</f>
        <v>4</v>
      </c>
    </row>
    <row r="123" spans="1:29" ht="15.75" customHeight="1" x14ac:dyDescent="0.25">
      <c r="B123" s="47" t="s">
        <v>159</v>
      </c>
      <c r="D123" s="49">
        <f>COUNTIF((D41:D113),$C$106)</f>
        <v>5</v>
      </c>
      <c r="F123" s="49">
        <f>COUNTIF((F41:F113),$C$106)</f>
        <v>5</v>
      </c>
      <c r="H123">
        <f>COUNTIF((H41:H113),$C$106)</f>
        <v>4</v>
      </c>
      <c r="J123" s="49">
        <f>COUNTIF((J41:J113),$C$106)</f>
        <v>5</v>
      </c>
      <c r="L123" s="49">
        <f>COUNTIF((L41:L113),$C$106)</f>
        <v>5</v>
      </c>
      <c r="N123" s="49">
        <f>COUNTIF((N41:N113),$C$106)</f>
        <v>6</v>
      </c>
      <c r="P123">
        <f>COUNTIF((P41:P113),$C$106)</f>
        <v>5</v>
      </c>
      <c r="R123" s="49">
        <f>COUNTIF((R41:R113),$C$106)</f>
        <v>6</v>
      </c>
      <c r="T123" s="49">
        <f>COUNTIF((T41:T113),$C$106)</f>
        <v>6</v>
      </c>
      <c r="V123" s="49">
        <f>COUNTIF((V41:V113),$C$106)</f>
        <v>5</v>
      </c>
      <c r="X123" s="45">
        <f>COUNTIF((X41:X113),$C$106)</f>
        <v>3</v>
      </c>
    </row>
  </sheetData>
  <sortState xmlns:xlrd2="http://schemas.microsoft.com/office/spreadsheetml/2017/richdata2" ref="C3:D13">
    <sortCondition descending="1" ref="D3:D13"/>
  </sortState>
  <conditionalFormatting sqref="D3:D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1:AC113">
    <cfRule type="cellIs" dxfId="4" priority="8" operator="equal">
      <formula>"11 OR 0"</formula>
    </cfRule>
  </conditionalFormatting>
  <conditionalFormatting sqref="AC113 AC109:AC110 AC103:AC106 AC93:AC100 AC75:AC90 AC41:AC72">
    <cfRule type="cellIs" dxfId="3" priority="6" operator="notBetween">
      <formula>0.5</formula>
      <formula>10.5</formula>
    </cfRule>
    <cfRule type="cellIs" priority="7" operator="notBetween">
      <formula>0.5</formula>
      <formula>10.5</formula>
    </cfRule>
  </conditionalFormatting>
  <conditionalFormatting sqref="AC41:AC72 AC75:AC90 AC93:AC100 AC103:AC106 AC109:AC110 AC113">
    <cfRule type="cellIs" dxfId="2" priority="1" operator="between">
      <formula>4.5</formula>
      <formula>6.5</formula>
    </cfRule>
    <cfRule type="cellIs" dxfId="1" priority="3" operator="between">
      <formula>0.5</formula>
      <formula>2.5</formula>
    </cfRule>
  </conditionalFormatting>
  <conditionalFormatting sqref="AC113 AC109:AC110 AC103:AC106 AC93:AC100 AC75:AC90 AC41:AC72">
    <cfRule type="cellIs" dxfId="0" priority="2" operator="equal">
      <formula>10</formula>
    </cfRule>
  </conditionalFormatting>
  <pageMargins left="0.7" right="0.7" top="0.75" bottom="0.75" header="0.3" footer="0.3"/>
  <pageSetup orientation="portrait" r:id="rId1"/>
  <headerFooter>
    <oddFooter>&amp;C_x000D_&amp;1#&amp;"Calibri"&amp;9&amp;K000000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Fiedler</cp:lastModifiedBy>
  <dcterms:modified xsi:type="dcterms:W3CDTF">2024-04-11T17:13:52Z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7bd5-1fc8-410f-8536-33b824cfc6e1_Enabled">
    <vt:lpwstr>true</vt:lpwstr>
  </property>
  <property fmtid="{D5CDD505-2E9C-101B-9397-08002B2CF9AE}" pid="3" name="MSIP_Label_ab837bd5-1fc8-410f-8536-33b824cfc6e1_SetDate">
    <vt:lpwstr>2024-04-11T16:03:29Z</vt:lpwstr>
  </property>
  <property fmtid="{D5CDD505-2E9C-101B-9397-08002B2CF9AE}" pid="4" name="MSIP_Label_ab837bd5-1fc8-410f-8536-33b824cfc6e1_Method">
    <vt:lpwstr>Privileged</vt:lpwstr>
  </property>
  <property fmtid="{D5CDD505-2E9C-101B-9397-08002B2CF9AE}" pid="5" name="MSIP_Label_ab837bd5-1fc8-410f-8536-33b824cfc6e1_Name">
    <vt:lpwstr>Internal Use Only</vt:lpwstr>
  </property>
  <property fmtid="{D5CDD505-2E9C-101B-9397-08002B2CF9AE}" pid="6" name="MSIP_Label_ab837bd5-1fc8-410f-8536-33b824cfc6e1_SiteId">
    <vt:lpwstr>ed38c4bc-a204-4511-8009-34c0612c882a</vt:lpwstr>
  </property>
  <property fmtid="{D5CDD505-2E9C-101B-9397-08002B2CF9AE}" pid="7" name="MSIP_Label_ab837bd5-1fc8-410f-8536-33b824cfc6e1_ActionId">
    <vt:lpwstr>f1d9b9a1-2592-4799-8423-c42008d543b2</vt:lpwstr>
  </property>
  <property fmtid="{D5CDD505-2E9C-101B-9397-08002B2CF9AE}" pid="8" name="MSIP_Label_ab837bd5-1fc8-410f-8536-33b824cfc6e1_ContentBits">
    <vt:lpwstr>2</vt:lpwstr>
  </property>
</Properties>
</file>