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defaultThemeVersion="124226"/>
  <mc:AlternateContent xmlns:mc="http://schemas.openxmlformats.org/markup-compatibility/2006">
    <mc:Choice Requires="x15">
      <x15ac:absPath xmlns:x15ac="http://schemas.microsoft.com/office/spreadsheetml/2010/11/ac" url="G:\Health Insights\03 Health Intelligence\1. BHF HInt Publications\Compendium\2024\Final\"/>
    </mc:Choice>
  </mc:AlternateContent>
  <xr:revisionPtr revIDLastSave="0" documentId="13_ncr:1_{D8351156-5C24-4EC8-B463-F6BAB237D897}" xr6:coauthVersionLast="47" xr6:coauthVersionMax="47" xr10:uidLastSave="{00000000-0000-0000-0000-000000000000}"/>
  <bookViews>
    <workbookView xWindow="-120" yWindow="-120" windowWidth="29040" windowHeight="15840" tabRatio="485" xr2:uid="{00000000-000D-0000-FFFF-FFFF00000000}"/>
  </bookViews>
  <sheets>
    <sheet name="CHAPTER 3" sheetId="17" r:id="rId1"/>
    <sheet name="3.1" sheetId="1" r:id="rId2"/>
    <sheet name="Sheet1" sheetId="2" state="hidden" r:id="rId3"/>
    <sheet name="Data for fig3.1" sheetId="4" state="hidden" r:id="rId4"/>
    <sheet name="3.2" sheetId="5" r:id="rId5"/>
    <sheet name="Data for Pub15 fig 3.2" sheetId="6" state="hidden" r:id="rId6"/>
    <sheet name="3.3" sheetId="7" r:id="rId7"/>
    <sheet name="Data for Pub 15 Fig 3.3" sheetId="8" state="hidden" r:id="rId8"/>
    <sheet name="3.4" sheetId="9" r:id="rId9"/>
    <sheet name="Data for Pub 15 Fig 3.4" sheetId="10" state="hidden" r:id="rId10"/>
    <sheet name="3.5" sheetId="11" r:id="rId11"/>
    <sheet name="3.6" sheetId="12" r:id="rId12"/>
    <sheet name="data for Pub 15 Fig 3.6" sheetId="18" state="hidden" r:id="rId13"/>
    <sheet name="3.7" sheetId="27" r:id="rId14"/>
    <sheet name="3.8" sheetId="13" r:id="rId15"/>
    <sheet name="3.9" sheetId="30" r:id="rId16"/>
    <sheet name="3.10" sheetId="14" r:id="rId17"/>
    <sheet name="3.11" sheetId="15" r:id="rId18"/>
    <sheet name="3.12" sheetId="26" r:id="rId19"/>
    <sheet name="3.13" sheetId="16" r:id="rId20"/>
    <sheet name="3.14" sheetId="29" r:id="rId21"/>
    <sheet name="3.15" sheetId="28" r:id="rId22"/>
  </sheets>
  <definedNames>
    <definedName name="_xlnm.Print_Area" localSheetId="1">'3.1'!$A$1:$Y$26</definedName>
    <definedName name="_xlnm.Print_Area" localSheetId="16">'3.10'!$A$1:$J$25</definedName>
    <definedName name="_xlnm.Print_Area" localSheetId="17">'3.11'!$A$1:$AD$27</definedName>
    <definedName name="_xlnm.Print_Area" localSheetId="18">'3.12'!$A$1:$AD$21</definedName>
    <definedName name="_xlnm.Print_Area" localSheetId="19">'3.13'!$A$1:$AB$52</definedName>
    <definedName name="_xlnm.Print_Area" localSheetId="20">'3.14'!$A$1:$AB$53</definedName>
    <definedName name="_xlnm.Print_Area" localSheetId="21">'3.15'!$A$1:$N$21</definedName>
    <definedName name="_xlnm.Print_Area" localSheetId="4">'3.2'!$A$1:$U$22</definedName>
    <definedName name="_xlnm.Print_Area" localSheetId="6">'3.3'!$A$1:$U$23</definedName>
    <definedName name="_xlnm.Print_Area" localSheetId="8">'3.4'!$A$1:$V$21</definedName>
    <definedName name="_xlnm.Print_Area" localSheetId="10">'3.5'!$A$1:$J$29</definedName>
    <definedName name="_xlnm.Print_Area" localSheetId="11">'3.6'!$A$1:$H$58</definedName>
    <definedName name="_xlnm.Print_Area" localSheetId="13">'3.7'!$A$1:$Q$40</definedName>
    <definedName name="_xlnm.Print_Area" localSheetId="14">'3.8'!$A$1:$P$23</definedName>
    <definedName name="_xlnm.Print_Area" localSheetId="15">'3.9'!$A$1:$L$26</definedName>
    <definedName name="_xlnm.Print_Area" localSheetId="0">'CHAPTER 3'!$A$1:$L$35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7" i="7" l="1"/>
  <c r="U17" i="5"/>
  <c r="AN8" i="4" l="1"/>
  <c r="AO8" i="4"/>
  <c r="AN7" i="4"/>
  <c r="AO7" i="4"/>
  <c r="AN6" i="4"/>
  <c r="AO6" i="4"/>
  <c r="AN5" i="4"/>
  <c r="AO5" i="4"/>
  <c r="R3" i="8"/>
  <c r="S3" i="8"/>
  <c r="T3" i="8"/>
  <c r="R4" i="8"/>
  <c r="S4" i="8"/>
  <c r="T4" i="8"/>
  <c r="R5" i="8"/>
  <c r="S5" i="8"/>
  <c r="T5" i="8"/>
  <c r="R6" i="8"/>
  <c r="S6" i="8"/>
  <c r="T6" i="8"/>
  <c r="T3" i="10"/>
  <c r="U3" i="10"/>
  <c r="T4" i="10"/>
  <c r="U4" i="10"/>
  <c r="T5" i="10"/>
  <c r="U5" i="10"/>
  <c r="T6" i="10"/>
  <c r="U6" i="10"/>
  <c r="S22" i="15"/>
  <c r="D40" i="18"/>
  <c r="C40" i="18"/>
  <c r="D39" i="18"/>
  <c r="C39" i="18"/>
  <c r="D38" i="18"/>
  <c r="C38" i="18"/>
  <c r="D37" i="18"/>
  <c r="C37" i="18"/>
  <c r="D36" i="18"/>
  <c r="C36" i="18"/>
  <c r="D35" i="18"/>
  <c r="C35" i="18"/>
  <c r="D34" i="18"/>
  <c r="C34" i="18"/>
  <c r="D33" i="18"/>
  <c r="C33" i="18"/>
  <c r="D32" i="18"/>
  <c r="C32" i="18"/>
  <c r="D31" i="18"/>
  <c r="C31" i="18"/>
  <c r="D30" i="18"/>
  <c r="C30" i="18"/>
  <c r="D29" i="18"/>
  <c r="C29" i="18"/>
  <c r="D28" i="18"/>
  <c r="C28" i="18"/>
  <c r="D27" i="18"/>
  <c r="C27" i="18"/>
  <c r="D26" i="18"/>
  <c r="C26" i="18"/>
  <c r="D25" i="18"/>
  <c r="C25" i="18"/>
  <c r="D24" i="18"/>
  <c r="C24" i="18"/>
  <c r="D23" i="18"/>
  <c r="C23" i="18"/>
  <c r="D22" i="18"/>
  <c r="C22" i="18"/>
  <c r="D21" i="18"/>
  <c r="C21" i="18"/>
  <c r="D20" i="18"/>
  <c r="C20" i="18"/>
  <c r="D19" i="18"/>
  <c r="C19" i="18"/>
  <c r="D18" i="18"/>
  <c r="C18" i="18"/>
  <c r="D17" i="18"/>
  <c r="C17" i="18"/>
  <c r="D16" i="18"/>
  <c r="C16" i="18"/>
  <c r="D15" i="18"/>
  <c r="C15" i="18"/>
  <c r="D14" i="18"/>
  <c r="C14" i="18"/>
  <c r="D13" i="18"/>
  <c r="C13" i="18"/>
  <c r="C12" i="18"/>
  <c r="C11" i="18"/>
  <c r="C10" i="18"/>
  <c r="C9" i="18"/>
  <c r="C8" i="18"/>
  <c r="C7" i="18"/>
  <c r="C6" i="18"/>
  <c r="C5" i="18"/>
  <c r="C4" i="18"/>
  <c r="C3" i="18"/>
  <c r="C2" i="18"/>
  <c r="S6" i="10"/>
  <c r="R6" i="10"/>
  <c r="S5" i="10"/>
  <c r="R5" i="10"/>
  <c r="S4" i="10"/>
  <c r="R4" i="10"/>
  <c r="S3" i="10"/>
  <c r="R3" i="10"/>
  <c r="Q6" i="8"/>
  <c r="Q5" i="8"/>
  <c r="Q4" i="8"/>
  <c r="Q3" i="8"/>
  <c r="AM8" i="4"/>
  <c r="AL8" i="4"/>
  <c r="AM7" i="4"/>
  <c r="AL7" i="4"/>
  <c r="T7" i="4"/>
  <c r="S7" i="4"/>
  <c r="AM6" i="4"/>
  <c r="AL6" i="4"/>
  <c r="AM5" i="4"/>
  <c r="AL5" i="4"/>
</calcChain>
</file>

<file path=xl/sharedStrings.xml><?xml version="1.0" encoding="utf-8"?>
<sst xmlns="http://schemas.openxmlformats.org/spreadsheetml/2006/main" count="931" uniqueCount="295">
  <si>
    <t>Diuretics (2.2)</t>
  </si>
  <si>
    <t>Anti-arrhythmic drugs (2.3)</t>
  </si>
  <si>
    <t>Beta-adrenoreceptor blocking drugs (2.4)</t>
  </si>
  <si>
    <t>Anticoagulants and protamine (2.8)</t>
  </si>
  <si>
    <t>Antiplatelet drugs (2.9)</t>
  </si>
  <si>
    <t>Anti-fibrinolytic drugs and haemostatics (2.11)</t>
  </si>
  <si>
    <t>Notes:</t>
  </si>
  <si>
    <t>Source:</t>
  </si>
  <si>
    <t>All prescriptions for disease of the circulatory system</t>
  </si>
  <si>
    <t>Antihypertensive and heart failure drugs (2.5)</t>
  </si>
  <si>
    <t>Nitrates, calcium blockers &amp; other antianginal drugs (2.6)</t>
  </si>
  <si>
    <t xml:space="preserve">The Prescription Cost Analysis (PCA) data are based on the therapeutic groups used in the British National Formulary.  A prescription item refers to a single item prescribed by a doctor or authorised prescribers such as nurses and dentists on a prescription form.  Currently PCA data includes all prescriptions dispensed in the community.  The rapid increase in the number of prescriptions for the treatment and prevention of CVD  began in the late 1980s. In 2012, around 300 million prescriptions were issued for CVD in England, around six times as many as issued in 1986, and an increase of  2.8% from the number of prescriptions in 2012 (Table 3.1). Since 1990, the number of prescriptions for antiplatelet drugs has increased steadily, and there are now over 38 million prescriptions for antiplatelet drugs in England every year. The increase in the number of prescriptions of lipid lowering drugs was slow until the late 1990s, but since then has been very rapid. The number of prescriptions for lipid lowering drugs is more than six  times higher than in 2000. (Table 3.1 and Figure 3.1). </t>
  </si>
  <si>
    <t xml:space="preserve">Prescriptions </t>
  </si>
  <si>
    <t>Thousands (000s)</t>
  </si>
  <si>
    <t>Anti-arrhythmic drugs</t>
  </si>
  <si>
    <t>Antiplatelet drugs</t>
  </si>
  <si>
    <t>Antihypertensive and heart failure drugs</t>
  </si>
  <si>
    <t>Lipid lowering drugs</t>
  </si>
  <si>
    <t>Data for Figure 3.1</t>
  </si>
  <si>
    <t xml:space="preserve"> Thousands (000s)</t>
  </si>
  <si>
    <t>Prescriptions</t>
  </si>
  <si>
    <t>2001/02</t>
  </si>
  <si>
    <t>2005/06</t>
  </si>
  <si>
    <t>2006/07</t>
  </si>
  <si>
    <t>2007/08</t>
  </si>
  <si>
    <t>2008/09</t>
  </si>
  <si>
    <t>2009/10</t>
  </si>
  <si>
    <t>2010/11</t>
  </si>
  <si>
    <t>2011/12</t>
  </si>
  <si>
    <t>2012/13</t>
  </si>
  <si>
    <t>2013/14</t>
  </si>
  <si>
    <t>2002/03</t>
  </si>
  <si>
    <t>2003/04</t>
  </si>
  <si>
    <t>2004/05</t>
  </si>
  <si>
    <t>UK</t>
  </si>
  <si>
    <t>All prescriptions for disease of the cardiovascular system</t>
  </si>
  <si>
    <t>Coronary artery 
bypass surgery (CABG)</t>
  </si>
  <si>
    <t>Percutaneous coronary interventions (PCI)</t>
  </si>
  <si>
    <t>Operation</t>
  </si>
  <si>
    <t xml:space="preserve">Number </t>
  </si>
  <si>
    <t>%</t>
  </si>
  <si>
    <t>Heart transplant list</t>
  </si>
  <si>
    <t>Remained active / suspended</t>
  </si>
  <si>
    <t>Transplanted</t>
  </si>
  <si>
    <t>Removed</t>
  </si>
  <si>
    <t>Died</t>
  </si>
  <si>
    <t>TOTAL</t>
  </si>
  <si>
    <t>Heart/lung transplant list</t>
  </si>
  <si>
    <t xml:space="preserve">Notes: </t>
  </si>
  <si>
    <t>Country</t>
  </si>
  <si>
    <t>n</t>
  </si>
  <si>
    <t>rate</t>
  </si>
  <si>
    <t>England</t>
  </si>
  <si>
    <t>Wales</t>
  </si>
  <si>
    <t>Scotland</t>
  </si>
  <si>
    <t>PRESCRIPTIONS</t>
  </si>
  <si>
    <t>OPERATIONS</t>
  </si>
  <si>
    <t>TRANSPLANTS</t>
  </si>
  <si>
    <t>Coronary artery bypass operations (CABG)</t>
  </si>
  <si>
    <t>2014/15</t>
  </si>
  <si>
    <t>Total registrations</t>
  </si>
  <si>
    <t>2015/16</t>
  </si>
  <si>
    <t>2011-12</t>
  </si>
  <si>
    <t>2012-13</t>
  </si>
  <si>
    <t>2013-14</t>
  </si>
  <si>
    <t>2014-15</t>
  </si>
  <si>
    <t>2015-16</t>
  </si>
  <si>
    <t xml:space="preserve">www.isdscotland.org/Health-Topics/Prescribing-and-medicines/Community-Dispensing/Prescription-Cost-Analysis/ </t>
  </si>
  <si>
    <t>UK latest</t>
  </si>
  <si>
    <t>Northern Ireland</t>
  </si>
  <si>
    <t>OUT-OF-HOSPITAL CARDIAC ARRESTS</t>
  </si>
  <si>
    <t>2016/17</t>
  </si>
  <si>
    <t>https://www.organdonation.nhs.uk/supporting-my-decision/statistics-about-organ-donation/transplant-activity-report/</t>
  </si>
  <si>
    <t>2016-17</t>
  </si>
  <si>
    <t>-</t>
  </si>
  <si>
    <t>All years given represent a financial year e.g. 2011 represents 1st April 2011 – 31st March 2012.</t>
  </si>
  <si>
    <t>2017/18</t>
  </si>
  <si>
    <t>East Midlands Ambulance Service NHS Trust</t>
  </si>
  <si>
    <t>East of England Ambulance Service NHS Trust</t>
  </si>
  <si>
    <t>Isle of Wight NHS Trust</t>
  </si>
  <si>
    <t>London Ambulance Service NHS Trust</t>
  </si>
  <si>
    <t>North East Ambulance Service NHS Foundation Trust</t>
  </si>
  <si>
    <t>North West Ambulance Service NHS Trust</t>
  </si>
  <si>
    <t>South Central Ambulance Service NHS Foundation Trust</t>
  </si>
  <si>
    <t>South East Coast Ambulance Service NHS Foundation Trust</t>
  </si>
  <si>
    <t>South Western Ambulance Service NHS Foundation Trust</t>
  </si>
  <si>
    <t>West Midlands Ambulance Service NHS Foundation Trust</t>
  </si>
  <si>
    <t>Yorkshire Ambulance Service NHS Trust</t>
  </si>
  <si>
    <t>2017-18</t>
  </si>
  <si>
    <t>IMPLANTS</t>
  </si>
  <si>
    <t xml:space="preserve">Figures from 1991 are based on items and cover all prescriptions dispensed by community pharmacists, appliance contractors, dispensing doctors and prescriptions submitted by prescribing doctors for </t>
  </si>
  <si>
    <t>The data up to 1990 are not consistent with data from 1991 onwards.  Figures up to 1990 are based on fees and on a sample of 1 in 200 prescriptions dispensed by community pharmacists and appliance contractors only.</t>
  </si>
  <si>
    <t>Back to Table of Contents</t>
  </si>
  <si>
    <t>https://www.escardio.org/Sub-specialty-communities/European-Heart-Rhythm-Association-(EHRA)/Research-and-Publications/The-EHRA-White-Books</t>
  </si>
  <si>
    <t xml:space="preserve">Figures for the UK taken from European Heart Rhythm Association White Book, include both new implants and replacements, and are for the calendar year. </t>
  </si>
  <si>
    <t>Total implants</t>
  </si>
  <si>
    <t>New Implants</t>
  </si>
  <si>
    <t>Heart</t>
  </si>
  <si>
    <t>Heart and lung</t>
  </si>
  <si>
    <t>https://www.organdonation.nhs.uk/supporting-my-decision/statistics-about-organ-donation/</t>
  </si>
  <si>
    <t>Discharges</t>
  </si>
  <si>
    <t>Crude rate per 100,000 population</t>
  </si>
  <si>
    <t>Males</t>
  </si>
  <si>
    <t>Females</t>
  </si>
  <si>
    <t>The European Standard Population (ESP), which was first used in 1976, was revised in 2013. Figures using ESP1976 and ESP2013 are not comparable.</t>
  </si>
  <si>
    <t>Coronary Artery Bypass Graft (CABG)</t>
  </si>
  <si>
    <t>Age standardised discharge rate per 100,000 population</t>
  </si>
  <si>
    <t>Number of resuscitation attempts by Financial Year</t>
  </si>
  <si>
    <t>Number of resuscitation attempts by Calendar Year</t>
  </si>
  <si>
    <t>Ambulance Service</t>
  </si>
  <si>
    <t>https://www.england.nhs.uk/statistics/statistical-work-areas/ambulance-quality-indicators/</t>
  </si>
  <si>
    <t>Includes tables and figures for trends and latest statistics on the number of prescriptions, operations and cardiac arrest survival in the UK.</t>
  </si>
  <si>
    <t>2018/19</t>
  </si>
  <si>
    <t>2018-19</t>
  </si>
  <si>
    <t>This chapter reports on different methods of treatment for heart and circulatory diseases (CVD).</t>
  </si>
  <si>
    <t>2019/20</t>
  </si>
  <si>
    <t>Prescriptions used in the prevention and treatment of heart and circulatory diseases (CVD), UK - latest available</t>
  </si>
  <si>
    <t>Aortic valve replacement (AVR) - total activity</t>
  </si>
  <si>
    <t>Isolated AVR procedures</t>
  </si>
  <si>
    <t>Combined AVR and CABG procedures</t>
  </si>
  <si>
    <t>https://digital.nhs.uk/data-and-information/publications/statistical/prescription-cost-analysis</t>
  </si>
  <si>
    <t>https://gov.wales/prescriptions-wales</t>
  </si>
  <si>
    <t>www.hscbusiness.hscni.net/services/3177.htm</t>
  </si>
  <si>
    <t>Public Health Scotland. Prescription Cost Analysis. NHS National Services: Edinburgh. and previous editions.</t>
  </si>
  <si>
    <t>Operations performed in NHS hospitals and selected private hospitals are included.</t>
  </si>
  <si>
    <t>SMR1/01 records, all inpatient and day case discharges.</t>
  </si>
  <si>
    <t>https://www.bcis.org.uk/audit-results/</t>
  </si>
  <si>
    <t>https://scts.org/professionals/reports/resources/default.aspx</t>
  </si>
  <si>
    <t>OVERALL SURVIVAL RATES (ALL RESUSCITATION ATTEMPTS)</t>
  </si>
  <si>
    <t>2020/21</t>
  </si>
  <si>
    <t>UTSTEIN COHORT ONLY</t>
  </si>
  <si>
    <t>Utstein: patients who had resuscitation commenced/continued by ambulance service; presumed cardiac-caused OHCA, bystander witnessed; initial rhythm was ventricular fibrillation (VF) or ventricular tachycardia (VT)</t>
  </si>
  <si>
    <t>Survival to discharge then 30-day survival from Jan 2021</t>
  </si>
  <si>
    <t>Figures for England, Wales and Northern Ireland from  National Audit of Cardiac Rhythm Management.</t>
  </si>
  <si>
    <t xml:space="preserve">Pacemaker implant data for England, Wales and Northern Ireland is shown using old method (all procedures except battery changes) for years 2010/11 to 2014/15, and using new method </t>
  </si>
  <si>
    <t xml:space="preserve">ALL HEART and HEART/LUNG TRANSPLANTS </t>
  </si>
  <si>
    <t xml:space="preserve">Data up to 2015 taken from The Society for Cardiothoracic Surgery in Great Britain &amp; Ireland (2017). </t>
  </si>
  <si>
    <t>All records were extracted from the SMR01 linked database.</t>
  </si>
  <si>
    <t>Sex</t>
  </si>
  <si>
    <t xml:space="preserve">Table 3.5 Prescriptions used in the prevention and treatment of heart and circulatory diseases (CVD), United Kingdom, latest </t>
  </si>
  <si>
    <t>3.10</t>
  </si>
  <si>
    <t>Figures based on items and cover all prescriptions dispensed by community pharmacists, appliance contractors, dispensing doctors and prescriptions submitted</t>
  </si>
  <si>
    <t>https://www.nhsbsa.nhs.uk/statistical-collections/prescription-cost-analysis-england</t>
  </si>
  <si>
    <t>https://www.nicor.org.uk/adult-cardiac-surgery-surgery-audit/</t>
  </si>
  <si>
    <t xml:space="preserve">Isolated AVR </t>
  </si>
  <si>
    <t>AVR &amp; CABG</t>
  </si>
  <si>
    <t>TAVI</t>
  </si>
  <si>
    <t>https://publichealthscotland.scot/publications/scottish-heart-disease-statistics/</t>
  </si>
  <si>
    <t>2021/22</t>
  </si>
  <si>
    <t>Data for most recent year is provisional and subject to change in future analyses.</t>
  </si>
  <si>
    <t>All</t>
  </si>
  <si>
    <t>Code</t>
  </si>
  <si>
    <t>RX9</t>
  </si>
  <si>
    <t>RYC</t>
  </si>
  <si>
    <t>R1F</t>
  </si>
  <si>
    <t>RRU</t>
  </si>
  <si>
    <t>RX6</t>
  </si>
  <si>
    <t>RX7</t>
  </si>
  <si>
    <t>RYE</t>
  </si>
  <si>
    <t>RYD</t>
  </si>
  <si>
    <t>RYF</t>
  </si>
  <si>
    <t>RYA</t>
  </si>
  <si>
    <t>RX8</t>
  </si>
  <si>
    <t>Discharged from hospital alive % by Financial Year (30-day survival from Jan 2021)</t>
  </si>
  <si>
    <t>Discharged from hospital alive % by Calendar Year (30-day survival from Jan 2021)</t>
  </si>
  <si>
    <t>Number discharged from hospital alive by Financial Year (30-day survival from Jan 2021)</t>
  </si>
  <si>
    <t>Number discharged from hospital alive by Calendar Year (30-day survival from Jan 2021)</t>
  </si>
  <si>
    <t>Data for South Western Ambulance Service includes  Great Western Ambulance Service up to January 2013, when they merged.</t>
  </si>
  <si>
    <t>https://www.scottishambulance.com/publications/Out-of-Hospital-Cardiac-Arrest-Annual-Report/</t>
  </si>
  <si>
    <t>2019-20</t>
  </si>
  <si>
    <t>2020-21</t>
  </si>
  <si>
    <t>2021-22</t>
  </si>
  <si>
    <t>Number of resuscitation attempts</t>
  </si>
  <si>
    <t xml:space="preserve">Number of survivors (at 30 days) </t>
  </si>
  <si>
    <t>Number 30-day survivors per million population</t>
  </si>
  <si>
    <t>Proportion alive at 30 days %</t>
  </si>
  <si>
    <t>This series replaces the Scottish Government's linkage project results which appeared in previous compendia</t>
  </si>
  <si>
    <t>Positive inotropic drugs (2.1)</t>
  </si>
  <si>
    <t>Lipid-regulating drugs (2.12)</t>
  </si>
  <si>
    <t xml:space="preserve">items personally administered. British National Formulary (BNF) codes in parentheses </t>
  </si>
  <si>
    <t>other BNF sections (small volumes)</t>
  </si>
  <si>
    <t xml:space="preserve">British National Formulary (BNF) codes in parentheses </t>
  </si>
  <si>
    <t>https://publichealthscotland.scot/publications/dispenser-payments-and-prescription-cost-analysis/</t>
  </si>
  <si>
    <t xml:space="preserve">by prescribing doctors for items personally administered. British National Formulary (BNF) codes in parentheses. </t>
  </si>
  <si>
    <t>[to 2016]</t>
  </si>
  <si>
    <t>[from 2017]</t>
  </si>
  <si>
    <t>Health Statistics and Analysis Unit. Prescription cost analysis. Welsh Government: Cardiff.</t>
  </si>
  <si>
    <t>NB statistics for Wales and Northern Ireland are not routinely published</t>
  </si>
  <si>
    <t>2011 (Apr-Dec)</t>
  </si>
  <si>
    <t xml:space="preserve">Please note the citation details on each table. Contents can be used for </t>
  </si>
  <si>
    <t>educational purposes and by other not-for-profit organisations, if BHF and</t>
  </si>
  <si>
    <t>Citation:</t>
  </si>
  <si>
    <t>The Society for Cardiothoracic Surgery in Great Britain &amp; Ireland (2020)</t>
  </si>
  <si>
    <t>Organ Donation and Transplantation. Quarterly and annual activity reports. NHS Blood &amp; Transplant, NHS.</t>
  </si>
  <si>
    <t>Percentages may not add up to 100 due to rounding</t>
  </si>
  <si>
    <t>Includes re-registrations for second or subsequent transplants</t>
  </si>
  <si>
    <r>
      <t>Transplanted</t>
    </r>
    <r>
      <rPr>
        <vertAlign val="superscript"/>
        <sz val="10"/>
        <color theme="1"/>
        <rFont val="Trebuchet MS"/>
        <family val="2"/>
      </rPr>
      <t xml:space="preserve"> </t>
    </r>
    <r>
      <rPr>
        <sz val="10"/>
        <color theme="1"/>
        <rFont val="Trebuchet MS"/>
        <family val="2"/>
      </rPr>
      <t>#</t>
    </r>
  </si>
  <si>
    <t># Patients may have received heart, lung, or heart-lung</t>
  </si>
  <si>
    <t>other #</t>
  </si>
  <si>
    <t>Scottish Ambulance Service</t>
  </si>
  <si>
    <t>thousands</t>
  </si>
  <si>
    <t>Heart and Circulatory Disease Statistics 2024 - Chapter 3 - Treatment</t>
  </si>
  <si>
    <t>BHF (2024) Analysis of prescription data</t>
  </si>
  <si>
    <t>Table 3.2 Prescriptions used in the prevention and treatment of heart and circulatory diseases (CVD), Wales 2004/05 to 2022/23</t>
  </si>
  <si>
    <t xml:space="preserve"> [accessed Feb 2024]</t>
  </si>
  <si>
    <t>2022/23</t>
  </si>
  <si>
    <t>Prescriptions used in the prevention and treatment of heart and circulatory diseases (CVD), Wales - 2004/05 to 2022/23</t>
  </si>
  <si>
    <t>Table 3.3 Prescriptions used in the prevention and treatment of heart and circulatory diseases (CVD), Scotland 2001/02 to 2022/23</t>
  </si>
  <si>
    <t>Public Health Scotland (2023). Prescription Cost Analysis 2022/23</t>
  </si>
  <si>
    <t>Wales 2022/23</t>
  </si>
  <si>
    <t>Scotland 2022/23</t>
  </si>
  <si>
    <t>*</t>
  </si>
  <si>
    <t>BHF (2024) Analysis of PHS data</t>
  </si>
  <si>
    <t>Table 3.7 Number and rate of PCIs and CABGs, Scotland 2008/09 to 2022/23</t>
  </si>
  <si>
    <t>Angioplasty (PCI/PCTA)</t>
  </si>
  <si>
    <t>[ Also includes statistics for valve surgery, revascularisation, angiography ]</t>
  </si>
  <si>
    <t>Prescriptions used in the prevention and treatment of heart and circulatory diseases (CVD), Scotland - 2001/02 to 2022/23</t>
  </si>
  <si>
    <t>Number and rate of PCIs and CABGs, Scotland, by sex - 2008/09 to 2022/23</t>
  </si>
  <si>
    <t>BHF (2024) Analysis of NICOR data</t>
  </si>
  <si>
    <t>NICOR, Adult Cardiac Surgery (Surgery Audit) UK data – excluding Scotland (see 3.9)</t>
  </si>
  <si>
    <t>The European Standard Population (ESP), which was first used in 1976, was revised in 2013. Not comparable with earlier data</t>
  </si>
  <si>
    <t>[ Also includes statistics for CABGs, PCIs/angioplasty, revascularisation, angiography ]</t>
  </si>
  <si>
    <t>Valve Surgery</t>
  </si>
  <si>
    <t>Table 3.9 Number and rate for valve surgery procedures, Scotland 2013/14 to 2022/23</t>
  </si>
  <si>
    <t>Number of rate of valve surgery procedures, Scotland - 2013/14 to 2022/23</t>
  </si>
  <si>
    <t>BHF (2024) Analysis of NHSBT data</t>
  </si>
  <si>
    <t>[accessed Feb 2024]</t>
  </si>
  <si>
    <t>first implant</t>
  </si>
  <si>
    <t>total</t>
  </si>
  <si>
    <t>BHF (2024) Analysis of NICOR/EHRA data</t>
  </si>
  <si>
    <t>BHF (2024) Analysis of NHS/Warwick OHCA data</t>
  </si>
  <si>
    <t>NHS England (2024) Ambulance Quality Indicators; Out of Hospital Cardiac Arrest Outcome study, University of Warwick</t>
  </si>
  <si>
    <t>Table 3.13 Out-of-hospital cardiac arrest (OHCA) overall survival rates, by Ambulance Service, England 2011-12 to 2022-23; April 2011 to Dec 2022</t>
  </si>
  <si>
    <t>Table 3.14 Out-of-hospital cardiac arrest (OHCA) Utstein survival rates, by Ambulance Service, England 2011-12 to 2022-23; April 2011 to Dec 2022</t>
  </si>
  <si>
    <t>BHF (2024) Analysis of Scottish OHCA data</t>
  </si>
  <si>
    <t>Out-of-hospital cardiac arrest (OHCA) overall survival rates, by Ambulance Service, England - 2011/12 to 2022/23; 2011 to 2022</t>
  </si>
  <si>
    <t>Out-of-hospital cardiac arrest (OHCA) Utstein cohort survival rates, by Ambulance Service, England - 2011/12 to 2022/23; 2011 to 2022</t>
  </si>
  <si>
    <t>https://publichealthscotland.scot/publications/scottish-cardiac-audit-programme-scap/</t>
  </si>
  <si>
    <t>Please note there is also an alternative dataset for PCI volumes - Scottish Cardiac Audit Programme (SCAP)</t>
  </si>
  <si>
    <t>Please note there is also an alternative dataset for TAVI volumes - Scottish Cardiac Audit Programme (SCAP)</t>
  </si>
  <si>
    <t>BHF (2023) Analysis of SCTS data</t>
  </si>
  <si>
    <t xml:space="preserve">NB statistics for Wales and Northern Ireland are not routinely published; </t>
  </si>
  <si>
    <t xml:space="preserve">      bystander witnessed; initial rhythm was ventricular fibrillation (VF) or ventricular tachycardia (VT)</t>
  </si>
  <si>
    <t>Utstein survival rate at 30 days %</t>
  </si>
  <si>
    <t>Table 3.4 Prescriptions used in the prevention and treatment of heart and circulatory diseases (CVD), Northern Ireland 2000 to 2023</t>
  </si>
  <si>
    <t>HSC (2024). Prescription Cost Analysis to 2023. Business Services Organisation: Belfast.  [accessed Feb 2024]</t>
  </si>
  <si>
    <t>Prescriptions used in the prevention and treatment of heart and circulatory diseases (CVD), Northern Ireland - 2000 to 2023</t>
  </si>
  <si>
    <t>Northern Ireland 2023</t>
  </si>
  <si>
    <t>HSC (2024). Prescription Cost Analysis 2023. Business Services Organisation: Belfast</t>
  </si>
  <si>
    <t>other BNF sections (small volumes**)</t>
  </si>
  <si>
    <t>** section 7 - sympathomimetics and other vasoconstrictor drugs; 13 local sclerosants</t>
  </si>
  <si>
    <t>[AmbCO series; accessed July 2024; recent data subject to revision]</t>
  </si>
  <si>
    <t>Data from several services were missing for Apr-Oct 2023 at time of publication, so 2023 calendar year is incomplete</t>
  </si>
  <si>
    <t>Data from several services missing for Apr-Oct 2023 at time of publication, so 2023 calendar year is incomplete</t>
  </si>
  <si>
    <t>Out-of-hospital cardiac arrest (OHCA) survival rates, Scotland - 2011/12 to 2022/23</t>
  </si>
  <si>
    <t>[accessed July 2024]</t>
  </si>
  <si>
    <t>Table 3.15  Out-of-hospital cardiac arrest (OHCA) survival rates, Scotland 2011-12 to 2022-23</t>
  </si>
  <si>
    <t>Scottish Ambulance Service (2024)  Scotland’s Out-of-Hospital Cardiac Arrest Report 2022-23 and previous</t>
  </si>
  <si>
    <t>2022-23</t>
  </si>
  <si>
    <t>NHSBSA. Prescription cost analysis from 2019 to 2023  [accessed July 2024]</t>
  </si>
  <si>
    <t>NHS England. Prescription cost analysis 1981 to 2018</t>
  </si>
  <si>
    <t>Table 3.1 Prescriptions used in the prevention and treatment of heart and circulatory diseases (CVD), England 1981 to 2023</t>
  </si>
  <si>
    <t>Prescriptions used in the prevention and treatment of heart and circulatory diseases (CVD), England - 1981 to 2023</t>
  </si>
  <si>
    <t>England 2023</t>
  </si>
  <si>
    <t>England - NHSBSA (2024). Prescription cost analysis 2023</t>
  </si>
  <si>
    <t>Health Statistics and Analysis Unit (2023). Prescription cost analysis 2022/23. Welsh Government</t>
  </si>
  <si>
    <t>Table 3.10 Cardiothoracic transplant list, United Kingdom 2023/24</t>
  </si>
  <si>
    <t>New registrations in 2023/24</t>
  </si>
  <si>
    <t>Transplant activity for the year ending 31 March 2024</t>
  </si>
  <si>
    <t>NHS Blood and Transplant (2024). Organ donation and transplantation. NHS</t>
  </si>
  <si>
    <t>2023/24</t>
  </si>
  <si>
    <t xml:space="preserve">    [accessed July 2024]</t>
  </si>
  <si>
    <t>Table 3.11 Cardiothoracic transplants, by resident nation, United Kingdom 2010/11 to 2023/24</t>
  </si>
  <si>
    <t>Cardiothoracic transplant list, UK - 2023/24</t>
  </si>
  <si>
    <t>Cardiothoracic transplants by UK nation - 2010/11 to 2023/24</t>
  </si>
  <si>
    <t># patients whose postcodes were unknown, or resided in Isle of Man, Channel Islands or Republic of Ireland. Excludes lung transplant.</t>
  </si>
  <si>
    <t>Utstein - patients who had resuscitation commenced/continued by ambulance service; presumed cardiac-caused OHCA,</t>
  </si>
  <si>
    <t>https://www.nicor.org.uk/national-cardiac-audit-programme/cardiac-rhythm-audit-nacrm</t>
  </si>
  <si>
    <t xml:space="preserve">total </t>
  </si>
  <si>
    <t>(only first implants) for 2015/16 to 2020/21. Pacemaker data for Scotland are known to be incomplete and are therefore not shown.</t>
  </si>
  <si>
    <t>Table 3.12 Pacemaker new implants and rate per million population, by country, United Kingdom 2010/11 to 2022/23</t>
  </si>
  <si>
    <t>New Pacemaker implants and rate per million population, by UK nation - 2010/11 to 2022/23</t>
  </si>
  <si>
    <t>BHF (2024) Analysis of NICOR/BCIS/SCTS data</t>
  </si>
  <si>
    <t>Table 3.6 Number of CABGs and PCIs, United Kingdom 1977 to 2022/23</t>
  </si>
  <si>
    <t>https://www.nicor.org.uk/national-cardiac-audit-programme/cardiac-surgery-audit-nacsa</t>
  </si>
  <si>
    <t>Number of CABGs and PCIs, UK - 1977 to 2022/23</t>
  </si>
  <si>
    <t>Number of valve replacements and repairs, UK - 2002/03 to 2022/23</t>
  </si>
  <si>
    <t xml:space="preserve">Data from 2016 to 2020/21 from British Cardiovascular Intervention Society. BCIS Audit returns . </t>
  </si>
  <si>
    <t>* excludes Scotland</t>
  </si>
  <si>
    <t>Data from 2021/22 to date from NICOR, Adult Cardiac Surgery (NACSA)</t>
  </si>
  <si>
    <t>Table 3.8 Number of valve replacements and repairs, United Kingdom 2002/03 to 2022/23</t>
  </si>
  <si>
    <r>
      <t xml:space="preserve">other sources are referenced. For queries please contact </t>
    </r>
    <r>
      <rPr>
        <b/>
        <u/>
        <sz val="12"/>
        <color rgb="FFC00000"/>
        <rFont val="Trebuchet MS"/>
        <family val="2"/>
      </rPr>
      <t>healthinsights@bhf.org.uk</t>
    </r>
  </si>
  <si>
    <r>
      <t xml:space="preserve">for any content queries please email </t>
    </r>
    <r>
      <rPr>
        <u/>
        <sz val="10"/>
        <color rgb="FFFF0000"/>
        <rFont val="Trebuchet MS"/>
        <family val="2"/>
      </rPr>
      <t xml:space="preserve">healthinsights@bhf.org.uk </t>
    </r>
  </si>
  <si>
    <t>Utstein cohort only</t>
  </si>
  <si>
    <t>[accessed July 2024; updated Aug 2024 via personal correspondence]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</si>
</sst>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
    <numFmt numFmtId="165" formatCode="[$-10409]#,##0.000;\(#,##0.000\)"/>
    <numFmt numFmtId="166" formatCode="_-* #,##0_-;\-* #,##0_-;_-* &quot;-&quot;??_-;_-@_-"/>
    <numFmt numFmtId="167" formatCode="0.00000"/>
    <numFmt numFmtId="168" formatCode="#,##0.0"/>
    <numFmt numFmtId="169" formatCode="#,##0_ ;\-#,##0\ "/>
    <numFmt numFmtId="170" formatCode="_-* #,##0.0_-;\-* #,##0.0_-;_-* &quot;-&quot;??_-;_-@_-"/>
  </numFmts>
  <fonts count="5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color indexed="8"/>
      <name val="Arial"/>
      <family val="2"/>
    </font>
    <font>
      <sz val="10"/>
      <name val="MS Sans Serif"/>
      <family val="2"/>
    </font>
    <font>
      <u/>
      <sz val="10"/>
      <color indexed="12"/>
      <name val="Arial"/>
      <family val="2"/>
    </font>
    <font>
      <sz val="10"/>
      <color rgb="FF000000"/>
      <name val="MS Sans Serif"/>
      <family val="2"/>
    </font>
    <font>
      <u/>
      <sz val="12"/>
      <color rgb="FF0000FF"/>
      <name val="Arial"/>
      <family val="2"/>
    </font>
    <font>
      <u/>
      <sz val="10"/>
      <color rgb="FF0000FF"/>
      <name val="MS Sans Serif"/>
      <family val="2"/>
    </font>
    <font>
      <sz val="12"/>
      <color rgb="FF000000"/>
      <name val="Arial"/>
      <family val="2"/>
    </font>
    <font>
      <sz val="10"/>
      <name val="Trebuchet MS"/>
      <family val="2"/>
    </font>
    <font>
      <sz val="11"/>
      <name val="Trebuchet MS"/>
      <family val="2"/>
    </font>
    <font>
      <b/>
      <sz val="11"/>
      <color theme="1"/>
      <name val="Trebuchet MS"/>
      <family val="2"/>
    </font>
    <font>
      <sz val="11"/>
      <color theme="1"/>
      <name val="Trebuchet MS"/>
      <family val="2"/>
    </font>
    <font>
      <b/>
      <sz val="12"/>
      <color theme="0"/>
      <name val="Trebuchet MS"/>
      <family val="2"/>
    </font>
    <font>
      <sz val="10"/>
      <color rgb="FFC00000"/>
      <name val="Trebuchet MS"/>
      <family val="2"/>
    </font>
    <font>
      <b/>
      <sz val="10"/>
      <name val="Trebuchet MS"/>
      <family val="2"/>
    </font>
    <font>
      <u/>
      <sz val="10"/>
      <color theme="10"/>
      <name val="Trebuchet MS"/>
      <family val="2"/>
    </font>
    <font>
      <b/>
      <sz val="11"/>
      <name val="Trebuchet MS"/>
      <family val="2"/>
    </font>
    <font>
      <b/>
      <i/>
      <sz val="10"/>
      <name val="Trebuchet MS"/>
      <family val="2"/>
    </font>
    <font>
      <sz val="10"/>
      <color rgb="FFFF0000"/>
      <name val="Trebuchet MS"/>
      <family val="2"/>
    </font>
    <font>
      <i/>
      <sz val="10"/>
      <name val="Trebuchet MS"/>
      <family val="2"/>
    </font>
    <font>
      <u/>
      <sz val="8"/>
      <color theme="10"/>
      <name val="Trebuchet MS"/>
      <family val="2"/>
    </font>
    <font>
      <b/>
      <sz val="10"/>
      <color theme="1"/>
      <name val="Trebuchet MS"/>
      <family val="2"/>
    </font>
    <font>
      <sz val="10"/>
      <color theme="1"/>
      <name val="Trebuchet MS"/>
      <family val="2"/>
    </font>
    <font>
      <i/>
      <sz val="10"/>
      <color theme="1"/>
      <name val="Trebuchet MS"/>
      <family val="2"/>
    </font>
    <font>
      <sz val="9"/>
      <color theme="1"/>
      <name val="Trebuchet MS"/>
      <family val="2"/>
    </font>
    <font>
      <b/>
      <i/>
      <sz val="11"/>
      <name val="Trebuchet MS"/>
      <family val="2"/>
    </font>
    <font>
      <i/>
      <sz val="11"/>
      <name val="Trebuchet MS"/>
      <family val="2"/>
    </font>
    <font>
      <sz val="10"/>
      <color indexed="10"/>
      <name val="Trebuchet MS"/>
      <family val="2"/>
    </font>
    <font>
      <sz val="10"/>
      <color indexed="8"/>
      <name val="Trebuchet MS"/>
      <family val="2"/>
    </font>
    <font>
      <b/>
      <sz val="10"/>
      <color rgb="FFC00000"/>
      <name val="Trebuchet MS"/>
      <family val="2"/>
    </font>
    <font>
      <b/>
      <sz val="12"/>
      <name val="Trebuchet MS"/>
      <family val="2"/>
    </font>
    <font>
      <sz val="11"/>
      <color indexed="8"/>
      <name val="Trebuchet MS"/>
      <family val="2"/>
    </font>
    <font>
      <sz val="9"/>
      <name val="Trebuchet MS"/>
      <family val="2"/>
    </font>
    <font>
      <u/>
      <sz val="9"/>
      <color theme="10"/>
      <name val="Trebuchet MS"/>
      <family val="2"/>
    </font>
    <font>
      <u/>
      <sz val="9"/>
      <name val="Trebuchet MS"/>
      <family val="2"/>
    </font>
    <font>
      <b/>
      <sz val="9"/>
      <name val="Trebuchet MS"/>
      <family val="2"/>
    </font>
    <font>
      <b/>
      <u/>
      <sz val="9"/>
      <name val="Trebuchet MS"/>
      <family val="2"/>
    </font>
    <font>
      <b/>
      <u/>
      <sz val="9"/>
      <color theme="1"/>
      <name val="Trebuchet MS"/>
      <family val="2"/>
    </font>
    <font>
      <sz val="10"/>
      <name val="Tahoma"/>
      <family val="2"/>
    </font>
    <font>
      <vertAlign val="superscript"/>
      <sz val="10"/>
      <color theme="1"/>
      <name val="Trebuchet MS"/>
      <family val="2"/>
    </font>
    <font>
      <sz val="8"/>
      <name val="Arial"/>
      <family val="2"/>
    </font>
    <font>
      <b/>
      <sz val="11"/>
      <color rgb="FFFF0000"/>
      <name val="Trebuchet MS"/>
      <family val="2"/>
    </font>
    <font>
      <b/>
      <sz val="12"/>
      <color rgb="FFC00000"/>
      <name val="Trebuchet MS"/>
      <family val="2"/>
    </font>
    <font>
      <sz val="10"/>
      <color theme="0" tint="-0.499984740745262"/>
      <name val="Trebuchet MS"/>
      <family val="2"/>
    </font>
    <font>
      <i/>
      <sz val="9"/>
      <name val="Trebuchet MS"/>
      <family val="2"/>
    </font>
    <font>
      <b/>
      <i/>
      <sz val="9"/>
      <name val="Trebuchet MS"/>
      <family val="2"/>
    </font>
    <font>
      <u/>
      <sz val="9"/>
      <color theme="1"/>
      <name val="Trebuchet MS"/>
      <family val="2"/>
    </font>
    <font>
      <b/>
      <i/>
      <sz val="10"/>
      <color theme="0" tint="-0.499984740745262"/>
      <name val="Trebuchet MS"/>
      <family val="2"/>
    </font>
    <font>
      <i/>
      <sz val="10"/>
      <color theme="0" tint="-0.499984740745262"/>
      <name val="Trebuchet MS"/>
      <family val="2"/>
    </font>
    <font>
      <b/>
      <sz val="11"/>
      <color theme="0"/>
      <name val="Trebuchet MS"/>
      <family val="2"/>
    </font>
    <font>
      <b/>
      <i/>
      <sz val="10"/>
      <color rgb="FFFF0000"/>
      <name val="Trebuchet MS"/>
      <family val="2"/>
    </font>
    <font>
      <b/>
      <u/>
      <sz val="12"/>
      <color rgb="FFC00000"/>
      <name val="Trebuchet MS"/>
      <family val="2"/>
    </font>
    <font>
      <u/>
      <sz val="10"/>
      <color rgb="FFFF0000"/>
      <name val="Trebuchet MS"/>
      <family val="2"/>
    </font>
  </fonts>
  <fills count="13">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rgb="FFE3052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00B050"/>
        <bgColor indexed="64"/>
      </patternFill>
    </fill>
  </fills>
  <borders count="80">
    <border>
      <left/>
      <right/>
      <top/>
      <bottom/>
      <diagonal/>
    </border>
    <border>
      <left/>
      <right/>
      <top/>
      <bottom style="thin">
        <color indexed="64"/>
      </bottom>
      <diagonal/>
    </border>
    <border>
      <left/>
      <right/>
      <top style="thin">
        <color indexed="64"/>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right/>
      <top/>
      <bottom style="thin">
        <color theme="0" tint="-0.14996795556505021"/>
      </bottom>
      <diagonal/>
    </border>
    <border>
      <left/>
      <right/>
      <top/>
      <bottom style="double">
        <color indexed="64"/>
      </bottom>
      <diagonal/>
    </border>
    <border>
      <left/>
      <right/>
      <top style="thin">
        <color theme="0" tint="-0.14996795556505021"/>
      </top>
      <bottom style="double">
        <color indexed="64"/>
      </bottom>
      <diagonal/>
    </border>
    <border>
      <left style="medium">
        <color indexed="64"/>
      </left>
      <right/>
      <top style="medium">
        <color indexed="64"/>
      </top>
      <bottom/>
      <diagonal/>
    </border>
    <border>
      <left/>
      <right style="medium">
        <color indexed="64"/>
      </right>
      <top style="thin">
        <color theme="0" tint="-0.14996795556505021"/>
      </top>
      <bottom style="thin">
        <color theme="0" tint="-0.14996795556505021"/>
      </bottom>
      <diagonal/>
    </border>
    <border>
      <left style="medium">
        <color indexed="64"/>
      </left>
      <right/>
      <top/>
      <bottom style="double">
        <color indexed="64"/>
      </bottom>
      <diagonal/>
    </border>
    <border>
      <left/>
      <right style="medium">
        <color indexed="64"/>
      </right>
      <top style="thin">
        <color theme="0" tint="-0.14996795556505021"/>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theme="0" tint="-0.14996795556505021"/>
      </bottom>
      <diagonal/>
    </border>
    <border>
      <left/>
      <right style="medium">
        <color indexed="64"/>
      </right>
      <top/>
      <bottom style="double">
        <color indexed="64"/>
      </bottom>
      <diagonal/>
    </border>
    <border>
      <left/>
      <right/>
      <top style="thin">
        <color theme="0" tint="-0.14996795556505021"/>
      </top>
      <bottom style="thin">
        <color theme="0" tint="-0.14993743705557422"/>
      </bottom>
      <diagonal/>
    </border>
    <border>
      <left/>
      <right style="thin">
        <color indexed="64"/>
      </right>
      <top style="medium">
        <color indexed="64"/>
      </top>
      <bottom/>
      <diagonal/>
    </border>
    <border>
      <left/>
      <right style="thin">
        <color indexed="64"/>
      </right>
      <top/>
      <bottom style="double">
        <color indexed="64"/>
      </bottom>
      <diagonal/>
    </border>
    <border>
      <left/>
      <right style="thin">
        <color indexed="64"/>
      </right>
      <top/>
      <bottom style="thin">
        <color theme="0" tint="-0.14996795556505021"/>
      </bottom>
      <diagonal/>
    </border>
    <border>
      <left/>
      <right style="thin">
        <color indexed="64"/>
      </right>
      <top style="thin">
        <color theme="0" tint="-0.14996795556505021"/>
      </top>
      <bottom style="thin">
        <color theme="0" tint="-0.14996795556505021"/>
      </bottom>
      <diagonal/>
    </border>
    <border>
      <left/>
      <right style="thin">
        <color indexed="64"/>
      </right>
      <top style="thin">
        <color theme="0" tint="-0.14996795556505021"/>
      </top>
      <bottom style="double">
        <color indexed="64"/>
      </bottom>
      <diagonal/>
    </border>
    <border>
      <left/>
      <right style="thin">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style="thin">
        <color theme="0" tint="-0.14996795556505021"/>
      </bottom>
      <diagonal/>
    </border>
    <border>
      <left style="medium">
        <color indexed="64"/>
      </left>
      <right/>
      <top style="thin">
        <color theme="0" tint="-0.14996795556505021"/>
      </top>
      <bottom style="thin">
        <color theme="0" tint="-0.14996795556505021"/>
      </bottom>
      <diagonal/>
    </border>
    <border>
      <left style="medium">
        <color indexed="64"/>
      </left>
      <right/>
      <top style="thin">
        <color theme="0" tint="-0.14996795556505021"/>
      </top>
      <bottom style="double">
        <color indexed="64"/>
      </bottom>
      <diagonal/>
    </border>
    <border>
      <left style="thin">
        <color indexed="64"/>
      </left>
      <right/>
      <top style="thin">
        <color indexed="64"/>
      </top>
      <bottom style="thin">
        <color theme="0" tint="-0.14996795556505021"/>
      </bottom>
      <diagonal/>
    </border>
    <border>
      <left style="thin">
        <color indexed="64"/>
      </left>
      <right/>
      <top style="thin">
        <color theme="0" tint="-0.14996795556505021"/>
      </top>
      <bottom style="thin">
        <color theme="0" tint="-0.14996795556505021"/>
      </bottom>
      <diagonal/>
    </border>
    <border>
      <left/>
      <right style="thin">
        <color indexed="64"/>
      </right>
      <top style="thin">
        <color indexed="64"/>
      </top>
      <bottom style="thin">
        <color theme="0" tint="-0.14996795556505021"/>
      </bottom>
      <diagonal/>
    </border>
    <border>
      <left/>
      <right style="thin">
        <color indexed="64"/>
      </right>
      <top style="thin">
        <color theme="0" tint="-0.14996795556505021"/>
      </top>
      <bottom/>
      <diagonal/>
    </border>
    <border>
      <left style="double">
        <color theme="0" tint="-0.499984740745262"/>
      </left>
      <right/>
      <top/>
      <bottom style="thin">
        <color theme="0" tint="-0.14996795556505021"/>
      </bottom>
      <diagonal/>
    </border>
    <border>
      <left style="double">
        <color theme="0" tint="-0.499984740745262"/>
      </left>
      <right/>
      <top/>
      <bottom style="thin">
        <color indexed="64"/>
      </bottom>
      <diagonal/>
    </border>
    <border>
      <left style="double">
        <color theme="0" tint="-0.499984740745262"/>
      </left>
      <right/>
      <top style="thin">
        <color indexed="64"/>
      </top>
      <bottom style="thin">
        <color theme="0" tint="-0.14996795556505021"/>
      </bottom>
      <diagonal/>
    </border>
    <border>
      <left/>
      <right/>
      <top style="thin">
        <color theme="0" tint="-0.14996795556505021"/>
      </top>
      <bottom style="thin">
        <color indexed="64"/>
      </bottom>
      <diagonal/>
    </border>
    <border>
      <left style="double">
        <color theme="0" tint="-0.499984740745262"/>
      </left>
      <right/>
      <top style="thin">
        <color theme="0" tint="-0.14996795556505021"/>
      </top>
      <bottom style="thin">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thin">
        <color indexed="64"/>
      </left>
      <right style="thin">
        <color indexed="64"/>
      </right>
      <top/>
      <bottom style="thin">
        <color theme="0" tint="-0.14996795556505021"/>
      </bottom>
      <diagonal/>
    </border>
    <border>
      <left style="thin">
        <color indexed="64"/>
      </left>
      <right style="thin">
        <color indexed="64"/>
      </right>
      <top style="thin">
        <color theme="0" tint="-0.14996795556505021"/>
      </top>
      <bottom style="thin">
        <color theme="0" tint="-0.14996795556505021"/>
      </bottom>
      <diagonal/>
    </border>
    <border>
      <left style="thin">
        <color indexed="64"/>
      </left>
      <right style="thin">
        <color indexed="64"/>
      </right>
      <top style="thin">
        <color theme="0" tint="-0.14996795556505021"/>
      </top>
      <bottom style="double">
        <color indexed="64"/>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theme="0" tint="-0.14996795556505021"/>
      </top>
      <bottom/>
      <diagonal/>
    </border>
    <border>
      <left/>
      <right style="hair">
        <color auto="1"/>
      </right>
      <top/>
      <bottom/>
      <diagonal/>
    </border>
    <border>
      <left/>
      <right style="hair">
        <color auto="1"/>
      </right>
      <top/>
      <bottom style="thin">
        <color indexed="64"/>
      </bottom>
      <diagonal/>
    </border>
    <border>
      <left/>
      <right style="hair">
        <color auto="1"/>
      </right>
      <top style="thin">
        <color indexed="64"/>
      </top>
      <bottom style="thin">
        <color theme="0" tint="-0.14996795556505021"/>
      </bottom>
      <diagonal/>
    </border>
    <border>
      <left/>
      <right style="hair">
        <color auto="1"/>
      </right>
      <top style="thin">
        <color theme="0" tint="-0.14996795556505021"/>
      </top>
      <bottom style="thin">
        <color theme="0" tint="-0.14996795556505021"/>
      </bottom>
      <diagonal/>
    </border>
    <border>
      <left/>
      <right style="dotted">
        <color theme="1"/>
      </right>
      <top/>
      <bottom/>
      <diagonal/>
    </border>
    <border>
      <left/>
      <right style="dotted">
        <color theme="1"/>
      </right>
      <top/>
      <bottom style="thin">
        <color indexed="64"/>
      </bottom>
      <diagonal/>
    </border>
    <border>
      <left/>
      <right style="dotted">
        <color theme="1"/>
      </right>
      <top style="thin">
        <color theme="0" tint="-0.14996795556505021"/>
      </top>
      <bottom style="thin">
        <color theme="0" tint="-0.14996795556505021"/>
      </bottom>
      <diagonal/>
    </border>
    <border>
      <left style="hair">
        <color auto="1"/>
      </left>
      <right style="hair">
        <color auto="1"/>
      </right>
      <top/>
      <bottom/>
      <diagonal/>
    </border>
    <border>
      <left style="hair">
        <color auto="1"/>
      </left>
      <right style="hair">
        <color auto="1"/>
      </right>
      <top/>
      <bottom style="thin">
        <color indexed="64"/>
      </bottom>
      <diagonal/>
    </border>
    <border>
      <left style="hair">
        <color auto="1"/>
      </left>
      <right style="hair">
        <color auto="1"/>
      </right>
      <top style="thin">
        <color indexed="64"/>
      </top>
      <bottom style="thin">
        <color theme="0" tint="-0.14996795556505021"/>
      </bottom>
      <diagonal/>
    </border>
    <border>
      <left style="hair">
        <color auto="1"/>
      </left>
      <right style="hair">
        <color auto="1"/>
      </right>
      <top style="thin">
        <color theme="0" tint="-0.14996795556505021"/>
      </top>
      <bottom style="thin">
        <color theme="0" tint="-0.14996795556505021"/>
      </bottom>
      <diagonal/>
    </border>
    <border>
      <left/>
      <right style="thin">
        <color theme="0" tint="-0.24994659260841701"/>
      </right>
      <top/>
      <bottom/>
      <diagonal/>
    </border>
    <border>
      <left/>
      <right style="thin">
        <color theme="0" tint="-0.24994659260841701"/>
      </right>
      <top/>
      <bottom style="thin">
        <color indexed="64"/>
      </bottom>
      <diagonal/>
    </border>
    <border>
      <left/>
      <right style="thin">
        <color theme="0" tint="-0.24994659260841701"/>
      </right>
      <top style="thin">
        <color indexed="64"/>
      </top>
      <bottom style="thin">
        <color theme="0" tint="-0.14996795556505021"/>
      </bottom>
      <diagonal/>
    </border>
    <border>
      <left/>
      <right style="thin">
        <color theme="0" tint="-0.24994659260841701"/>
      </right>
      <top style="thin">
        <color theme="0" tint="-0.14996795556505021"/>
      </top>
      <bottom style="thin">
        <color theme="0" tint="-0.14996795556505021"/>
      </bottom>
      <diagonal/>
    </border>
    <border>
      <left style="dotted">
        <color theme="1"/>
      </left>
      <right/>
      <top/>
      <bottom/>
      <diagonal/>
    </border>
    <border>
      <left style="dotted">
        <color theme="1"/>
      </left>
      <right/>
      <top/>
      <bottom style="thin">
        <color indexed="64"/>
      </bottom>
      <diagonal/>
    </border>
    <border>
      <left style="dotted">
        <color theme="1"/>
      </left>
      <right/>
      <top style="thin">
        <color theme="0" tint="-0.14996795556505021"/>
      </top>
      <bottom style="thin">
        <color theme="0" tint="-0.14996795556505021"/>
      </bottom>
      <diagonal/>
    </border>
    <border>
      <left/>
      <right/>
      <top style="thin">
        <color indexed="64"/>
      </top>
      <bottom/>
      <diagonal/>
    </border>
    <border>
      <left style="dotted">
        <color auto="1"/>
      </left>
      <right/>
      <top/>
      <bottom/>
      <diagonal/>
    </border>
    <border>
      <left/>
      <right style="dotted">
        <color auto="1"/>
      </right>
      <top/>
      <bottom/>
      <diagonal/>
    </border>
    <border>
      <left style="dotted">
        <color auto="1"/>
      </left>
      <right/>
      <top style="thin">
        <color theme="0" tint="-0.14996795556505021"/>
      </top>
      <bottom style="thin">
        <color theme="0" tint="-0.14996795556505021"/>
      </bottom>
      <diagonal/>
    </border>
    <border>
      <left/>
      <right style="dotted">
        <color auto="1"/>
      </right>
      <top style="thin">
        <color theme="0" tint="-0.14996795556505021"/>
      </top>
      <bottom style="thin">
        <color theme="0" tint="-0.14996795556505021"/>
      </bottom>
      <diagonal/>
    </border>
    <border>
      <left/>
      <right style="dotted">
        <color theme="1"/>
      </right>
      <top/>
      <bottom style="thin">
        <color theme="0" tint="-0.14996795556505021"/>
      </bottom>
      <diagonal/>
    </border>
    <border>
      <left style="dotted">
        <color theme="1"/>
      </left>
      <right/>
      <top/>
      <bottom style="thin">
        <color theme="0" tint="-0.14996795556505021"/>
      </bottom>
      <diagonal/>
    </border>
    <border>
      <left style="dotted">
        <color auto="1"/>
      </left>
      <right/>
      <top/>
      <bottom style="thin">
        <color theme="0" tint="-0.14996795556505021"/>
      </bottom>
      <diagonal/>
    </border>
    <border>
      <left/>
      <right style="dotted">
        <color auto="1"/>
      </right>
      <top/>
      <bottom style="thin">
        <color theme="0" tint="-0.14996795556505021"/>
      </bottom>
      <diagonal/>
    </border>
    <border>
      <left style="dotted">
        <color auto="1"/>
      </left>
      <right/>
      <top/>
      <bottom style="thin">
        <color indexed="64"/>
      </bottom>
      <diagonal/>
    </border>
    <border>
      <left/>
      <right style="dotted">
        <color auto="1"/>
      </right>
      <top/>
      <bottom style="thin">
        <color indexed="64"/>
      </bottom>
      <diagonal/>
    </border>
  </borders>
  <cellStyleXfs count="23">
    <xf numFmtId="0" fontId="0" fillId="0" borderId="0"/>
    <xf numFmtId="43" fontId="4" fillId="0" borderId="0" applyFont="0" applyFill="0" applyBorder="0" applyAlignment="0" applyProtection="0"/>
    <xf numFmtId="0" fontId="5" fillId="0" borderId="0"/>
    <xf numFmtId="0" fontId="4" fillId="0" borderId="0"/>
    <xf numFmtId="9" fontId="4" fillId="0" borderId="0" applyFont="0" applyFill="0" applyBorder="0" applyAlignment="0" applyProtection="0"/>
    <xf numFmtId="0" fontId="6" fillId="0" borderId="0"/>
    <xf numFmtId="0" fontId="3" fillId="0" borderId="0"/>
    <xf numFmtId="0" fontId="19" fillId="0" borderId="0" applyNumberFormat="0" applyFill="0" applyBorder="0" applyAlignment="0" applyProtection="0"/>
    <xf numFmtId="0" fontId="8" fillId="0" borderId="0"/>
    <xf numFmtId="0" fontId="7" fillId="0" borderId="0" applyNumberFormat="0" applyFill="0" applyBorder="0" applyAlignment="0" applyProtection="0">
      <alignment vertical="top"/>
      <protection locked="0"/>
    </xf>
    <xf numFmtId="0" fontId="9" fillId="0" borderId="0" applyNumberFormat="0" applyFill="0" applyBorder="0" applyAlignment="0" applyProtection="0"/>
    <xf numFmtId="0" fontId="10" fillId="0" borderId="0" applyNumberFormat="0" applyFill="0" applyBorder="0" applyAlignment="0" applyProtection="0"/>
    <xf numFmtId="0" fontId="11" fillId="0" borderId="0" applyNumberFormat="0" applyBorder="0" applyProtection="0"/>
    <xf numFmtId="0" fontId="11" fillId="0" borderId="0" applyNumberFormat="0" applyBorder="0" applyProtection="0"/>
    <xf numFmtId="0" fontId="8" fillId="0" borderId="0" applyNumberFormat="0" applyFont="0" applyBorder="0" applyProtection="0"/>
    <xf numFmtId="0" fontId="2"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1" fillId="0" borderId="0"/>
    <xf numFmtId="43" fontId="4" fillId="0" borderId="0" applyFont="0" applyFill="0" applyBorder="0" applyAlignment="0" applyProtection="0"/>
    <xf numFmtId="9" fontId="42" fillId="0" borderId="0" applyFont="0" applyFill="0" applyBorder="0" applyAlignment="0" applyProtection="0"/>
    <xf numFmtId="0" fontId="4" fillId="0" borderId="0"/>
  </cellStyleXfs>
  <cellXfs count="532">
    <xf numFmtId="0" fontId="0" fillId="0" borderId="0" xfId="0"/>
    <xf numFmtId="0" fontId="12" fillId="6" borderId="0" xfId="0" applyFont="1" applyFill="1"/>
    <xf numFmtId="0" fontId="12" fillId="0" borderId="0" xfId="0" applyFont="1"/>
    <xf numFmtId="0" fontId="12" fillId="0" borderId="0" xfId="6" applyFont="1"/>
    <xf numFmtId="0" fontId="12" fillId="0" borderId="0" xfId="5" applyFont="1"/>
    <xf numFmtId="3" fontId="12" fillId="0" borderId="3" xfId="5" applyNumberFormat="1" applyFont="1" applyBorder="1"/>
    <xf numFmtId="0" fontId="12" fillId="0" borderId="0" xfId="3" applyFont="1"/>
    <xf numFmtId="3" fontId="12" fillId="0" borderId="0" xfId="3" applyNumberFormat="1" applyFont="1" applyAlignment="1">
      <alignment horizontal="right"/>
    </xf>
    <xf numFmtId="0" fontId="13" fillId="6" borderId="0" xfId="0" applyFont="1" applyFill="1"/>
    <xf numFmtId="0" fontId="14" fillId="6" borderId="0" xfId="0" applyFont="1" applyFill="1"/>
    <xf numFmtId="0" fontId="16" fillId="7" borderId="0" xfId="0" applyFont="1" applyFill="1"/>
    <xf numFmtId="0" fontId="17" fillId="6" borderId="0" xfId="0" applyFont="1" applyFill="1"/>
    <xf numFmtId="0" fontId="12" fillId="3" borderId="0" xfId="0" applyFont="1" applyFill="1"/>
    <xf numFmtId="0" fontId="12" fillId="4" borderId="0" xfId="0" applyFont="1" applyFill="1"/>
    <xf numFmtId="0" fontId="12" fillId="5" borderId="0" xfId="0" applyFont="1" applyFill="1"/>
    <xf numFmtId="0" fontId="20" fillId="0" borderId="0" xfId="0" applyFont="1"/>
    <xf numFmtId="0" fontId="18" fillId="0" borderId="0" xfId="0" applyFont="1"/>
    <xf numFmtId="3" fontId="12" fillId="0" borderId="0" xfId="3" applyNumberFormat="1" applyFont="1"/>
    <xf numFmtId="0" fontId="13" fillId="0" borderId="0" xfId="3" applyFont="1"/>
    <xf numFmtId="164" fontId="12" fillId="0" borderId="0" xfId="3" applyNumberFormat="1" applyFont="1"/>
    <xf numFmtId="0" fontId="20" fillId="0" borderId="0" xfId="3" applyFont="1"/>
    <xf numFmtId="0" fontId="20" fillId="0" borderId="0" xfId="3" applyFont="1" applyAlignment="1">
      <alignment horizontal="right"/>
    </xf>
    <xf numFmtId="0" fontId="22" fillId="0" borderId="0" xfId="3" applyFont="1"/>
    <xf numFmtId="3" fontId="12" fillId="0" borderId="3" xfId="1" applyNumberFormat="1" applyFont="1" applyBorder="1" applyAlignment="1">
      <alignment horizontal="center" wrapText="1"/>
    </xf>
    <xf numFmtId="164" fontId="12" fillId="0" borderId="3" xfId="3" applyNumberFormat="1" applyFont="1" applyBorder="1" applyAlignment="1">
      <alignment horizontal="center" wrapText="1"/>
    </xf>
    <xf numFmtId="0" fontId="13" fillId="0" borderId="0" xfId="3" applyFont="1" applyAlignment="1">
      <alignment horizontal="right"/>
    </xf>
    <xf numFmtId="0" fontId="24" fillId="0" borderId="0" xfId="7" applyFont="1"/>
    <xf numFmtId="0" fontId="15" fillId="0" borderId="0" xfId="6" applyFont="1"/>
    <xf numFmtId="0" fontId="25" fillId="0" borderId="0" xfId="6" applyFont="1" applyAlignment="1">
      <alignment vertical="center"/>
    </xf>
    <xf numFmtId="0" fontId="26" fillId="0" borderId="0" xfId="6" applyFont="1" applyAlignment="1">
      <alignment vertical="center"/>
    </xf>
    <xf numFmtId="0" fontId="26" fillId="0" borderId="0" xfId="6" applyFont="1" applyAlignment="1">
      <alignment horizontal="right" vertical="center"/>
    </xf>
    <xf numFmtId="0" fontId="25" fillId="0" borderId="0" xfId="6" applyFont="1" applyAlignment="1">
      <alignment horizontal="center" vertical="center"/>
    </xf>
    <xf numFmtId="0" fontId="27" fillId="0" borderId="1" xfId="6" applyFont="1" applyBorder="1"/>
    <xf numFmtId="0" fontId="27" fillId="0" borderId="1" xfId="6" applyFont="1" applyBorder="1" applyAlignment="1">
      <alignment horizontal="right"/>
    </xf>
    <xf numFmtId="0" fontId="27" fillId="0" borderId="1" xfId="6" applyFont="1" applyBorder="1" applyAlignment="1">
      <alignment horizontal="center"/>
    </xf>
    <xf numFmtId="0" fontId="27" fillId="0" borderId="0" xfId="6" applyFont="1" applyAlignment="1">
      <alignment horizontal="center"/>
    </xf>
    <xf numFmtId="0" fontId="27" fillId="0" borderId="0" xfId="6" applyFont="1"/>
    <xf numFmtId="0" fontId="26" fillId="0" borderId="2" xfId="6" applyFont="1" applyBorder="1"/>
    <xf numFmtId="164" fontId="26" fillId="0" borderId="2" xfId="6" applyNumberFormat="1" applyFont="1" applyBorder="1"/>
    <xf numFmtId="0" fontId="26" fillId="0" borderId="2" xfId="6" applyFont="1" applyBorder="1" applyAlignment="1">
      <alignment horizontal="center"/>
    </xf>
    <xf numFmtId="164" fontId="26" fillId="0" borderId="2" xfId="6" applyNumberFormat="1" applyFont="1" applyBorder="1" applyAlignment="1">
      <alignment horizontal="right"/>
    </xf>
    <xf numFmtId="164" fontId="26" fillId="0" borderId="2" xfId="6" applyNumberFormat="1" applyFont="1" applyBorder="1" applyAlignment="1">
      <alignment horizontal="center"/>
    </xf>
    <xf numFmtId="164" fontId="26" fillId="0" borderId="0" xfId="6" applyNumberFormat="1" applyFont="1"/>
    <xf numFmtId="0" fontId="26" fillId="0" borderId="0" xfId="6" applyFont="1"/>
    <xf numFmtId="0" fontId="26" fillId="0" borderId="3" xfId="6" applyFont="1" applyBorder="1"/>
    <xf numFmtId="164" fontId="26" fillId="0" borderId="3" xfId="6" applyNumberFormat="1" applyFont="1" applyBorder="1"/>
    <xf numFmtId="0" fontId="26" fillId="0" borderId="3" xfId="6" applyFont="1" applyBorder="1" applyAlignment="1">
      <alignment horizontal="right"/>
    </xf>
    <xf numFmtId="0" fontId="26" fillId="0" borderId="3" xfId="6" applyFont="1" applyBorder="1" applyAlignment="1">
      <alignment horizontal="center"/>
    </xf>
    <xf numFmtId="164" fontId="26" fillId="0" borderId="3" xfId="6" applyNumberFormat="1" applyFont="1" applyBorder="1" applyAlignment="1">
      <alignment horizontal="right"/>
    </xf>
    <xf numFmtId="164" fontId="26" fillId="0" borderId="3" xfId="6" applyNumberFormat="1" applyFont="1" applyBorder="1" applyAlignment="1">
      <alignment horizontal="center"/>
    </xf>
    <xf numFmtId="0" fontId="25" fillId="8" borderId="0" xfId="6" applyFont="1" applyFill="1"/>
    <xf numFmtId="0" fontId="26" fillId="8" borderId="0" xfId="6" applyFont="1" applyFill="1"/>
    <xf numFmtId="164" fontId="26" fillId="8" borderId="0" xfId="6" applyNumberFormat="1" applyFont="1" applyFill="1"/>
    <xf numFmtId="0" fontId="26" fillId="8" borderId="0" xfId="6" applyFont="1" applyFill="1" applyAlignment="1">
      <alignment horizontal="center"/>
    </xf>
    <xf numFmtId="164" fontId="26" fillId="8" borderId="0" xfId="6" applyNumberFormat="1" applyFont="1" applyFill="1" applyAlignment="1">
      <alignment horizontal="right"/>
    </xf>
    <xf numFmtId="164" fontId="26" fillId="8" borderId="0" xfId="6" applyNumberFormat="1" applyFont="1" applyFill="1" applyAlignment="1">
      <alignment horizontal="center"/>
    </xf>
    <xf numFmtId="0" fontId="25" fillId="0" borderId="0" xfId="6" applyFont="1"/>
    <xf numFmtId="0" fontId="28" fillId="0" borderId="0" xfId="6" applyFont="1"/>
    <xf numFmtId="0" fontId="28" fillId="0" borderId="0" xfId="6" applyFont="1" applyAlignment="1">
      <alignment horizontal="right"/>
    </xf>
    <xf numFmtId="0" fontId="15" fillId="0" borderId="0" xfId="6" applyFont="1" applyAlignment="1">
      <alignment horizontal="right"/>
    </xf>
    <xf numFmtId="0" fontId="16" fillId="0" borderId="0" xfId="0" applyFont="1"/>
    <xf numFmtId="0" fontId="15" fillId="0" borderId="0" xfId="6" applyFont="1" applyAlignment="1">
      <alignment vertical="center"/>
    </xf>
    <xf numFmtId="0" fontId="26" fillId="0" borderId="2" xfId="6" applyFont="1" applyBorder="1" applyAlignment="1">
      <alignment vertical="center"/>
    </xf>
    <xf numFmtId="0" fontId="26" fillId="0" borderId="2" xfId="6" applyFont="1" applyBorder="1" applyAlignment="1">
      <alignment horizontal="center" vertical="center"/>
    </xf>
    <xf numFmtId="0" fontId="26" fillId="0" borderId="3" xfId="6" applyFont="1" applyBorder="1" applyAlignment="1">
      <alignment vertical="center"/>
    </xf>
    <xf numFmtId="0" fontId="26" fillId="0" borderId="3" xfId="6" applyFont="1" applyBorder="1" applyAlignment="1">
      <alignment horizontal="center" vertical="center"/>
    </xf>
    <xf numFmtId="0" fontId="26" fillId="0" borderId="4" xfId="6" applyFont="1" applyBorder="1" applyAlignment="1">
      <alignment vertical="center"/>
    </xf>
    <xf numFmtId="0" fontId="26" fillId="0" borderId="4" xfId="6" applyFont="1" applyBorder="1" applyAlignment="1">
      <alignment horizontal="center" vertical="center"/>
    </xf>
    <xf numFmtId="0" fontId="26" fillId="8" borderId="0" xfId="6" applyFont="1" applyFill="1" applyAlignment="1">
      <alignment vertical="center"/>
    </xf>
    <xf numFmtId="0" fontId="25" fillId="8" borderId="0" xfId="6" applyFont="1" applyFill="1" applyAlignment="1">
      <alignment vertical="center"/>
    </xf>
    <xf numFmtId="0" fontId="25" fillId="8" borderId="0" xfId="6" applyFont="1" applyFill="1" applyAlignment="1">
      <alignment horizontal="center" vertical="center"/>
    </xf>
    <xf numFmtId="0" fontId="26" fillId="0" borderId="0" xfId="6" applyFont="1" applyAlignment="1">
      <alignment horizontal="center" vertical="center"/>
    </xf>
    <xf numFmtId="0" fontId="20" fillId="0" borderId="0" xfId="5" applyFont="1"/>
    <xf numFmtId="0" fontId="20" fillId="0" borderId="1" xfId="5" applyFont="1" applyBorder="1" applyAlignment="1">
      <alignment horizontal="left"/>
    </xf>
    <xf numFmtId="0" fontId="13" fillId="0" borderId="1" xfId="5" applyFont="1" applyBorder="1"/>
    <xf numFmtId="0" fontId="30" fillId="0" borderId="0" xfId="5" applyFont="1"/>
    <xf numFmtId="0" fontId="13" fillId="0" borderId="2" xfId="3" applyFont="1" applyBorder="1"/>
    <xf numFmtId="0" fontId="30" fillId="0" borderId="2" xfId="5" applyFont="1" applyBorder="1"/>
    <xf numFmtId="3" fontId="20" fillId="0" borderId="2" xfId="5" applyNumberFormat="1" applyFont="1" applyBorder="1"/>
    <xf numFmtId="0" fontId="29" fillId="0" borderId="2" xfId="5" applyFont="1" applyBorder="1"/>
    <xf numFmtId="3" fontId="13" fillId="0" borderId="3" xfId="5" applyNumberFormat="1" applyFont="1" applyBorder="1"/>
    <xf numFmtId="0" fontId="13" fillId="0" borderId="3" xfId="5" applyFont="1" applyBorder="1"/>
    <xf numFmtId="3" fontId="13" fillId="0" borderId="0" xfId="5" applyNumberFormat="1" applyFont="1"/>
    <xf numFmtId="3" fontId="30" fillId="0" borderId="0" xfId="5" applyNumberFormat="1" applyFont="1"/>
    <xf numFmtId="0" fontId="13" fillId="0" borderId="0" xfId="5" applyFont="1"/>
    <xf numFmtId="3" fontId="12" fillId="0" borderId="0" xfId="0" applyNumberFormat="1" applyFont="1"/>
    <xf numFmtId="0" fontId="12" fillId="0" borderId="0" xfId="0" applyFont="1" applyAlignment="1">
      <alignment horizontal="right"/>
    </xf>
    <xf numFmtId="0" fontId="31" fillId="0" borderId="0" xfId="0" applyFont="1" applyAlignment="1">
      <alignment horizontal="right"/>
    </xf>
    <xf numFmtId="0" fontId="18" fillId="0" borderId="1" xfId="5" applyFont="1" applyBorder="1" applyAlignment="1">
      <alignment vertical="center"/>
    </xf>
    <xf numFmtId="0" fontId="18" fillId="0" borderId="1" xfId="5" applyFont="1" applyBorder="1" applyAlignment="1">
      <alignment horizontal="right" vertical="center" wrapText="1"/>
    </xf>
    <xf numFmtId="0" fontId="18" fillId="0" borderId="0" xfId="5" applyFont="1" applyAlignment="1">
      <alignment horizontal="right" vertical="center"/>
    </xf>
    <xf numFmtId="0" fontId="18" fillId="0" borderId="0" xfId="5" applyFont="1" applyAlignment="1">
      <alignment vertical="center"/>
    </xf>
    <xf numFmtId="0" fontId="18" fillId="0" borderId="2" xfId="5" applyFont="1" applyBorder="1" applyAlignment="1">
      <alignment horizontal="left"/>
    </xf>
    <xf numFmtId="0" fontId="12" fillId="0" borderId="2" xfId="5" applyFont="1" applyBorder="1" applyAlignment="1">
      <alignment horizontal="left"/>
    </xf>
    <xf numFmtId="3" fontId="12" fillId="0" borderId="2" xfId="5" applyNumberFormat="1" applyFont="1" applyBorder="1"/>
    <xf numFmtId="0" fontId="12" fillId="0" borderId="2" xfId="5" applyFont="1" applyBorder="1"/>
    <xf numFmtId="3" fontId="12" fillId="0" borderId="0" xfId="5" applyNumberFormat="1" applyFont="1"/>
    <xf numFmtId="164" fontId="12" fillId="0" borderId="0" xfId="5" applyNumberFormat="1" applyFont="1"/>
    <xf numFmtId="0" fontId="18" fillId="0" borderId="3" xfId="5" applyFont="1" applyBorder="1" applyAlignment="1">
      <alignment horizontal="left"/>
    </xf>
    <xf numFmtId="0" fontId="12" fillId="0" borderId="3" xfId="5" applyFont="1" applyBorder="1" applyAlignment="1">
      <alignment horizontal="left"/>
    </xf>
    <xf numFmtId="3" fontId="32" fillId="0" borderId="3" xfId="5" applyNumberFormat="1" applyFont="1" applyBorder="1"/>
    <xf numFmtId="0" fontId="12" fillId="0" borderId="3" xfId="5" applyFont="1" applyBorder="1"/>
    <xf numFmtId="3" fontId="12" fillId="0" borderId="0" xfId="5" applyNumberFormat="1" applyFont="1" applyAlignment="1">
      <alignment horizontal="right"/>
    </xf>
    <xf numFmtId="0" fontId="31" fillId="0" borderId="3" xfId="5" applyFont="1" applyBorder="1"/>
    <xf numFmtId="3" fontId="31" fillId="0" borderId="0" xfId="5" applyNumberFormat="1" applyFont="1"/>
    <xf numFmtId="0" fontId="31" fillId="0" borderId="0" xfId="5" applyFont="1"/>
    <xf numFmtId="0" fontId="23" fillId="0" borderId="3" xfId="5" applyFont="1" applyBorder="1"/>
    <xf numFmtId="3" fontId="23" fillId="0" borderId="0" xfId="5" applyNumberFormat="1" applyFont="1"/>
    <xf numFmtId="0" fontId="23" fillId="0" borderId="0" xfId="5" applyFont="1"/>
    <xf numFmtId="0" fontId="20" fillId="0" borderId="0" xfId="5" applyFont="1" applyAlignment="1">
      <alignment horizontal="left"/>
    </xf>
    <xf numFmtId="164" fontId="12" fillId="0" borderId="0" xfId="3" applyNumberFormat="1" applyFont="1" applyAlignment="1">
      <alignment vertical="center"/>
    </xf>
    <xf numFmtId="0" fontId="33" fillId="0" borderId="0" xfId="3" applyFont="1" applyAlignment="1">
      <alignment horizontal="center" vertical="center"/>
    </xf>
    <xf numFmtId="0" fontId="12" fillId="0" borderId="0" xfId="3" applyFont="1" applyAlignment="1">
      <alignment vertical="center"/>
    </xf>
    <xf numFmtId="0" fontId="18" fillId="0" borderId="1" xfId="3" applyFont="1" applyBorder="1" applyAlignment="1">
      <alignment horizontal="right"/>
    </xf>
    <xf numFmtId="0" fontId="18" fillId="0" borderId="0" xfId="3" applyFont="1"/>
    <xf numFmtId="0" fontId="18" fillId="0" borderId="0" xfId="0" applyFont="1" applyAlignment="1">
      <alignment horizontal="right"/>
    </xf>
    <xf numFmtId="166" fontId="12" fillId="0" borderId="2" xfId="1" applyNumberFormat="1" applyFont="1" applyBorder="1"/>
    <xf numFmtId="3" fontId="12" fillId="0" borderId="2" xfId="3" applyNumberFormat="1" applyFont="1" applyBorder="1"/>
    <xf numFmtId="0" fontId="12" fillId="0" borderId="2" xfId="3" applyFont="1" applyBorder="1"/>
    <xf numFmtId="166" fontId="12" fillId="0" borderId="0" xfId="3" applyNumberFormat="1" applyFont="1"/>
    <xf numFmtId="166" fontId="12" fillId="0" borderId="0" xfId="1" applyNumberFormat="1" applyFont="1"/>
    <xf numFmtId="166" fontId="12" fillId="0" borderId="3" xfId="1" applyNumberFormat="1" applyFont="1" applyBorder="1"/>
    <xf numFmtId="3" fontId="12" fillId="0" borderId="3" xfId="3" applyNumberFormat="1" applyFont="1" applyBorder="1"/>
    <xf numFmtId="0" fontId="12" fillId="0" borderId="3" xfId="3" applyFont="1" applyBorder="1"/>
    <xf numFmtId="166" fontId="12" fillId="0" borderId="4" xfId="1" applyNumberFormat="1" applyFont="1" applyBorder="1"/>
    <xf numFmtId="3" fontId="12" fillId="0" borderId="4" xfId="3" applyNumberFormat="1" applyFont="1" applyBorder="1"/>
    <xf numFmtId="166" fontId="18" fillId="8" borderId="0" xfId="1" applyNumberFormat="1" applyFont="1" applyFill="1"/>
    <xf numFmtId="3" fontId="18" fillId="8" borderId="0" xfId="3" applyNumberFormat="1" applyFont="1" applyFill="1"/>
    <xf numFmtId="3" fontId="18" fillId="8" borderId="0" xfId="3" applyNumberFormat="1" applyFont="1" applyFill="1" applyAlignment="1">
      <alignment horizontal="right"/>
    </xf>
    <xf numFmtId="0" fontId="18" fillId="0" borderId="0" xfId="3" applyFont="1" applyAlignment="1">
      <alignment horizontal="left"/>
    </xf>
    <xf numFmtId="164" fontId="13" fillId="0" borderId="0" xfId="3" applyNumberFormat="1" applyFont="1"/>
    <xf numFmtId="164" fontId="12" fillId="0" borderId="0" xfId="0" applyNumberFormat="1" applyFont="1"/>
    <xf numFmtId="0" fontId="23" fillId="0" borderId="0" xfId="0" applyFont="1"/>
    <xf numFmtId="3" fontId="12" fillId="0" borderId="0" xfId="0" applyNumberFormat="1" applyFont="1" applyAlignment="1">
      <alignment horizontal="right"/>
    </xf>
    <xf numFmtId="3" fontId="23" fillId="0" borderId="0" xfId="0" applyNumberFormat="1" applyFont="1"/>
    <xf numFmtId="3" fontId="20" fillId="0" borderId="0" xfId="3" applyNumberFormat="1" applyFont="1" applyAlignment="1">
      <alignment horizontal="right"/>
    </xf>
    <xf numFmtId="0" fontId="18" fillId="0" borderId="1" xfId="3" applyFont="1" applyBorder="1"/>
    <xf numFmtId="1" fontId="18" fillId="0" borderId="1" xfId="3" applyNumberFormat="1" applyFont="1" applyBorder="1" applyAlignment="1">
      <alignment horizontal="right"/>
    </xf>
    <xf numFmtId="0" fontId="18" fillId="0" borderId="1" xfId="0" applyFont="1" applyBorder="1"/>
    <xf numFmtId="3" fontId="12" fillId="0" borderId="2" xfId="3" applyNumberFormat="1" applyFont="1" applyBorder="1" applyAlignment="1">
      <alignment horizontal="right"/>
    </xf>
    <xf numFmtId="3" fontId="32" fillId="0" borderId="2" xfId="2" applyNumberFormat="1" applyFont="1" applyBorder="1" applyAlignment="1">
      <alignment horizontal="right"/>
    </xf>
    <xf numFmtId="3" fontId="32" fillId="0" borderId="2" xfId="2" applyNumberFormat="1" applyFont="1" applyBorder="1" applyAlignment="1">
      <alignment horizontal="right" wrapText="1"/>
    </xf>
    <xf numFmtId="3" fontId="12" fillId="0" borderId="2" xfId="0" applyNumberFormat="1" applyFont="1" applyBorder="1"/>
    <xf numFmtId="3" fontId="12" fillId="0" borderId="3" xfId="3" applyNumberFormat="1" applyFont="1" applyBorder="1" applyAlignment="1">
      <alignment horizontal="right"/>
    </xf>
    <xf numFmtId="3" fontId="32" fillId="0" borderId="3" xfId="2" applyNumberFormat="1" applyFont="1" applyBorder="1" applyAlignment="1">
      <alignment horizontal="right"/>
    </xf>
    <xf numFmtId="3" fontId="32" fillId="0" borderId="3" xfId="2" applyNumberFormat="1" applyFont="1" applyBorder="1" applyAlignment="1">
      <alignment horizontal="right" wrapText="1"/>
    </xf>
    <xf numFmtId="3" fontId="12" fillId="0" borderId="3" xfId="0" applyNumberFormat="1" applyFont="1" applyBorder="1"/>
    <xf numFmtId="3" fontId="12" fillId="0" borderId="4" xfId="3" applyNumberFormat="1" applyFont="1" applyBorder="1" applyAlignment="1">
      <alignment horizontal="right"/>
    </xf>
    <xf numFmtId="3" fontId="32" fillId="0" borderId="4" xfId="2" applyNumberFormat="1" applyFont="1" applyBorder="1" applyAlignment="1">
      <alignment horizontal="right"/>
    </xf>
    <xf numFmtId="3" fontId="32" fillId="0" borderId="4" xfId="2" applyNumberFormat="1" applyFont="1" applyBorder="1" applyAlignment="1">
      <alignment horizontal="right" wrapText="1"/>
    </xf>
    <xf numFmtId="3" fontId="12" fillId="0" borderId="4" xfId="0" applyNumberFormat="1" applyFont="1" applyBorder="1"/>
    <xf numFmtId="3" fontId="18" fillId="8" borderId="0" xfId="0" applyNumberFormat="1" applyFont="1" applyFill="1" applyAlignment="1">
      <alignment horizontal="right"/>
    </xf>
    <xf numFmtId="3" fontId="13" fillId="0" borderId="0" xfId="3" applyNumberFormat="1" applyFont="1" applyAlignment="1">
      <alignment horizontal="right"/>
    </xf>
    <xf numFmtId="0" fontId="15" fillId="0" borderId="0" xfId="15" applyFont="1"/>
    <xf numFmtId="4" fontId="15" fillId="0" borderId="0" xfId="15" applyNumberFormat="1" applyFont="1"/>
    <xf numFmtId="49" fontId="18" fillId="0" borderId="0" xfId="3" applyNumberFormat="1" applyFont="1" applyAlignment="1">
      <alignment horizontal="right"/>
    </xf>
    <xf numFmtId="0" fontId="18" fillId="0" borderId="0" xfId="3" applyFont="1" applyAlignment="1">
      <alignment horizontal="right"/>
    </xf>
    <xf numFmtId="0" fontId="21" fillId="0" borderId="0" xfId="3" applyFont="1" applyAlignment="1">
      <alignment horizontal="right"/>
    </xf>
    <xf numFmtId="1" fontId="12" fillId="0" borderId="0" xfId="0" applyNumberFormat="1" applyFont="1"/>
    <xf numFmtId="3" fontId="23" fillId="0" borderId="0" xfId="3" applyNumberFormat="1" applyFont="1"/>
    <xf numFmtId="0" fontId="34" fillId="0" borderId="0" xfId="3" applyFont="1"/>
    <xf numFmtId="49" fontId="18" fillId="0" borderId="1" xfId="3" applyNumberFormat="1" applyFont="1" applyBorder="1" applyAlignment="1">
      <alignment horizontal="right"/>
    </xf>
    <xf numFmtId="0" fontId="13" fillId="0" borderId="0" xfId="3" applyFont="1" applyAlignment="1">
      <alignment vertical="center"/>
    </xf>
    <xf numFmtId="0" fontId="20" fillId="0" borderId="0" xfId="3" applyFont="1" applyAlignment="1">
      <alignment horizontal="left"/>
    </xf>
    <xf numFmtId="1" fontId="12" fillId="0" borderId="0" xfId="0" applyNumberFormat="1" applyFont="1" applyAlignment="1">
      <alignment horizontal="right"/>
    </xf>
    <xf numFmtId="38" fontId="12" fillId="0" borderId="0" xfId="1" applyNumberFormat="1" applyFont="1"/>
    <xf numFmtId="0" fontId="12" fillId="0" borderId="0" xfId="0" applyFont="1" applyAlignment="1">
      <alignment wrapText="1"/>
    </xf>
    <xf numFmtId="0" fontId="34" fillId="0" borderId="0" xfId="0" applyFont="1"/>
    <xf numFmtId="164" fontId="20" fillId="0" borderId="0" xfId="0" applyNumberFormat="1" applyFont="1"/>
    <xf numFmtId="3" fontId="20" fillId="0" borderId="0" xfId="0" applyNumberFormat="1" applyFont="1"/>
    <xf numFmtId="0" fontId="20" fillId="0" borderId="0" xfId="0" applyFont="1" applyAlignment="1">
      <alignment horizontal="left"/>
    </xf>
    <xf numFmtId="164" fontId="12" fillId="0" borderId="0" xfId="0" applyNumberFormat="1" applyFont="1" applyAlignment="1">
      <alignment vertical="center"/>
    </xf>
    <xf numFmtId="0" fontId="12" fillId="0" borderId="0" xfId="0" applyFont="1" applyAlignment="1">
      <alignment vertical="center"/>
    </xf>
    <xf numFmtId="1" fontId="18" fillId="0" borderId="1" xfId="0" applyNumberFormat="1" applyFont="1" applyBorder="1" applyAlignment="1">
      <alignment horizontal="right"/>
    </xf>
    <xf numFmtId="0" fontId="18" fillId="0" borderId="1" xfId="0" applyFont="1" applyBorder="1" applyAlignment="1">
      <alignment horizontal="right"/>
    </xf>
    <xf numFmtId="38" fontId="12" fillId="0" borderId="2" xfId="1" applyNumberFormat="1" applyFont="1" applyBorder="1"/>
    <xf numFmtId="38" fontId="12" fillId="0" borderId="3" xfId="1" applyNumberFormat="1" applyFont="1" applyBorder="1"/>
    <xf numFmtId="38" fontId="18" fillId="8" borderId="0" xfId="0" applyNumberFormat="1" applyFont="1" applyFill="1" applyAlignment="1">
      <alignment horizontal="right"/>
    </xf>
    <xf numFmtId="0" fontId="18" fillId="0" borderId="0" xfId="0" applyFont="1" applyAlignment="1">
      <alignment horizontal="left"/>
    </xf>
    <xf numFmtId="164" fontId="13" fillId="0" borderId="0" xfId="0" applyNumberFormat="1" applyFont="1"/>
    <xf numFmtId="0" fontId="13" fillId="0" borderId="0" xfId="0" applyFont="1"/>
    <xf numFmtId="0" fontId="13" fillId="0" borderId="0" xfId="0" applyFont="1" applyAlignment="1">
      <alignment horizontal="left"/>
    </xf>
    <xf numFmtId="0" fontId="35" fillId="0" borderId="0" xfId="0" applyFont="1" applyAlignment="1" applyProtection="1">
      <alignment vertical="top" wrapText="1" readingOrder="1"/>
      <protection locked="0"/>
    </xf>
    <xf numFmtId="0" fontId="35" fillId="0" borderId="0" xfId="0" applyFont="1" applyAlignment="1" applyProtection="1">
      <alignment horizontal="center" vertical="top" wrapText="1" readingOrder="1"/>
      <protection locked="0"/>
    </xf>
    <xf numFmtId="165" fontId="35" fillId="0" borderId="0" xfId="0" applyNumberFormat="1" applyFont="1" applyAlignment="1" applyProtection="1">
      <alignment horizontal="right" vertical="top" wrapText="1" readingOrder="1"/>
      <protection locked="0"/>
    </xf>
    <xf numFmtId="1" fontId="26" fillId="8" borderId="0" xfId="6" applyNumberFormat="1" applyFont="1" applyFill="1" applyAlignment="1">
      <alignment horizontal="center"/>
    </xf>
    <xf numFmtId="0" fontId="26" fillId="0" borderId="0" xfId="6" applyFont="1" applyAlignment="1">
      <alignment horizontal="right"/>
    </xf>
    <xf numFmtId="0" fontId="26" fillId="0" borderId="0" xfId="6" applyFont="1" applyAlignment="1">
      <alignment horizontal="center"/>
    </xf>
    <xf numFmtId="1" fontId="26" fillId="0" borderId="0" xfId="6" applyNumberFormat="1" applyFont="1" applyAlignment="1">
      <alignment horizontal="right"/>
    </xf>
    <xf numFmtId="1" fontId="26" fillId="0" borderId="0" xfId="6" applyNumberFormat="1" applyFont="1"/>
    <xf numFmtId="1" fontId="26" fillId="0" borderId="0" xfId="6" applyNumberFormat="1" applyFont="1" applyAlignment="1">
      <alignment horizontal="center"/>
    </xf>
    <xf numFmtId="0" fontId="18" fillId="0" borderId="0" xfId="3" applyFont="1" applyAlignment="1">
      <alignment horizontal="center" vertical="center"/>
    </xf>
    <xf numFmtId="0" fontId="36" fillId="0" borderId="0" xfId="3" applyFont="1"/>
    <xf numFmtId="3" fontId="36" fillId="0" borderId="0" xfId="3" applyNumberFormat="1" applyFont="1" applyAlignment="1">
      <alignment horizontal="right"/>
    </xf>
    <xf numFmtId="0" fontId="37" fillId="0" borderId="0" xfId="7" applyFont="1"/>
    <xf numFmtId="0" fontId="38" fillId="0" borderId="0" xfId="3" applyFont="1"/>
    <xf numFmtId="164" fontId="36" fillId="0" borderId="0" xfId="3" applyNumberFormat="1" applyFont="1" applyAlignment="1">
      <alignment horizontal="left"/>
    </xf>
    <xf numFmtId="0" fontId="36" fillId="0" borderId="0" xfId="0" applyFont="1"/>
    <xf numFmtId="3" fontId="36" fillId="0" borderId="0" xfId="0" applyNumberFormat="1" applyFont="1"/>
    <xf numFmtId="0" fontId="36" fillId="0" borderId="0" xfId="0" applyFont="1" applyAlignment="1">
      <alignment horizontal="left"/>
    </xf>
    <xf numFmtId="0" fontId="36" fillId="0" borderId="0" xfId="0" applyFont="1" applyAlignment="1">
      <alignment wrapText="1"/>
    </xf>
    <xf numFmtId="164" fontId="36" fillId="0" borderId="0" xfId="0" applyNumberFormat="1" applyFont="1"/>
    <xf numFmtId="43" fontId="36" fillId="0" borderId="0" xfId="0" applyNumberFormat="1" applyFont="1" applyAlignment="1">
      <alignment horizontal="left"/>
    </xf>
    <xf numFmtId="166" fontId="36" fillId="0" borderId="0" xfId="0" applyNumberFormat="1" applyFont="1" applyAlignment="1">
      <alignment horizontal="left"/>
    </xf>
    <xf numFmtId="0" fontId="38" fillId="0" borderId="0" xfId="0" applyFont="1"/>
    <xf numFmtId="164" fontId="36" fillId="0" borderId="0" xfId="3" applyNumberFormat="1" applyFont="1"/>
    <xf numFmtId="3" fontId="36" fillId="0" borderId="0" xfId="3" applyNumberFormat="1" applyFont="1"/>
    <xf numFmtId="0" fontId="39" fillId="0" borderId="0" xfId="5" applyFont="1"/>
    <xf numFmtId="0" fontId="36" fillId="0" borderId="0" xfId="5" applyFont="1"/>
    <xf numFmtId="0" fontId="40" fillId="0" borderId="0" xfId="5" applyFont="1"/>
    <xf numFmtId="0" fontId="28" fillId="0" borderId="0" xfId="6" applyFont="1" applyAlignment="1">
      <alignment vertical="center"/>
    </xf>
    <xf numFmtId="0" fontId="41" fillId="0" borderId="0" xfId="6" applyFont="1" applyAlignment="1">
      <alignment vertical="center"/>
    </xf>
    <xf numFmtId="0" fontId="41" fillId="0" borderId="0" xfId="6" applyFont="1"/>
    <xf numFmtId="167" fontId="28" fillId="0" borderId="0" xfId="6" applyNumberFormat="1" applyFont="1"/>
    <xf numFmtId="0" fontId="36" fillId="0" borderId="0" xfId="3" applyFont="1" applyAlignment="1">
      <alignment horizontal="right"/>
    </xf>
    <xf numFmtId="0" fontId="40" fillId="0" borderId="0" xfId="3" applyFont="1"/>
    <xf numFmtId="0" fontId="19" fillId="0" borderId="0" xfId="7" applyAlignment="1" applyProtection="1"/>
    <xf numFmtId="3" fontId="12" fillId="0" borderId="7" xfId="1" applyNumberFormat="1" applyFont="1" applyBorder="1" applyAlignment="1">
      <alignment horizontal="center" wrapText="1"/>
    </xf>
    <xf numFmtId="164" fontId="12" fillId="0" borderId="7" xfId="3" applyNumberFormat="1" applyFont="1" applyBorder="1" applyAlignment="1">
      <alignment horizontal="center" wrapText="1"/>
    </xf>
    <xf numFmtId="3" fontId="12" fillId="0" borderId="3" xfId="1" applyNumberFormat="1" applyFont="1" applyBorder="1" applyAlignment="1">
      <alignment horizontal="left" wrapText="1"/>
    </xf>
    <xf numFmtId="3" fontId="12" fillId="0" borderId="7" xfId="1" applyNumberFormat="1" applyFont="1" applyBorder="1" applyAlignment="1">
      <alignment horizontal="left" wrapText="1"/>
    </xf>
    <xf numFmtId="3" fontId="12" fillId="0" borderId="5" xfId="1" applyNumberFormat="1" applyFont="1" applyBorder="1" applyAlignment="1">
      <alignment horizontal="left" wrapText="1"/>
    </xf>
    <xf numFmtId="3" fontId="12" fillId="0" borderId="5" xfId="1" applyNumberFormat="1" applyFont="1" applyBorder="1" applyAlignment="1">
      <alignment horizontal="center" wrapText="1"/>
    </xf>
    <xf numFmtId="164" fontId="12" fillId="0" borderId="5" xfId="3" applyNumberFormat="1" applyFont="1" applyBorder="1" applyAlignment="1">
      <alignment horizontal="center" wrapText="1"/>
    </xf>
    <xf numFmtId="0" fontId="18" fillId="8" borderId="12" xfId="3" applyFont="1" applyFill="1" applyBorder="1"/>
    <xf numFmtId="164" fontId="18" fillId="8" borderId="13" xfId="3" applyNumberFormat="1" applyFont="1" applyFill="1" applyBorder="1" applyAlignment="1">
      <alignment horizontal="center" wrapText="1"/>
    </xf>
    <xf numFmtId="3" fontId="18" fillId="8" borderId="13" xfId="1" applyNumberFormat="1" applyFont="1" applyFill="1" applyBorder="1" applyAlignment="1">
      <alignment horizontal="center" wrapText="1"/>
    </xf>
    <xf numFmtId="0" fontId="19" fillId="9" borderId="8" xfId="7" applyFill="1" applyBorder="1" applyAlignment="1" applyProtection="1"/>
    <xf numFmtId="164" fontId="18" fillId="9" borderId="6" xfId="3" applyNumberFormat="1" applyFont="1" applyFill="1" applyBorder="1" applyAlignment="1">
      <alignment horizontal="center" wrapText="1"/>
    </xf>
    <xf numFmtId="1" fontId="18" fillId="9" borderId="6" xfId="3" applyNumberFormat="1" applyFont="1" applyFill="1" applyBorder="1" applyAlignment="1">
      <alignment horizontal="center" wrapText="1"/>
    </xf>
    <xf numFmtId="0" fontId="22" fillId="9" borderId="8" xfId="3" applyFont="1" applyFill="1" applyBorder="1"/>
    <xf numFmtId="0" fontId="19" fillId="0" borderId="0" xfId="7"/>
    <xf numFmtId="0" fontId="26" fillId="0" borderId="3" xfId="6" quotePrefix="1" applyFont="1" applyBorder="1" applyAlignment="1">
      <alignment horizontal="center"/>
    </xf>
    <xf numFmtId="3" fontId="26" fillId="8" borderId="0" xfId="6" applyNumberFormat="1" applyFont="1" applyFill="1" applyAlignment="1">
      <alignment horizontal="center"/>
    </xf>
    <xf numFmtId="0" fontId="15" fillId="0" borderId="0" xfId="6" applyFont="1" applyAlignment="1">
      <alignment wrapText="1"/>
    </xf>
    <xf numFmtId="0" fontId="19" fillId="9" borderId="15" xfId="7" applyFill="1" applyBorder="1" applyAlignment="1" applyProtection="1"/>
    <xf numFmtId="0" fontId="12" fillId="9" borderId="6" xfId="3" applyFont="1" applyFill="1" applyBorder="1"/>
    <xf numFmtId="0" fontId="18" fillId="8" borderId="13" xfId="3" applyFont="1" applyFill="1" applyBorder="1"/>
    <xf numFmtId="0" fontId="22" fillId="9" borderId="15" xfId="3" applyFont="1" applyFill="1" applyBorder="1"/>
    <xf numFmtId="0" fontId="22" fillId="9" borderId="6" xfId="3" applyFont="1" applyFill="1" applyBorder="1"/>
    <xf numFmtId="0" fontId="36" fillId="0" borderId="0" xfId="3" applyFont="1" applyAlignment="1">
      <alignment horizontal="left"/>
    </xf>
    <xf numFmtId="0" fontId="20" fillId="0" borderId="2" xfId="5" applyFont="1" applyBorder="1"/>
    <xf numFmtId="0" fontId="13" fillId="0" borderId="2" xfId="5" applyFont="1" applyBorder="1"/>
    <xf numFmtId="0" fontId="37" fillId="0" borderId="0" xfId="7" applyFont="1" applyFill="1"/>
    <xf numFmtId="164" fontId="26" fillId="0" borderId="0" xfId="6" applyNumberFormat="1" applyFont="1" applyAlignment="1">
      <alignment horizontal="center"/>
    </xf>
    <xf numFmtId="3" fontId="18" fillId="8" borderId="14" xfId="1" applyNumberFormat="1" applyFont="1" applyFill="1" applyBorder="1" applyAlignment="1">
      <alignment horizontal="center" wrapText="1"/>
    </xf>
    <xf numFmtId="0" fontId="13" fillId="0" borderId="3" xfId="3" applyFont="1" applyBorder="1"/>
    <xf numFmtId="164" fontId="26" fillId="0" borderId="0" xfId="6" applyNumberFormat="1" applyFont="1" applyAlignment="1">
      <alignment horizontal="right"/>
    </xf>
    <xf numFmtId="0" fontId="26" fillId="0" borderId="19" xfId="6" applyFont="1" applyBorder="1"/>
    <xf numFmtId="164" fontId="26" fillId="0" borderId="19" xfId="6" applyNumberFormat="1" applyFont="1" applyBorder="1"/>
    <xf numFmtId="0" fontId="26" fillId="0" borderId="19" xfId="6" applyFont="1" applyBorder="1" applyAlignment="1">
      <alignment horizontal="center"/>
    </xf>
    <xf numFmtId="164" fontId="26" fillId="0" borderId="19" xfId="6" applyNumberFormat="1" applyFont="1" applyBorder="1" applyAlignment="1">
      <alignment horizontal="right"/>
    </xf>
    <xf numFmtId="164" fontId="26" fillId="0" borderId="19" xfId="6" applyNumberFormat="1" applyFont="1" applyBorder="1" applyAlignment="1">
      <alignment horizontal="center"/>
    </xf>
    <xf numFmtId="0" fontId="18" fillId="9" borderId="0" xfId="6" applyFont="1" applyFill="1"/>
    <xf numFmtId="0" fontId="12" fillId="9" borderId="0" xfId="6" applyFont="1" applyFill="1"/>
    <xf numFmtId="164" fontId="12" fillId="9" borderId="0" xfId="6" applyNumberFormat="1" applyFont="1" applyFill="1"/>
    <xf numFmtId="0" fontId="12" fillId="9" borderId="0" xfId="6" applyFont="1" applyFill="1" applyAlignment="1">
      <alignment horizontal="center"/>
    </xf>
    <xf numFmtId="164" fontId="12" fillId="9" borderId="0" xfId="6" applyNumberFormat="1" applyFont="1" applyFill="1" applyAlignment="1">
      <alignment horizontal="right"/>
    </xf>
    <xf numFmtId="164" fontId="12" fillId="9" borderId="0" xfId="6" applyNumberFormat="1" applyFont="1" applyFill="1" applyAlignment="1">
      <alignment horizontal="center"/>
    </xf>
    <xf numFmtId="0" fontId="20" fillId="0" borderId="3" xfId="3" applyFont="1" applyBorder="1"/>
    <xf numFmtId="168" fontId="13" fillId="0" borderId="3" xfId="5" applyNumberFormat="1" applyFont="1" applyBorder="1"/>
    <xf numFmtId="0" fontId="18" fillId="9" borderId="6" xfId="3" applyFont="1" applyFill="1" applyBorder="1" applyAlignment="1">
      <alignment horizontal="center" wrapText="1"/>
    </xf>
    <xf numFmtId="0" fontId="18" fillId="9" borderId="18" xfId="3" applyFont="1" applyFill="1" applyBorder="1" applyAlignment="1">
      <alignment horizontal="center" wrapText="1"/>
    </xf>
    <xf numFmtId="0" fontId="20" fillId="9" borderId="15" xfId="3" applyFont="1" applyFill="1" applyBorder="1"/>
    <xf numFmtId="1" fontId="21" fillId="9" borderId="6" xfId="3" applyNumberFormat="1" applyFont="1" applyFill="1" applyBorder="1" applyAlignment="1">
      <alignment horizontal="center" wrapText="1"/>
    </xf>
    <xf numFmtId="3" fontId="23" fillId="0" borderId="5" xfId="1" applyNumberFormat="1" applyFont="1" applyBorder="1" applyAlignment="1">
      <alignment horizontal="center" wrapText="1"/>
    </xf>
    <xf numFmtId="3" fontId="23" fillId="0" borderId="3" xfId="1" applyNumberFormat="1" applyFont="1" applyBorder="1" applyAlignment="1">
      <alignment horizontal="center" wrapText="1"/>
    </xf>
    <xf numFmtId="3" fontId="23" fillId="0" borderId="7" xfId="1" applyNumberFormat="1" applyFont="1" applyBorder="1" applyAlignment="1">
      <alignment horizontal="center" wrapText="1"/>
    </xf>
    <xf numFmtId="3" fontId="21" fillId="8" borderId="13" xfId="1" applyNumberFormat="1" applyFont="1" applyFill="1" applyBorder="1" applyAlignment="1">
      <alignment horizontal="center" wrapText="1"/>
    </xf>
    <xf numFmtId="168" fontId="12" fillId="0" borderId="5" xfId="1" applyNumberFormat="1" applyFont="1" applyBorder="1" applyAlignment="1">
      <alignment horizontal="center" wrapText="1"/>
    </xf>
    <xf numFmtId="168" fontId="12" fillId="0" borderId="3" xfId="1" applyNumberFormat="1" applyFont="1" applyBorder="1" applyAlignment="1">
      <alignment horizontal="center" wrapText="1"/>
    </xf>
    <xf numFmtId="168" fontId="12" fillId="0" borderId="7" xfId="1" applyNumberFormat="1" applyFont="1" applyBorder="1" applyAlignment="1">
      <alignment horizontal="center" wrapText="1"/>
    </xf>
    <xf numFmtId="168" fontId="18" fillId="8" borderId="13" xfId="1" applyNumberFormat="1" applyFont="1" applyFill="1" applyBorder="1" applyAlignment="1">
      <alignment horizontal="center" wrapText="1"/>
    </xf>
    <xf numFmtId="168" fontId="18" fillId="8" borderId="14" xfId="1" applyNumberFormat="1" applyFont="1" applyFill="1" applyBorder="1" applyAlignment="1">
      <alignment horizontal="center" wrapText="1"/>
    </xf>
    <xf numFmtId="3" fontId="18" fillId="8" borderId="25" xfId="1" applyNumberFormat="1" applyFont="1" applyFill="1" applyBorder="1" applyAlignment="1">
      <alignment horizontal="center" wrapText="1"/>
    </xf>
    <xf numFmtId="0" fontId="18" fillId="9" borderId="21" xfId="3" applyFont="1" applyFill="1" applyBorder="1" applyAlignment="1">
      <alignment horizontal="center" wrapText="1"/>
    </xf>
    <xf numFmtId="0" fontId="18" fillId="9" borderId="10" xfId="3" applyFont="1" applyFill="1" applyBorder="1"/>
    <xf numFmtId="0" fontId="19" fillId="0" borderId="0" xfId="7" applyAlignment="1">
      <alignment horizontal="left"/>
    </xf>
    <xf numFmtId="3" fontId="36" fillId="0" borderId="0" xfId="5" applyNumberFormat="1" applyFont="1"/>
    <xf numFmtId="1" fontId="0" fillId="0" borderId="0" xfId="0" applyNumberFormat="1"/>
    <xf numFmtId="1" fontId="36" fillId="0" borderId="0" xfId="3" applyNumberFormat="1" applyFont="1"/>
    <xf numFmtId="0" fontId="39" fillId="0" borderId="0" xfId="3" applyFont="1" applyAlignment="1">
      <alignment horizontal="left"/>
    </xf>
    <xf numFmtId="0" fontId="13" fillId="0" borderId="5" xfId="3" applyFont="1" applyBorder="1"/>
    <xf numFmtId="0" fontId="30" fillId="0" borderId="5" xfId="5" applyFont="1" applyBorder="1"/>
    <xf numFmtId="166" fontId="13" fillId="0" borderId="5" xfId="1" applyNumberFormat="1" applyFont="1" applyFill="1" applyBorder="1"/>
    <xf numFmtId="3" fontId="20" fillId="0" borderId="0" xfId="5" applyNumberFormat="1" applyFont="1"/>
    <xf numFmtId="0" fontId="29" fillId="0" borderId="0" xfId="5" applyFont="1"/>
    <xf numFmtId="0" fontId="20" fillId="0" borderId="0" xfId="5" applyFont="1" applyAlignment="1">
      <alignment horizontal="right"/>
    </xf>
    <xf numFmtId="3" fontId="12" fillId="0" borderId="22" xfId="1" applyNumberFormat="1" applyFont="1" applyFill="1" applyBorder="1" applyAlignment="1">
      <alignment horizontal="center" wrapText="1"/>
    </xf>
    <xf numFmtId="3" fontId="12" fillId="0" borderId="23" xfId="1" applyNumberFormat="1" applyFont="1" applyFill="1" applyBorder="1" applyAlignment="1">
      <alignment horizontal="center" wrapText="1"/>
    </xf>
    <xf numFmtId="3" fontId="12" fillId="0" borderId="24" xfId="1" applyNumberFormat="1" applyFont="1" applyFill="1" applyBorder="1" applyAlignment="1">
      <alignment horizontal="center" wrapText="1"/>
    </xf>
    <xf numFmtId="3" fontId="12" fillId="0" borderId="17" xfId="1" applyNumberFormat="1" applyFont="1" applyFill="1" applyBorder="1" applyAlignment="1">
      <alignment horizontal="center" wrapText="1"/>
    </xf>
    <xf numFmtId="3" fontId="12" fillId="0" borderId="9" xfId="1" applyNumberFormat="1" applyFont="1" applyFill="1" applyBorder="1" applyAlignment="1">
      <alignment horizontal="center" wrapText="1"/>
    </xf>
    <xf numFmtId="3" fontId="12" fillId="0" borderId="11" xfId="1" applyNumberFormat="1" applyFont="1" applyFill="1" applyBorder="1" applyAlignment="1">
      <alignment horizontal="center" wrapText="1"/>
    </xf>
    <xf numFmtId="168" fontId="18" fillId="8" borderId="25" xfId="1" applyNumberFormat="1" applyFont="1" applyFill="1" applyBorder="1" applyAlignment="1">
      <alignment horizontal="center" wrapText="1"/>
    </xf>
    <xf numFmtId="168" fontId="12" fillId="0" borderId="22" xfId="1" applyNumberFormat="1" applyFont="1" applyFill="1" applyBorder="1" applyAlignment="1">
      <alignment horizontal="center" wrapText="1"/>
    </xf>
    <xf numFmtId="168" fontId="12" fillId="0" borderId="23" xfId="1" applyNumberFormat="1" applyFont="1" applyFill="1" applyBorder="1" applyAlignment="1">
      <alignment horizontal="center" wrapText="1"/>
    </xf>
    <xf numFmtId="168" fontId="12" fillId="0" borderId="24" xfId="1" applyNumberFormat="1" applyFont="1" applyFill="1" applyBorder="1" applyAlignment="1">
      <alignment horizontal="center" wrapText="1"/>
    </xf>
    <xf numFmtId="168" fontId="12" fillId="0" borderId="17" xfId="1" applyNumberFormat="1" applyFont="1" applyFill="1" applyBorder="1" applyAlignment="1">
      <alignment horizontal="center" wrapText="1"/>
    </xf>
    <xf numFmtId="168" fontId="12" fillId="0" borderId="9" xfId="1" applyNumberFormat="1" applyFont="1" applyFill="1" applyBorder="1" applyAlignment="1">
      <alignment horizontal="center" wrapText="1"/>
    </xf>
    <xf numFmtId="168" fontId="12" fillId="0" borderId="11" xfId="1" applyNumberFormat="1" applyFont="1" applyFill="1" applyBorder="1" applyAlignment="1">
      <alignment horizontal="center" wrapText="1"/>
    </xf>
    <xf numFmtId="0" fontId="12" fillId="0" borderId="2" xfId="6" applyFont="1" applyBorder="1" applyAlignment="1">
      <alignment vertical="center"/>
    </xf>
    <xf numFmtId="0" fontId="12" fillId="0" borderId="2" xfId="6" applyFont="1" applyBorder="1" applyAlignment="1">
      <alignment horizontal="center" vertical="center"/>
    </xf>
    <xf numFmtId="0" fontId="12" fillId="0" borderId="3" xfId="6" applyFont="1" applyBorder="1" applyAlignment="1">
      <alignment vertical="center"/>
    </xf>
    <xf numFmtId="0" fontId="12" fillId="0" borderId="3" xfId="6" applyFont="1" applyBorder="1" applyAlignment="1">
      <alignment horizontal="center" vertical="center"/>
    </xf>
    <xf numFmtId="0" fontId="12" fillId="0" borderId="4" xfId="6" applyFont="1" applyBorder="1" applyAlignment="1">
      <alignment vertical="center"/>
    </xf>
    <xf numFmtId="0" fontId="12" fillId="0" borderId="4" xfId="6" applyFont="1" applyBorder="1" applyAlignment="1">
      <alignment horizontal="center" vertical="center"/>
    </xf>
    <xf numFmtId="0" fontId="18" fillId="8" borderId="0" xfId="6" applyFont="1" applyFill="1" applyAlignment="1">
      <alignment vertical="center"/>
    </xf>
    <xf numFmtId="0" fontId="18" fillId="8" borderId="0" xfId="6" applyFont="1" applyFill="1" applyAlignment="1">
      <alignment horizontal="center" vertical="center"/>
    </xf>
    <xf numFmtId="0" fontId="13" fillId="0" borderId="4" xfId="5" applyFont="1" applyBorder="1" applyAlignment="1">
      <alignment horizontal="left"/>
    </xf>
    <xf numFmtId="3" fontId="12" fillId="0" borderId="5" xfId="1" applyNumberFormat="1" applyFont="1" applyFill="1" applyBorder="1" applyAlignment="1">
      <alignment horizontal="center" wrapText="1"/>
    </xf>
    <xf numFmtId="3" fontId="12" fillId="0" borderId="3" xfId="1" applyNumberFormat="1" applyFont="1" applyFill="1" applyBorder="1" applyAlignment="1">
      <alignment horizontal="center" wrapText="1"/>
    </xf>
    <xf numFmtId="3" fontId="12" fillId="0" borderId="7" xfId="1" applyNumberFormat="1" applyFont="1" applyFill="1" applyBorder="1" applyAlignment="1">
      <alignment horizontal="center" wrapText="1"/>
    </xf>
    <xf numFmtId="168" fontId="12" fillId="0" borderId="5" xfId="1" applyNumberFormat="1" applyFont="1" applyFill="1" applyBorder="1" applyAlignment="1">
      <alignment horizontal="center" wrapText="1"/>
    </xf>
    <xf numFmtId="168" fontId="12" fillId="0" borderId="3" xfId="1" applyNumberFormat="1" applyFont="1" applyFill="1" applyBorder="1" applyAlignment="1">
      <alignment horizontal="center" wrapText="1"/>
    </xf>
    <xf numFmtId="168" fontId="12" fillId="0" borderId="7" xfId="1" applyNumberFormat="1" applyFont="1" applyFill="1" applyBorder="1" applyAlignment="1">
      <alignment horizontal="center" wrapText="1"/>
    </xf>
    <xf numFmtId="0" fontId="45" fillId="10" borderId="0" xfId="3" applyFont="1" applyFill="1"/>
    <xf numFmtId="0" fontId="20" fillId="10" borderId="0" xfId="3" applyFont="1" applyFill="1"/>
    <xf numFmtId="169" fontId="18" fillId="8" borderId="0" xfId="1" applyNumberFormat="1" applyFont="1" applyFill="1" applyAlignment="1">
      <alignment horizontal="right" wrapText="1"/>
    </xf>
    <xf numFmtId="3" fontId="12" fillId="0" borderId="28" xfId="1" applyNumberFormat="1" applyFont="1" applyBorder="1" applyAlignment="1">
      <alignment horizontal="left"/>
    </xf>
    <xf numFmtId="3" fontId="12" fillId="0" borderId="29" xfId="1" applyNumberFormat="1" applyFont="1" applyBorder="1" applyAlignment="1">
      <alignment horizontal="left"/>
    </xf>
    <xf numFmtId="3" fontId="12" fillId="0" borderId="30" xfId="1" applyNumberFormat="1" applyFont="1" applyBorder="1" applyAlignment="1">
      <alignment horizontal="left"/>
    </xf>
    <xf numFmtId="0" fontId="39" fillId="2" borderId="0" xfId="0" applyFont="1" applyFill="1"/>
    <xf numFmtId="0" fontId="36" fillId="6" borderId="0" xfId="0" applyFont="1" applyFill="1"/>
    <xf numFmtId="166" fontId="12" fillId="0" borderId="31" xfId="1" applyNumberFormat="1" applyFont="1" applyBorder="1"/>
    <xf numFmtId="166" fontId="12" fillId="0" borderId="32" xfId="1" applyNumberFormat="1" applyFont="1" applyBorder="1"/>
    <xf numFmtId="0" fontId="39" fillId="3" borderId="0" xfId="7" applyFont="1" applyFill="1" applyAlignment="1" applyProtection="1">
      <alignment horizontal="left" vertical="top"/>
    </xf>
    <xf numFmtId="0" fontId="39" fillId="4" borderId="0" xfId="7" applyFont="1" applyFill="1" applyAlignment="1" applyProtection="1">
      <alignment horizontal="left" vertical="top"/>
    </xf>
    <xf numFmtId="0" fontId="39" fillId="5" borderId="0" xfId="7" applyFont="1" applyFill="1" applyAlignment="1" applyProtection="1">
      <alignment horizontal="left" vertical="top"/>
    </xf>
    <xf numFmtId="0" fontId="39" fillId="0" borderId="1" xfId="5" applyFont="1" applyBorder="1" applyAlignment="1">
      <alignment horizontal="right"/>
    </xf>
    <xf numFmtId="0" fontId="39" fillId="0" borderId="36" xfId="5" applyFont="1" applyBorder="1" applyAlignment="1">
      <alignment horizontal="right"/>
    </xf>
    <xf numFmtId="0" fontId="20" fillId="0" borderId="37" xfId="5" applyFont="1" applyBorder="1"/>
    <xf numFmtId="166" fontId="13" fillId="0" borderId="35" xfId="1" applyNumberFormat="1" applyFont="1" applyFill="1" applyBorder="1"/>
    <xf numFmtId="0" fontId="13" fillId="0" borderId="38" xfId="3" applyFont="1" applyBorder="1"/>
    <xf numFmtId="0" fontId="30" fillId="0" borderId="38" xfId="5" applyFont="1" applyBorder="1"/>
    <xf numFmtId="166" fontId="13" fillId="0" borderId="39" xfId="1" applyNumberFormat="1" applyFont="1" applyFill="1" applyBorder="1"/>
    <xf numFmtId="166" fontId="13" fillId="0" borderId="38" xfId="1" applyNumberFormat="1" applyFont="1" applyFill="1" applyBorder="1"/>
    <xf numFmtId="3" fontId="18" fillId="0" borderId="2" xfId="5" applyNumberFormat="1" applyFont="1" applyBorder="1"/>
    <xf numFmtId="0" fontId="21" fillId="0" borderId="2" xfId="5" applyFont="1" applyBorder="1"/>
    <xf numFmtId="0" fontId="18" fillId="0" borderId="1" xfId="5" applyFont="1" applyBorder="1" applyAlignment="1">
      <alignment horizontal="right"/>
    </xf>
    <xf numFmtId="168" fontId="13" fillId="0" borderId="5" xfId="5" applyNumberFormat="1" applyFont="1" applyBorder="1"/>
    <xf numFmtId="0" fontId="13" fillId="0" borderId="38" xfId="5" applyFont="1" applyBorder="1"/>
    <xf numFmtId="3" fontId="13" fillId="0" borderId="38" xfId="5" applyNumberFormat="1" applyFont="1" applyBorder="1"/>
    <xf numFmtId="0" fontId="13" fillId="0" borderId="5" xfId="5" applyFont="1" applyBorder="1"/>
    <xf numFmtId="0" fontId="16" fillId="7" borderId="0" xfId="0" applyFont="1" applyFill="1" applyAlignment="1">
      <alignment horizontal="center"/>
    </xf>
    <xf numFmtId="0" fontId="19" fillId="0" borderId="0" xfId="7" applyAlignment="1" applyProtection="1">
      <alignment horizontal="center"/>
    </xf>
    <xf numFmtId="0" fontId="19" fillId="9" borderId="41" xfId="7" applyFill="1" applyBorder="1" applyAlignment="1" applyProtection="1">
      <alignment horizontal="center"/>
    </xf>
    <xf numFmtId="0" fontId="18" fillId="9" borderId="42" xfId="3" applyFont="1" applyFill="1" applyBorder="1" applyAlignment="1">
      <alignment horizontal="center"/>
    </xf>
    <xf numFmtId="3" fontId="12" fillId="0" borderId="43" xfId="1" applyNumberFormat="1" applyFont="1" applyBorder="1" applyAlignment="1">
      <alignment horizontal="center" wrapText="1"/>
    </xf>
    <xf numFmtId="3" fontId="12" fillId="0" borderId="44" xfId="1" applyNumberFormat="1" applyFont="1" applyBorder="1" applyAlignment="1">
      <alignment horizontal="center" wrapText="1"/>
    </xf>
    <xf numFmtId="3" fontId="12" fillId="0" borderId="45" xfId="1" applyNumberFormat="1" applyFont="1" applyBorder="1" applyAlignment="1">
      <alignment horizontal="center" wrapText="1"/>
    </xf>
    <xf numFmtId="0" fontId="18" fillId="8" borderId="46" xfId="3" applyFont="1" applyFill="1" applyBorder="1" applyAlignment="1">
      <alignment horizontal="center"/>
    </xf>
    <xf numFmtId="0" fontId="22" fillId="0" borderId="0" xfId="3" applyFont="1" applyAlignment="1">
      <alignment horizontal="center"/>
    </xf>
    <xf numFmtId="0" fontId="36" fillId="0" borderId="0" xfId="3" applyFont="1" applyAlignment="1">
      <alignment horizontal="center"/>
    </xf>
    <xf numFmtId="0" fontId="13" fillId="0" borderId="0" xfId="3" applyFont="1" applyAlignment="1">
      <alignment horizontal="center"/>
    </xf>
    <xf numFmtId="0" fontId="19" fillId="0" borderId="0" xfId="7" applyFill="1"/>
    <xf numFmtId="166" fontId="12" fillId="0" borderId="3" xfId="1" applyNumberFormat="1" applyFont="1" applyBorder="1" applyAlignment="1">
      <alignment horizontal="left" wrapText="1"/>
    </xf>
    <xf numFmtId="3" fontId="12" fillId="0" borderId="32" xfId="1" applyNumberFormat="1" applyFont="1" applyBorder="1" applyAlignment="1">
      <alignment horizontal="left"/>
    </xf>
    <xf numFmtId="166" fontId="12" fillId="0" borderId="23" xfId="1" applyNumberFormat="1" applyFont="1" applyBorder="1" applyAlignment="1">
      <alignment horizontal="left" wrapText="1"/>
    </xf>
    <xf numFmtId="3" fontId="12" fillId="0" borderId="23" xfId="1" applyNumberFormat="1" applyFont="1" applyBorder="1" applyAlignment="1">
      <alignment horizontal="left" wrapText="1"/>
    </xf>
    <xf numFmtId="166" fontId="18" fillId="8" borderId="0" xfId="1" applyNumberFormat="1" applyFont="1" applyFill="1" applyBorder="1"/>
    <xf numFmtId="38" fontId="12" fillId="0" borderId="0" xfId="1" applyNumberFormat="1" applyFont="1" applyBorder="1"/>
    <xf numFmtId="166" fontId="36" fillId="0" borderId="0" xfId="1" applyNumberFormat="1" applyFont="1"/>
    <xf numFmtId="3" fontId="32" fillId="0" borderId="0" xfId="2" applyNumberFormat="1" applyFont="1" applyAlignment="1">
      <alignment horizontal="right"/>
    </xf>
    <xf numFmtId="3" fontId="36" fillId="0" borderId="0" xfId="3" applyNumberFormat="1" applyFont="1" applyAlignment="1">
      <alignment horizontal="left"/>
    </xf>
    <xf numFmtId="166" fontId="12" fillId="0" borderId="2" xfId="1" applyNumberFormat="1" applyFont="1" applyBorder="1" applyAlignment="1">
      <alignment horizontal="right"/>
    </xf>
    <xf numFmtId="166" fontId="32" fillId="0" borderId="2" xfId="1" applyNumberFormat="1" applyFont="1" applyFill="1" applyBorder="1" applyAlignment="1">
      <alignment horizontal="right"/>
    </xf>
    <xf numFmtId="166" fontId="32" fillId="0" borderId="2" xfId="1" applyNumberFormat="1" applyFont="1" applyFill="1" applyBorder="1" applyAlignment="1">
      <alignment horizontal="right" wrapText="1"/>
    </xf>
    <xf numFmtId="166" fontId="12" fillId="0" borderId="2" xfId="1" applyNumberFormat="1" applyFont="1" applyFill="1" applyBorder="1"/>
    <xf numFmtId="166" fontId="12" fillId="0" borderId="3" xfId="1" applyNumberFormat="1" applyFont="1" applyBorder="1" applyAlignment="1">
      <alignment horizontal="right"/>
    </xf>
    <xf numFmtId="166" fontId="32" fillId="0" borderId="3" xfId="1" applyNumberFormat="1" applyFont="1" applyFill="1" applyBorder="1" applyAlignment="1">
      <alignment horizontal="right"/>
    </xf>
    <xf numFmtId="166" fontId="32" fillId="0" borderId="3" xfId="1" applyNumberFormat="1" applyFont="1" applyFill="1" applyBorder="1" applyAlignment="1">
      <alignment horizontal="right" wrapText="1"/>
    </xf>
    <xf numFmtId="166" fontId="12" fillId="0" borderId="3" xfId="1" applyNumberFormat="1" applyFont="1" applyFill="1" applyBorder="1"/>
    <xf numFmtId="166" fontId="18" fillId="8" borderId="0" xfId="1" applyNumberFormat="1" applyFont="1" applyFill="1" applyAlignment="1">
      <alignment horizontal="right"/>
    </xf>
    <xf numFmtId="166" fontId="18" fillId="8" borderId="0" xfId="1" applyNumberFormat="1" applyFont="1" applyFill="1" applyBorder="1" applyAlignment="1">
      <alignment horizontal="right"/>
    </xf>
    <xf numFmtId="166" fontId="18" fillId="8" borderId="26" xfId="1" applyNumberFormat="1" applyFont="1" applyFill="1" applyBorder="1"/>
    <xf numFmtId="166" fontId="18" fillId="8" borderId="1" xfId="1" applyNumberFormat="1" applyFont="1" applyFill="1" applyBorder="1" applyAlignment="1">
      <alignment horizontal="left"/>
    </xf>
    <xf numFmtId="166" fontId="18" fillId="8" borderId="1" xfId="1" applyNumberFormat="1" applyFont="1" applyFill="1" applyBorder="1"/>
    <xf numFmtId="166" fontId="18" fillId="8" borderId="27" xfId="1" applyNumberFormat="1" applyFont="1" applyFill="1" applyBorder="1" applyAlignment="1">
      <alignment horizontal="right"/>
    </xf>
    <xf numFmtId="166" fontId="12" fillId="0" borderId="33" xfId="1" applyNumberFormat="1" applyFont="1" applyFill="1" applyBorder="1"/>
    <xf numFmtId="166" fontId="12" fillId="0" borderId="23" xfId="1" applyNumberFormat="1" applyFont="1" applyFill="1" applyBorder="1"/>
    <xf numFmtId="166" fontId="12" fillId="0" borderId="34" xfId="1" applyNumberFormat="1" applyFont="1" applyFill="1" applyBorder="1"/>
    <xf numFmtId="0" fontId="12" fillId="2" borderId="0" xfId="0" applyFont="1" applyFill="1"/>
    <xf numFmtId="0" fontId="38" fillId="6" borderId="0" xfId="7" applyFont="1" applyFill="1" applyAlignment="1" applyProtection="1">
      <alignment horizontal="left" vertical="top"/>
    </xf>
    <xf numFmtId="0" fontId="38" fillId="11" borderId="5" xfId="7" applyFont="1" applyFill="1" applyBorder="1" applyAlignment="1" applyProtection="1">
      <alignment horizontal="left" vertical="top"/>
    </xf>
    <xf numFmtId="0" fontId="12" fillId="11" borderId="5" xfId="0" applyFont="1" applyFill="1" applyBorder="1"/>
    <xf numFmtId="0" fontId="38" fillId="11" borderId="3" xfId="7" applyFont="1" applyFill="1" applyBorder="1" applyAlignment="1" applyProtection="1">
      <alignment horizontal="left" vertical="top"/>
    </xf>
    <xf numFmtId="0" fontId="12" fillId="11" borderId="3" xfId="0" applyFont="1" applyFill="1" applyBorder="1"/>
    <xf numFmtId="0" fontId="27" fillId="0" borderId="2" xfId="6" applyFont="1" applyBorder="1" applyAlignment="1">
      <alignment vertical="center"/>
    </xf>
    <xf numFmtId="0" fontId="27" fillId="0" borderId="3" xfId="6" applyFont="1" applyBorder="1" applyAlignment="1">
      <alignment vertical="center"/>
    </xf>
    <xf numFmtId="0" fontId="27" fillId="0" borderId="4" xfId="6" applyFont="1" applyBorder="1" applyAlignment="1">
      <alignment vertical="center"/>
    </xf>
    <xf numFmtId="0" fontId="23" fillId="0" borderId="2" xfId="6" applyFont="1" applyBorder="1" applyAlignment="1">
      <alignment vertical="center"/>
    </xf>
    <xf numFmtId="0" fontId="23" fillId="0" borderId="3" xfId="6" applyFont="1" applyBorder="1" applyAlignment="1">
      <alignment vertical="center"/>
    </xf>
    <xf numFmtId="0" fontId="23" fillId="0" borderId="4" xfId="6" applyFont="1" applyBorder="1" applyAlignment="1">
      <alignment vertical="center"/>
    </xf>
    <xf numFmtId="0" fontId="23" fillId="6" borderId="2" xfId="6" applyFont="1" applyFill="1" applyBorder="1" applyAlignment="1">
      <alignment vertical="center"/>
    </xf>
    <xf numFmtId="0" fontId="46" fillId="10" borderId="0" xfId="0" applyFont="1" applyFill="1" applyAlignment="1">
      <alignment vertical="center"/>
    </xf>
    <xf numFmtId="0" fontId="12" fillId="10" borderId="0" xfId="0" applyFont="1" applyFill="1"/>
    <xf numFmtId="0" fontId="26" fillId="10" borderId="0" xfId="0" applyFont="1" applyFill="1"/>
    <xf numFmtId="0" fontId="47" fillId="10" borderId="0" xfId="0" applyFont="1" applyFill="1" applyAlignment="1">
      <alignment vertical="center"/>
    </xf>
    <xf numFmtId="0" fontId="13" fillId="10" borderId="0" xfId="0" applyFont="1" applyFill="1"/>
    <xf numFmtId="0" fontId="38" fillId="0" borderId="0" xfId="0" applyFont="1" applyAlignment="1">
      <alignment wrapText="1"/>
    </xf>
    <xf numFmtId="1" fontId="18" fillId="0" borderId="52" xfId="0" applyNumberFormat="1" applyFont="1" applyBorder="1" applyAlignment="1">
      <alignment horizontal="right"/>
    </xf>
    <xf numFmtId="38" fontId="12" fillId="0" borderId="53" xfId="1" applyNumberFormat="1" applyFont="1" applyBorder="1"/>
    <xf numFmtId="38" fontId="12" fillId="0" borderId="54" xfId="1" applyNumberFormat="1" applyFont="1" applyBorder="1"/>
    <xf numFmtId="38" fontId="12" fillId="0" borderId="51" xfId="1" applyNumberFormat="1" applyFont="1" applyBorder="1"/>
    <xf numFmtId="38" fontId="18" fillId="8" borderId="51" xfId="0" applyNumberFormat="1" applyFont="1" applyFill="1" applyBorder="1" applyAlignment="1">
      <alignment horizontal="right"/>
    </xf>
    <xf numFmtId="0" fontId="18" fillId="0" borderId="47" xfId="3" applyFont="1" applyBorder="1" applyAlignment="1">
      <alignment horizontal="right" vertical="center" wrapText="1"/>
    </xf>
    <xf numFmtId="0" fontId="18" fillId="0" borderId="48" xfId="3" applyFont="1" applyBorder="1" applyAlignment="1">
      <alignment horizontal="right" vertical="center" wrapText="1"/>
    </xf>
    <xf numFmtId="0" fontId="18" fillId="0" borderId="49" xfId="3" applyFont="1" applyBorder="1" applyAlignment="1">
      <alignment horizontal="right" vertical="center" wrapText="1"/>
    </xf>
    <xf numFmtId="0" fontId="18" fillId="0" borderId="49" xfId="3" applyFont="1" applyBorder="1" applyAlignment="1">
      <alignment horizontal="right" vertical="center"/>
    </xf>
    <xf numFmtId="0" fontId="38" fillId="0" borderId="0" xfId="5" applyFont="1"/>
    <xf numFmtId="0" fontId="48" fillId="0" borderId="0" xfId="5" applyFont="1"/>
    <xf numFmtId="3" fontId="39" fillId="0" borderId="0" xfId="5" applyNumberFormat="1" applyFont="1"/>
    <xf numFmtId="0" fontId="49" fillId="0" borderId="0" xfId="5" applyFont="1"/>
    <xf numFmtId="0" fontId="50" fillId="0" borderId="0" xfId="6" applyFont="1"/>
    <xf numFmtId="0" fontId="27" fillId="0" borderId="56" xfId="6" applyFont="1" applyBorder="1" applyAlignment="1">
      <alignment horizontal="center"/>
    </xf>
    <xf numFmtId="0" fontId="26" fillId="0" borderId="57" xfId="6" quotePrefix="1" applyFont="1" applyBorder="1" applyAlignment="1">
      <alignment horizontal="center"/>
    </xf>
    <xf numFmtId="0" fontId="37" fillId="0" borderId="0" xfId="7" applyFont="1" applyAlignment="1">
      <alignment horizontal="left"/>
    </xf>
    <xf numFmtId="1" fontId="27" fillId="0" borderId="2" xfId="6" applyNumberFormat="1" applyFont="1" applyBorder="1" applyAlignment="1">
      <alignment vertical="center"/>
    </xf>
    <xf numFmtId="1" fontId="27" fillId="0" borderId="3" xfId="6" applyNumberFormat="1" applyFont="1" applyBorder="1" applyAlignment="1">
      <alignment vertical="center"/>
    </xf>
    <xf numFmtId="1" fontId="27" fillId="0" borderId="4" xfId="6" applyNumberFormat="1" applyFont="1" applyBorder="1" applyAlignment="1">
      <alignment vertical="center"/>
    </xf>
    <xf numFmtId="0" fontId="25" fillId="0" borderId="1" xfId="6" applyFont="1" applyBorder="1"/>
    <xf numFmtId="0" fontId="26" fillId="0" borderId="1" xfId="6" applyFont="1" applyBorder="1" applyAlignment="1">
      <alignment horizontal="right"/>
    </xf>
    <xf numFmtId="0" fontId="26" fillId="0" borderId="1" xfId="6" applyFont="1" applyBorder="1"/>
    <xf numFmtId="0" fontId="26" fillId="0" borderId="1" xfId="6" applyFont="1" applyBorder="1" applyAlignment="1">
      <alignment horizontal="center"/>
    </xf>
    <xf numFmtId="1" fontId="18" fillId="0" borderId="59" xfId="0" applyNumberFormat="1" applyFont="1" applyBorder="1" applyAlignment="1">
      <alignment horizontal="right"/>
    </xf>
    <xf numFmtId="38" fontId="12" fillId="0" borderId="60" xfId="1" applyNumberFormat="1" applyFont="1" applyBorder="1"/>
    <xf numFmtId="38" fontId="12" fillId="0" borderId="61" xfId="1" applyNumberFormat="1" applyFont="1" applyBorder="1"/>
    <xf numFmtId="38" fontId="12" fillId="0" borderId="58" xfId="1" applyNumberFormat="1" applyFont="1" applyBorder="1"/>
    <xf numFmtId="38" fontId="18" fillId="8" borderId="58" xfId="0" applyNumberFormat="1" applyFont="1" applyFill="1" applyBorder="1" applyAlignment="1">
      <alignment horizontal="right"/>
    </xf>
    <xf numFmtId="49" fontId="18" fillId="0" borderId="63" xfId="3" applyNumberFormat="1" applyFont="1" applyBorder="1" applyAlignment="1">
      <alignment horizontal="right"/>
    </xf>
    <xf numFmtId="3" fontId="12" fillId="0" borderId="64" xfId="3" applyNumberFormat="1" applyFont="1" applyBorder="1"/>
    <xf numFmtId="3" fontId="12" fillId="0" borderId="65" xfId="3" applyNumberFormat="1" applyFont="1" applyBorder="1"/>
    <xf numFmtId="3" fontId="18" fillId="8" borderId="62" xfId="3" applyNumberFormat="1" applyFont="1" applyFill="1" applyBorder="1" applyAlignment="1">
      <alignment horizontal="right"/>
    </xf>
    <xf numFmtId="0" fontId="13" fillId="0" borderId="0" xfId="5" applyFont="1" applyAlignment="1">
      <alignment horizontal="left"/>
    </xf>
    <xf numFmtId="0" fontId="19" fillId="0" borderId="0" xfId="7" applyAlignment="1">
      <alignment vertical="center"/>
    </xf>
    <xf numFmtId="166" fontId="15" fillId="0" borderId="0" xfId="1" applyNumberFormat="1" applyFont="1"/>
    <xf numFmtId="166" fontId="27" fillId="0" borderId="0" xfId="1" applyNumberFormat="1" applyFont="1"/>
    <xf numFmtId="166" fontId="26" fillId="0" borderId="0" xfId="1" applyNumberFormat="1" applyFont="1"/>
    <xf numFmtId="166" fontId="28" fillId="0" borderId="0" xfId="1" applyNumberFormat="1" applyFont="1"/>
    <xf numFmtId="166" fontId="15" fillId="0" borderId="0" xfId="1" applyNumberFormat="1" applyFont="1" applyAlignment="1">
      <alignment horizontal="right"/>
    </xf>
    <xf numFmtId="0" fontId="26" fillId="0" borderId="66" xfId="6" applyFont="1" applyBorder="1" applyAlignment="1">
      <alignment vertical="center"/>
    </xf>
    <xf numFmtId="0" fontId="27" fillId="0" borderId="67" xfId="6" applyFont="1" applyBorder="1" applyAlignment="1">
      <alignment horizontal="center"/>
    </xf>
    <xf numFmtId="0" fontId="26" fillId="0" borderId="68" xfId="6" applyFont="1" applyBorder="1"/>
    <xf numFmtId="0" fontId="27" fillId="0" borderId="0" xfId="6" applyFont="1" applyAlignment="1">
      <alignment horizontal="right"/>
    </xf>
    <xf numFmtId="0" fontId="51" fillId="9" borderId="6" xfId="3" applyFont="1" applyFill="1" applyBorder="1" applyAlignment="1">
      <alignment horizontal="center" wrapText="1"/>
    </xf>
    <xf numFmtId="3" fontId="52" fillId="0" borderId="5" xfId="1" applyNumberFormat="1" applyFont="1" applyBorder="1" applyAlignment="1">
      <alignment horizontal="center" wrapText="1"/>
    </xf>
    <xf numFmtId="3" fontId="52" fillId="0" borderId="3" xfId="1" applyNumberFormat="1" applyFont="1" applyBorder="1" applyAlignment="1">
      <alignment horizontal="center" wrapText="1"/>
    </xf>
    <xf numFmtId="3" fontId="52" fillId="0" borderId="7" xfId="1" applyNumberFormat="1" applyFont="1" applyBorder="1" applyAlignment="1">
      <alignment horizontal="center" wrapText="1"/>
    </xf>
    <xf numFmtId="3" fontId="51" fillId="8" borderId="13" xfId="1" applyNumberFormat="1" applyFont="1" applyFill="1" applyBorder="1" applyAlignment="1">
      <alignment horizontal="center" wrapText="1"/>
    </xf>
    <xf numFmtId="168" fontId="52" fillId="0" borderId="5" xfId="1" applyNumberFormat="1" applyFont="1" applyBorder="1" applyAlignment="1">
      <alignment horizontal="center" wrapText="1"/>
    </xf>
    <xf numFmtId="168" fontId="52" fillId="0" borderId="3" xfId="1" applyNumberFormat="1" applyFont="1" applyBorder="1" applyAlignment="1">
      <alignment horizontal="center" wrapText="1"/>
    </xf>
    <xf numFmtId="168" fontId="52" fillId="0" borderId="7" xfId="1" applyNumberFormat="1" applyFont="1" applyBorder="1" applyAlignment="1">
      <alignment horizontal="center" wrapText="1"/>
    </xf>
    <xf numFmtId="168" fontId="51" fillId="8" borderId="13" xfId="1" applyNumberFormat="1" applyFont="1" applyFill="1" applyBorder="1" applyAlignment="1">
      <alignment horizontal="center" wrapText="1"/>
    </xf>
    <xf numFmtId="0" fontId="53" fillId="12" borderId="0" xfId="3" applyFont="1" applyFill="1"/>
    <xf numFmtId="3" fontId="12" fillId="11" borderId="26" xfId="1" applyNumberFormat="1" applyFont="1" applyFill="1" applyBorder="1" applyAlignment="1">
      <alignment horizontal="left"/>
    </xf>
    <xf numFmtId="3" fontId="12" fillId="11" borderId="27" xfId="1" applyNumberFormat="1" applyFont="1" applyFill="1" applyBorder="1" applyAlignment="1">
      <alignment horizontal="left" wrapText="1"/>
    </xf>
    <xf numFmtId="170" fontId="12" fillId="11" borderId="1" xfId="1" applyNumberFormat="1" applyFont="1" applyFill="1" applyBorder="1" applyAlignment="1">
      <alignment horizontal="left" wrapText="1"/>
    </xf>
    <xf numFmtId="170" fontId="12" fillId="11" borderId="27" xfId="1" applyNumberFormat="1" applyFont="1" applyFill="1" applyBorder="1" applyAlignment="1">
      <alignment horizontal="left" wrapText="1"/>
    </xf>
    <xf numFmtId="3" fontId="12" fillId="0" borderId="50" xfId="1" applyNumberFormat="1" applyFont="1" applyBorder="1" applyAlignment="1">
      <alignment horizontal="left"/>
    </xf>
    <xf numFmtId="3" fontId="12" fillId="0" borderId="34" xfId="1" applyNumberFormat="1" applyFont="1" applyBorder="1" applyAlignment="1">
      <alignment horizontal="left" wrapText="1"/>
    </xf>
    <xf numFmtId="166" fontId="12" fillId="0" borderId="4" xfId="1" applyNumberFormat="1" applyFont="1" applyBorder="1" applyAlignment="1">
      <alignment horizontal="left" wrapText="1"/>
    </xf>
    <xf numFmtId="166" fontId="12" fillId="0" borderId="34" xfId="1" applyNumberFormat="1" applyFont="1" applyBorder="1" applyAlignment="1">
      <alignment horizontal="left" wrapText="1"/>
    </xf>
    <xf numFmtId="0" fontId="18" fillId="8" borderId="47" xfId="3" applyFont="1" applyFill="1" applyBorder="1"/>
    <xf numFmtId="0" fontId="12" fillId="8" borderId="49" xfId="3" applyFont="1" applyFill="1" applyBorder="1"/>
    <xf numFmtId="0" fontId="18" fillId="8" borderId="48" xfId="3" applyFont="1" applyFill="1" applyBorder="1" applyAlignment="1">
      <alignment horizontal="center" wrapText="1"/>
    </xf>
    <xf numFmtId="0" fontId="18" fillId="8" borderId="49" xfId="3" applyFont="1" applyFill="1" applyBorder="1" applyAlignment="1">
      <alignment horizontal="center" wrapText="1"/>
    </xf>
    <xf numFmtId="0" fontId="54" fillId="8" borderId="47" xfId="3" applyFont="1" applyFill="1" applyBorder="1"/>
    <xf numFmtId="0" fontId="20" fillId="0" borderId="0" xfId="3" applyFont="1" applyAlignment="1">
      <alignment horizontal="center"/>
    </xf>
    <xf numFmtId="0" fontId="12" fillId="0" borderId="0" xfId="3" applyFont="1" applyAlignment="1">
      <alignment horizontal="center"/>
    </xf>
    <xf numFmtId="0" fontId="28" fillId="0" borderId="0" xfId="6" applyFont="1" applyAlignment="1">
      <alignment horizontal="right" vertical="center"/>
    </xf>
    <xf numFmtId="1" fontId="27" fillId="0" borderId="0" xfId="6" applyNumberFormat="1" applyFont="1" applyAlignment="1">
      <alignment vertical="center"/>
    </xf>
    <xf numFmtId="0" fontId="27" fillId="0" borderId="0" xfId="6" applyFont="1" applyAlignment="1">
      <alignment vertical="center"/>
    </xf>
    <xf numFmtId="0" fontId="12" fillId="0" borderId="0" xfId="6" applyFont="1" applyAlignment="1">
      <alignment vertical="center"/>
    </xf>
    <xf numFmtId="0" fontId="23" fillId="0" borderId="0" xfId="6" applyFont="1" applyAlignment="1">
      <alignment vertical="center"/>
    </xf>
    <xf numFmtId="0" fontId="12" fillId="0" borderId="0" xfId="6" applyFont="1" applyAlignment="1">
      <alignment horizontal="center" vertical="center"/>
    </xf>
    <xf numFmtId="0" fontId="18" fillId="0" borderId="0" xfId="6" applyFont="1" applyAlignment="1">
      <alignment vertical="center"/>
    </xf>
    <xf numFmtId="0" fontId="18" fillId="0" borderId="0" xfId="6" applyFont="1" applyAlignment="1">
      <alignment horizontal="center" vertical="center"/>
    </xf>
    <xf numFmtId="166" fontId="26" fillId="0" borderId="70" xfId="1" applyNumberFormat="1" applyFont="1" applyBorder="1"/>
    <xf numFmtId="166" fontId="26" fillId="0" borderId="71" xfId="1" applyNumberFormat="1" applyFont="1" applyBorder="1"/>
    <xf numFmtId="0" fontId="26" fillId="0" borderId="72" xfId="6" quotePrefix="1" applyFont="1" applyBorder="1" applyAlignment="1">
      <alignment horizontal="center"/>
    </xf>
    <xf numFmtId="0" fontId="26" fillId="0" borderId="73" xfId="6" quotePrefix="1" applyFont="1" applyBorder="1" applyAlignment="1">
      <alignment horizontal="center"/>
    </xf>
    <xf numFmtId="0" fontId="36" fillId="0" borderId="0" xfId="5" applyFont="1" applyAlignment="1">
      <alignment horizontal="left"/>
    </xf>
    <xf numFmtId="0" fontId="22" fillId="0" borderId="0" xfId="22" applyFont="1"/>
    <xf numFmtId="0" fontId="22" fillId="0" borderId="0" xfId="7" applyFont="1"/>
    <xf numFmtId="166" fontId="12" fillId="0" borderId="22" xfId="1" applyNumberFormat="1" applyFont="1" applyBorder="1" applyAlignment="1">
      <alignment horizontal="center" wrapText="1"/>
    </xf>
    <xf numFmtId="166" fontId="12" fillId="0" borderId="23" xfId="1" applyNumberFormat="1" applyFont="1" applyBorder="1" applyAlignment="1">
      <alignment horizontal="center" wrapText="1"/>
    </xf>
    <xf numFmtId="0" fontId="26" fillId="0" borderId="5" xfId="6" applyFont="1" applyBorder="1"/>
    <xf numFmtId="0" fontId="26" fillId="0" borderId="5" xfId="6" quotePrefix="1" applyFont="1" applyBorder="1" applyAlignment="1">
      <alignment horizontal="center"/>
    </xf>
    <xf numFmtId="0" fontId="26" fillId="0" borderId="5" xfId="6" applyFont="1" applyBorder="1" applyAlignment="1">
      <alignment horizontal="right"/>
    </xf>
    <xf numFmtId="0" fontId="26" fillId="0" borderId="74" xfId="6" quotePrefix="1" applyFont="1" applyBorder="1" applyAlignment="1">
      <alignment horizontal="center"/>
    </xf>
    <xf numFmtId="0" fontId="26" fillId="0" borderId="75" xfId="6" applyFont="1" applyBorder="1"/>
    <xf numFmtId="166" fontId="26" fillId="0" borderId="76" xfId="1" quotePrefix="1" applyNumberFormat="1" applyFont="1" applyBorder="1" applyAlignment="1">
      <alignment horizontal="center"/>
    </xf>
    <xf numFmtId="166" fontId="26" fillId="0" borderId="77" xfId="1" quotePrefix="1" applyNumberFormat="1" applyFont="1" applyBorder="1" applyAlignment="1">
      <alignment horizontal="center"/>
    </xf>
    <xf numFmtId="0" fontId="27" fillId="0" borderId="78" xfId="6" applyFont="1" applyBorder="1" applyAlignment="1">
      <alignment horizontal="right"/>
    </xf>
    <xf numFmtId="166" fontId="27" fillId="0" borderId="79" xfId="1" applyNumberFormat="1" applyFont="1" applyBorder="1" applyAlignment="1">
      <alignment horizontal="right"/>
    </xf>
    <xf numFmtId="0" fontId="18" fillId="8" borderId="0" xfId="0" applyFont="1" applyFill="1" applyAlignment="1">
      <alignment horizontal="left" wrapText="1"/>
    </xf>
    <xf numFmtId="0" fontId="12" fillId="0" borderId="3" xfId="0" applyFont="1" applyBorder="1" applyAlignment="1">
      <alignment wrapText="1"/>
    </xf>
    <xf numFmtId="0" fontId="23" fillId="0" borderId="3" xfId="0" applyFont="1" applyBorder="1" applyAlignment="1">
      <alignment wrapText="1"/>
    </xf>
    <xf numFmtId="164" fontId="18" fillId="0" borderId="0" xfId="0" applyNumberFormat="1" applyFont="1" applyAlignment="1">
      <alignment horizontal="center" vertical="center"/>
    </xf>
    <xf numFmtId="164" fontId="18" fillId="0" borderId="1" xfId="0" applyNumberFormat="1" applyFont="1" applyBorder="1" applyAlignment="1">
      <alignment wrapText="1"/>
    </xf>
    <xf numFmtId="0" fontId="12" fillId="0" borderId="2" xfId="0" applyFont="1" applyBorder="1" applyAlignment="1">
      <alignment wrapText="1"/>
    </xf>
    <xf numFmtId="0" fontId="12" fillId="0" borderId="0" xfId="0" applyFont="1" applyAlignment="1">
      <alignment horizontal="left" vertical="top" wrapText="1"/>
    </xf>
    <xf numFmtId="3" fontId="18" fillId="0" borderId="0" xfId="3" applyNumberFormat="1" applyFont="1" applyAlignment="1">
      <alignment horizontal="center" vertical="center"/>
    </xf>
    <xf numFmtId="0" fontId="18" fillId="8" borderId="0" xfId="3" applyFont="1" applyFill="1" applyAlignment="1">
      <alignment horizontal="left" wrapText="1"/>
    </xf>
    <xf numFmtId="0" fontId="12" fillId="0" borderId="3" xfId="3" applyFont="1" applyBorder="1" applyAlignment="1">
      <alignment wrapText="1"/>
    </xf>
    <xf numFmtId="164" fontId="18" fillId="0" borderId="1" xfId="3" applyNumberFormat="1" applyFont="1" applyBorder="1" applyAlignment="1">
      <alignment wrapText="1"/>
    </xf>
    <xf numFmtId="0" fontId="23" fillId="0" borderId="3" xfId="3" applyFont="1" applyBorder="1" applyAlignment="1">
      <alignment wrapText="1"/>
    </xf>
    <xf numFmtId="0" fontId="18" fillId="0" borderId="0" xfId="3" applyFont="1" applyAlignment="1">
      <alignment horizontal="center" vertical="center"/>
    </xf>
    <xf numFmtId="0" fontId="12" fillId="0" borderId="2" xfId="3" applyFont="1" applyBorder="1" applyAlignment="1">
      <alignment wrapText="1"/>
    </xf>
    <xf numFmtId="0" fontId="12" fillId="0" borderId="4" xfId="3" applyFont="1" applyBorder="1" applyAlignment="1">
      <alignment wrapText="1"/>
    </xf>
    <xf numFmtId="0" fontId="12" fillId="0" borderId="32" xfId="3" applyFont="1" applyBorder="1" applyAlignment="1">
      <alignment wrapText="1"/>
    </xf>
    <xf numFmtId="164" fontId="18" fillId="0" borderId="47" xfId="3" applyNumberFormat="1" applyFont="1" applyBorder="1" applyAlignment="1">
      <alignment wrapText="1"/>
    </xf>
    <xf numFmtId="164" fontId="18" fillId="0" borderId="48" xfId="3" applyNumberFormat="1" applyFont="1" applyBorder="1" applyAlignment="1">
      <alignment wrapText="1"/>
    </xf>
    <xf numFmtId="0" fontId="12" fillId="0" borderId="31" xfId="3" applyFont="1" applyBorder="1" applyAlignment="1">
      <alignment wrapText="1"/>
    </xf>
    <xf numFmtId="0" fontId="18" fillId="8" borderId="26" xfId="3" applyFont="1" applyFill="1" applyBorder="1" applyAlignment="1">
      <alignment horizontal="left" wrapText="1"/>
    </xf>
    <xf numFmtId="0" fontId="18" fillId="8" borderId="1" xfId="3" applyFont="1" applyFill="1" applyBorder="1" applyAlignment="1">
      <alignment horizontal="left" wrapText="1"/>
    </xf>
    <xf numFmtId="0" fontId="12" fillId="0" borderId="50" xfId="3" applyFont="1" applyBorder="1" applyAlignment="1">
      <alignment wrapText="1"/>
    </xf>
    <xf numFmtId="0" fontId="23" fillId="0" borderId="50" xfId="3" applyFont="1" applyBorder="1" applyAlignment="1">
      <alignment wrapText="1"/>
    </xf>
    <xf numFmtId="0" fontId="23" fillId="0" borderId="4" xfId="3" applyFont="1" applyBorder="1" applyAlignment="1">
      <alignment wrapText="1"/>
    </xf>
    <xf numFmtId="0" fontId="25" fillId="0" borderId="0" xfId="6" applyFont="1" applyAlignment="1">
      <alignment horizontal="center" vertical="center"/>
    </xf>
    <xf numFmtId="0" fontId="25" fillId="0" borderId="0" xfId="6" applyFont="1" applyAlignment="1">
      <alignment horizontal="center" vertical="center" wrapText="1"/>
    </xf>
    <xf numFmtId="0" fontId="25" fillId="0" borderId="55" xfId="6" applyFont="1" applyBorder="1" applyAlignment="1">
      <alignment horizontal="center" vertical="center"/>
    </xf>
    <xf numFmtId="166" fontId="26" fillId="0" borderId="69" xfId="1" quotePrefix="1" applyNumberFormat="1" applyFont="1" applyFill="1" applyBorder="1" applyAlignment="1">
      <alignment horizontal="center" vertical="center"/>
    </xf>
    <xf numFmtId="0" fontId="0" fillId="0" borderId="5" xfId="0" applyBorder="1" applyAlignment="1">
      <alignment horizontal="center" vertical="center"/>
    </xf>
    <xf numFmtId="0" fontId="25" fillId="0" borderId="70" xfId="6" applyFont="1" applyBorder="1" applyAlignment="1">
      <alignment horizontal="center" vertical="center"/>
    </xf>
    <xf numFmtId="0" fontId="0" fillId="0" borderId="71" xfId="0" applyBorder="1" applyAlignment="1">
      <alignment horizontal="center" vertical="center"/>
    </xf>
    <xf numFmtId="0" fontId="18" fillId="9" borderId="15" xfId="3" applyFont="1" applyFill="1" applyBorder="1" applyAlignment="1">
      <alignment horizontal="center" wrapText="1"/>
    </xf>
    <xf numFmtId="0" fontId="18" fillId="9" borderId="16" xfId="3" applyFont="1" applyFill="1" applyBorder="1" applyAlignment="1">
      <alignment horizontal="center" wrapText="1"/>
    </xf>
    <xf numFmtId="0" fontId="18" fillId="9" borderId="40" xfId="3" applyFont="1" applyFill="1" applyBorder="1" applyAlignment="1">
      <alignment horizontal="center" wrapText="1"/>
    </xf>
    <xf numFmtId="0" fontId="0" fillId="0" borderId="15" xfId="0" applyBorder="1" applyAlignment="1">
      <alignment horizontal="center" wrapText="1"/>
    </xf>
    <xf numFmtId="0" fontId="0" fillId="0" borderId="20" xfId="0" applyBorder="1" applyAlignment="1">
      <alignment horizontal="center" wrapText="1"/>
    </xf>
  </cellXfs>
  <cellStyles count="23">
    <cellStyle name="Comma" xfId="1" builtinId="3"/>
    <cellStyle name="Comma 2" xfId="17" xr:uid="{00000000-0005-0000-0000-000001000000}"/>
    <cellStyle name="Comma 2 2" xfId="20" xr:uid="{00000000-0005-0000-0000-000002000000}"/>
    <cellStyle name="Comma 3" xfId="18" xr:uid="{00000000-0005-0000-0000-000003000000}"/>
    <cellStyle name="Hyperlink" xfId="7" builtinId="8" customBuiltin="1"/>
    <cellStyle name="Hyperlink 2" xfId="9" xr:uid="{00000000-0005-0000-0000-000005000000}"/>
    <cellStyle name="Hyperlink 2 2" xfId="10" xr:uid="{00000000-0005-0000-0000-000006000000}"/>
    <cellStyle name="Hyperlink 3" xfId="11" xr:uid="{00000000-0005-0000-0000-000007000000}"/>
    <cellStyle name="Normal" xfId="0" builtinId="0"/>
    <cellStyle name="Normal 12" xfId="22" xr:uid="{36D4E733-FF30-4E63-A01E-9E010E51BF22}"/>
    <cellStyle name="Normal 2" xfId="3" xr:uid="{00000000-0005-0000-0000-000009000000}"/>
    <cellStyle name="Normal 2 2" xfId="13" xr:uid="{00000000-0005-0000-0000-00000A000000}"/>
    <cellStyle name="Normal 2 3" xfId="12" xr:uid="{00000000-0005-0000-0000-00000B000000}"/>
    <cellStyle name="Normal 3" xfId="5" xr:uid="{00000000-0005-0000-0000-00000C000000}"/>
    <cellStyle name="Normal 3 2" xfId="14" xr:uid="{00000000-0005-0000-0000-00000D000000}"/>
    <cellStyle name="Normal 3 3" xfId="16" xr:uid="{00000000-0005-0000-0000-00000E000000}"/>
    <cellStyle name="Normal 4" xfId="6" xr:uid="{00000000-0005-0000-0000-00000F000000}"/>
    <cellStyle name="Normal 5" xfId="8" xr:uid="{00000000-0005-0000-0000-000010000000}"/>
    <cellStyle name="Normal 6" xfId="15" xr:uid="{00000000-0005-0000-0000-000011000000}"/>
    <cellStyle name="Normal 7" xfId="19" xr:uid="{00000000-0005-0000-0000-000012000000}"/>
    <cellStyle name="Normal_Totals for BNF Sections_1" xfId="2" xr:uid="{00000000-0005-0000-0000-000013000000}"/>
    <cellStyle name="Percent 2" xfId="4" xr:uid="{00000000-0005-0000-0000-000014000000}"/>
    <cellStyle name="Percent 2 2" xfId="21" xr:uid="{00000000-0005-0000-0000-000015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E305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42332</xdr:colOff>
      <xdr:row>0</xdr:row>
      <xdr:rowOff>66675</xdr:rowOff>
    </xdr:from>
    <xdr:to>
      <xdr:col>1</xdr:col>
      <xdr:colOff>677332</xdr:colOff>
      <xdr:row>6</xdr:row>
      <xdr:rowOff>72548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332" y="66675"/>
          <a:ext cx="1058333" cy="133937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www.hscbusiness.hscni.net/services/3177.htm" TargetMode="External"/><Relationship Id="rId2" Type="http://schemas.openxmlformats.org/officeDocument/2006/relationships/hyperlink" Target="https://gov.wales/prescriptions-wales" TargetMode="External"/><Relationship Id="rId1" Type="http://schemas.openxmlformats.org/officeDocument/2006/relationships/hyperlink" Target="https://www.nhsbsa.nhs.uk/statistical-collections/prescription-cost-analysis-england" TargetMode="External"/><Relationship Id="rId5" Type="http://schemas.openxmlformats.org/officeDocument/2006/relationships/printerSettings" Target="../printerSettings/printerSettings10.bin"/><Relationship Id="rId4" Type="http://schemas.openxmlformats.org/officeDocument/2006/relationships/hyperlink" Target="mailto:healthinsights@bhf.org.uk?subject=Compendium%20Chapter%203"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nicor.org.uk/national-cardiac-audit-programme/cardiac-surgery-audit-nacsa" TargetMode="External"/><Relationship Id="rId2" Type="http://schemas.openxmlformats.org/officeDocument/2006/relationships/hyperlink" Target="https://scts.org/professionals/reports/resources/default.aspx" TargetMode="External"/><Relationship Id="rId1" Type="http://schemas.openxmlformats.org/officeDocument/2006/relationships/hyperlink" Target="https://www.bcis.org.uk/audit-results/" TargetMode="External"/><Relationship Id="rId5" Type="http://schemas.openxmlformats.org/officeDocument/2006/relationships/printerSettings" Target="../printerSettings/printerSettings11.bin"/><Relationship Id="rId4" Type="http://schemas.openxmlformats.org/officeDocument/2006/relationships/hyperlink" Target="mailto:healthinsights@bhf.org.uk?subject=Compendium%20Chapter%203"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mailto:healthinsights@bhf.org.uk?subject=Compendium%20Chapter%203" TargetMode="External"/><Relationship Id="rId2" Type="http://schemas.openxmlformats.org/officeDocument/2006/relationships/hyperlink" Target="https://publichealthscotland.scot/publications/scottish-cardiac-audit-programme-scap/" TargetMode="External"/><Relationship Id="rId1" Type="http://schemas.openxmlformats.org/officeDocument/2006/relationships/hyperlink" Target="https://publichealthscotland.scot/publications/scottish-heart-disease-statistics/"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hyperlink" Target="mailto:healthinsights@bhf.org.uk?subject=Compendium%20Chapter%203" TargetMode="External"/><Relationship Id="rId2" Type="http://schemas.openxmlformats.org/officeDocument/2006/relationships/hyperlink" Target="https://scts.org/professionals/reports/resources/default.aspx" TargetMode="External"/><Relationship Id="rId1" Type="http://schemas.openxmlformats.org/officeDocument/2006/relationships/hyperlink" Target="https://www.nicor.org.uk/adult-cardiac-surgery-surgery-audit/" TargetMode="External"/><Relationship Id="rId4"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hyperlink" Target="mailto:healthinsights@bhf.org.uk?subject=Compendium%20Chapter%203" TargetMode="External"/><Relationship Id="rId2" Type="http://schemas.openxmlformats.org/officeDocument/2006/relationships/hyperlink" Target="https://publichealthscotland.scot/publications/scottish-cardiac-audit-programme-scap/" TargetMode="External"/><Relationship Id="rId1" Type="http://schemas.openxmlformats.org/officeDocument/2006/relationships/hyperlink" Target="https://publichealthscotland.scot/publications/scottish-heart-disease-statistics/" TargetMode="External"/><Relationship Id="rId4"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healthinsights@bhf.org.uk?subject=Compendium%20Chapter%203" TargetMode="External"/><Relationship Id="rId1" Type="http://schemas.openxmlformats.org/officeDocument/2006/relationships/hyperlink" Target="https://www.organdonation.nhs.uk/supporting-my-decision/statistics-about-organ-donation/transplant-activity-report/" TargetMode="Externa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healthinsights@bhf.org.uk?subject=Compendium%20Chapter%203" TargetMode="External"/><Relationship Id="rId1" Type="http://schemas.openxmlformats.org/officeDocument/2006/relationships/hyperlink" Target="https://www.organdonation.nhs.uk/supporting-my-decision/statistics-about-organ-donation/" TargetMode="Externa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healthinsights@bhf.org.uk?subject=Compendium%20Chapter%203" TargetMode="External"/><Relationship Id="rId1" Type="http://schemas.openxmlformats.org/officeDocument/2006/relationships/hyperlink" Target="https://www.escardio.org/Sub-specialty-communities/European-Heart-Rhythm-Association-(EHRA)/Research-and-Publications/The-EHRA-White-Book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healthinsights@bhf.org.uk?subject=Compendium%20Chapter%203" TargetMode="External"/><Relationship Id="rId2" Type="http://schemas.openxmlformats.org/officeDocument/2006/relationships/hyperlink" Target="https://www.nhsbsa.nhs.uk/statistical-collections/prescription-cost-analysis-england" TargetMode="External"/><Relationship Id="rId1" Type="http://schemas.openxmlformats.org/officeDocument/2006/relationships/hyperlink" Target="https://digital.nhs.uk/data-and-information/publications/statistical/prescription-cost-analysis"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healthinsights@bhf.org.uk?subject=Compendium%20Chapter%203" TargetMode="External"/><Relationship Id="rId1" Type="http://schemas.openxmlformats.org/officeDocument/2006/relationships/hyperlink" Target="https://www.england.nhs.uk/statistics/statistical-work-areas/ambulance-quality-indicators/" TargetMode="Externa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healthinsights@bhf.org.uk?subject=Compendium%20Chapter%203" TargetMode="External"/><Relationship Id="rId1" Type="http://schemas.openxmlformats.org/officeDocument/2006/relationships/hyperlink" Target="https://www.england.nhs.uk/statistics/statistical-work-areas/ambulance-quality-indicators/" TargetMode="Externa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mailto:healthinsights@bhf.org.uk?subject=Compendium%20Chapter%203" TargetMode="External"/><Relationship Id="rId1" Type="http://schemas.openxmlformats.org/officeDocument/2006/relationships/hyperlink" Target="https://www.scottishambulance.com/publications/Out-of-Hospital-Cardiac-Arrest-Annual-Repor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healthinsights@bhf.org.uk?subject=Compendium%20Chapter%203" TargetMode="External"/><Relationship Id="rId1" Type="http://schemas.openxmlformats.org/officeDocument/2006/relationships/hyperlink" Target="https://gov.wales/prescriptions-wale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mailto:healthinsights@bhf.org.uk?subject=Compendium%20Chapter%203" TargetMode="External"/><Relationship Id="rId2" Type="http://schemas.openxmlformats.org/officeDocument/2006/relationships/hyperlink" Target="https://publichealthscotland.scot/publications/dispenser-payments-and-prescription-cost-analysis/" TargetMode="External"/><Relationship Id="rId1" Type="http://schemas.openxmlformats.org/officeDocument/2006/relationships/hyperlink" Target="http://www.isdscotland.org/Health-Topics/Prescribing-and-medicines/Community-Dispensing/Prescription-Cost-Analysis/" TargetMode="Externa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healthinsights@bhf.org.uk?subject=Compendium%20Chapter%203" TargetMode="External"/><Relationship Id="rId1" Type="http://schemas.openxmlformats.org/officeDocument/2006/relationships/hyperlink" Target="http://www.hscbusiness.hscni.net/services/3177.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E30520"/>
    <pageSetUpPr fitToPage="1"/>
  </sheetPr>
  <dimension ref="A2:M37"/>
  <sheetViews>
    <sheetView tabSelected="1" zoomScaleNormal="100" workbookViewId="0">
      <selection activeCell="P13" sqref="P13"/>
    </sheetView>
  </sheetViews>
  <sheetFormatPr defaultColWidth="9.140625" defaultRowHeight="16.5" x14ac:dyDescent="0.3"/>
  <cols>
    <col min="1" max="1" width="6.28515625" style="8" customWidth="1"/>
    <col min="2" max="2" width="26" style="8" customWidth="1"/>
    <col min="3" max="10" width="9.140625" style="8"/>
    <col min="11" max="11" width="5.7109375" style="8" customWidth="1"/>
    <col min="12" max="12" width="15" style="8" customWidth="1"/>
    <col min="13" max="13" width="5.5703125" style="8" bestFit="1" customWidth="1"/>
    <col min="14" max="16384" width="9.140625" style="8"/>
  </cols>
  <sheetData>
    <row r="2" spans="1:13" ht="18" x14ac:dyDescent="0.3">
      <c r="B2" s="9"/>
      <c r="C2" s="395" t="s">
        <v>189</v>
      </c>
      <c r="D2" s="396"/>
      <c r="E2" s="396"/>
      <c r="F2" s="396"/>
      <c r="G2" s="396"/>
      <c r="H2" s="396"/>
      <c r="I2" s="397"/>
      <c r="J2" s="397"/>
      <c r="K2" s="399"/>
      <c r="L2" s="399"/>
    </row>
    <row r="3" spans="1:13" ht="18" x14ac:dyDescent="0.3">
      <c r="B3" s="9"/>
      <c r="C3" s="395" t="s">
        <v>190</v>
      </c>
      <c r="D3" s="396"/>
      <c r="E3" s="396"/>
      <c r="F3" s="396"/>
      <c r="G3" s="396"/>
      <c r="H3" s="396"/>
      <c r="I3" s="397"/>
      <c r="J3" s="397"/>
      <c r="K3" s="399"/>
      <c r="L3" s="399"/>
    </row>
    <row r="4" spans="1:13" ht="18" x14ac:dyDescent="0.3">
      <c r="B4" s="9"/>
      <c r="C4" s="395" t="s">
        <v>291</v>
      </c>
      <c r="D4" s="398"/>
      <c r="E4" s="398"/>
      <c r="F4" s="398"/>
      <c r="G4" s="396"/>
      <c r="H4" s="396"/>
      <c r="I4" s="397"/>
      <c r="J4" s="397"/>
      <c r="K4" s="399"/>
      <c r="L4" s="399"/>
    </row>
    <row r="5" spans="1:13" x14ac:dyDescent="0.3">
      <c r="B5" s="9"/>
    </row>
    <row r="6" spans="1:13" x14ac:dyDescent="0.3">
      <c r="B6" s="9"/>
    </row>
    <row r="7" spans="1:13" ht="22.5" customHeight="1" x14ac:dyDescent="0.3">
      <c r="B7" s="9"/>
    </row>
    <row r="8" spans="1:13" ht="18" x14ac:dyDescent="0.35">
      <c r="A8" s="10" t="s">
        <v>201</v>
      </c>
      <c r="B8" s="10"/>
      <c r="C8" s="10"/>
      <c r="D8" s="10"/>
      <c r="E8" s="10"/>
      <c r="F8" s="10"/>
      <c r="G8" s="10"/>
      <c r="H8" s="10"/>
      <c r="I8" s="10"/>
      <c r="J8" s="10"/>
      <c r="K8" s="10"/>
      <c r="L8" s="10"/>
    </row>
    <row r="9" spans="1:13" ht="15" customHeight="1" x14ac:dyDescent="0.3">
      <c r="A9" s="11" t="s">
        <v>114</v>
      </c>
    </row>
    <row r="10" spans="1:13" ht="15" customHeight="1" x14ac:dyDescent="0.3">
      <c r="A10" s="11" t="s">
        <v>111</v>
      </c>
    </row>
    <row r="12" spans="1:13" s="1" customFormat="1" ht="17.25" x14ac:dyDescent="0.35">
      <c r="A12" s="322" t="s">
        <v>55</v>
      </c>
      <c r="B12" s="382"/>
      <c r="C12" s="382"/>
      <c r="D12" s="382"/>
      <c r="E12" s="382"/>
      <c r="F12" s="382"/>
      <c r="G12" s="382"/>
      <c r="H12" s="382"/>
      <c r="I12" s="382"/>
      <c r="J12" s="382"/>
      <c r="K12" s="382"/>
      <c r="L12" s="382"/>
      <c r="M12" s="8"/>
    </row>
    <row r="13" spans="1:13" s="1" customFormat="1" x14ac:dyDescent="0.3">
      <c r="A13" s="384">
        <v>3.1</v>
      </c>
      <c r="B13" s="385" t="s">
        <v>262</v>
      </c>
      <c r="C13" s="385"/>
      <c r="D13" s="385"/>
      <c r="E13" s="385"/>
      <c r="F13" s="385"/>
      <c r="G13" s="385"/>
      <c r="H13" s="385"/>
      <c r="I13" s="385"/>
      <c r="J13" s="385"/>
      <c r="K13" s="385"/>
      <c r="L13" s="385"/>
      <c r="M13" s="8"/>
    </row>
    <row r="14" spans="1:13" s="1" customFormat="1" x14ac:dyDescent="0.3">
      <c r="A14" s="386">
        <v>3.2</v>
      </c>
      <c r="B14" s="387" t="s">
        <v>206</v>
      </c>
      <c r="C14" s="387"/>
      <c r="D14" s="387"/>
      <c r="E14" s="387"/>
      <c r="F14" s="387"/>
      <c r="G14" s="387"/>
      <c r="H14" s="387"/>
      <c r="I14" s="387"/>
      <c r="J14" s="387"/>
      <c r="K14" s="387"/>
      <c r="L14" s="387"/>
      <c r="M14" s="8"/>
    </row>
    <row r="15" spans="1:13" s="1" customFormat="1" x14ac:dyDescent="0.3">
      <c r="A15" s="386">
        <v>3.3</v>
      </c>
      <c r="B15" s="387" t="s">
        <v>216</v>
      </c>
      <c r="C15" s="387"/>
      <c r="D15" s="387"/>
      <c r="E15" s="387"/>
      <c r="F15" s="387"/>
      <c r="G15" s="387"/>
      <c r="H15" s="387"/>
      <c r="I15" s="387"/>
      <c r="J15" s="387"/>
      <c r="K15" s="387"/>
      <c r="L15" s="387"/>
      <c r="M15" s="8"/>
    </row>
    <row r="16" spans="1:13" s="1" customFormat="1" x14ac:dyDescent="0.3">
      <c r="A16" s="386">
        <v>3.4</v>
      </c>
      <c r="B16" s="387" t="s">
        <v>246</v>
      </c>
      <c r="C16" s="387"/>
      <c r="D16" s="387"/>
      <c r="E16" s="387"/>
      <c r="F16" s="387"/>
      <c r="G16" s="387"/>
      <c r="H16" s="387"/>
      <c r="I16" s="387"/>
      <c r="J16" s="387"/>
      <c r="K16" s="387"/>
      <c r="L16" s="387"/>
      <c r="M16" s="8"/>
    </row>
    <row r="17" spans="1:13" s="1" customFormat="1" x14ac:dyDescent="0.3">
      <c r="A17" s="386">
        <v>3.5</v>
      </c>
      <c r="B17" s="387" t="s">
        <v>116</v>
      </c>
      <c r="C17" s="387"/>
      <c r="D17" s="387"/>
      <c r="E17" s="387"/>
      <c r="F17" s="387"/>
      <c r="G17" s="387"/>
      <c r="H17" s="387"/>
      <c r="I17" s="387"/>
      <c r="J17" s="387"/>
      <c r="K17" s="387"/>
      <c r="L17" s="387"/>
      <c r="M17" s="8"/>
    </row>
    <row r="18" spans="1:13" s="1" customFormat="1" x14ac:dyDescent="0.3">
      <c r="A18" s="383"/>
      <c r="M18" s="8"/>
    </row>
    <row r="19" spans="1:13" s="1" customFormat="1" x14ac:dyDescent="0.3">
      <c r="A19" s="326" t="s">
        <v>56</v>
      </c>
      <c r="B19" s="12"/>
      <c r="C19" s="12"/>
      <c r="D19" s="12"/>
      <c r="E19" s="12"/>
      <c r="F19" s="12"/>
      <c r="G19" s="12"/>
      <c r="H19" s="12"/>
      <c r="I19" s="12"/>
      <c r="J19" s="12"/>
      <c r="K19" s="12"/>
      <c r="L19" s="12"/>
      <c r="M19" s="8"/>
    </row>
    <row r="20" spans="1:13" s="1" customFormat="1" x14ac:dyDescent="0.3">
      <c r="A20" s="384">
        <v>3.6</v>
      </c>
      <c r="B20" s="385" t="s">
        <v>285</v>
      </c>
      <c r="C20" s="385"/>
      <c r="D20" s="385"/>
      <c r="E20" s="385"/>
      <c r="F20" s="385"/>
      <c r="G20" s="385"/>
      <c r="H20" s="385"/>
      <c r="I20" s="385"/>
      <c r="J20" s="385"/>
      <c r="K20" s="385"/>
      <c r="L20" s="385"/>
      <c r="M20" s="8"/>
    </row>
    <row r="21" spans="1:13" s="1" customFormat="1" x14ac:dyDescent="0.3">
      <c r="A21" s="386">
        <v>3.7</v>
      </c>
      <c r="B21" s="387" t="s">
        <v>217</v>
      </c>
      <c r="C21" s="387"/>
      <c r="D21" s="387"/>
      <c r="E21" s="387"/>
      <c r="F21" s="387"/>
      <c r="G21" s="387"/>
      <c r="H21" s="387"/>
      <c r="I21" s="387"/>
      <c r="J21" s="387"/>
      <c r="K21" s="387"/>
      <c r="L21" s="387"/>
      <c r="M21" s="8"/>
    </row>
    <row r="22" spans="1:13" s="1" customFormat="1" x14ac:dyDescent="0.3">
      <c r="A22" s="384">
        <v>3.8</v>
      </c>
      <c r="B22" s="387" t="s">
        <v>286</v>
      </c>
      <c r="C22" s="387"/>
      <c r="D22" s="387"/>
      <c r="E22" s="387"/>
      <c r="F22" s="387"/>
      <c r="G22" s="387"/>
      <c r="H22" s="387"/>
      <c r="I22" s="387"/>
      <c r="J22" s="387"/>
      <c r="K22" s="387"/>
      <c r="L22" s="387"/>
      <c r="M22" s="8"/>
    </row>
    <row r="23" spans="1:13" s="1" customFormat="1" x14ac:dyDescent="0.3">
      <c r="A23" s="384">
        <v>3.9</v>
      </c>
      <c r="B23" s="387" t="s">
        <v>224</v>
      </c>
      <c r="C23" s="387"/>
      <c r="D23" s="387"/>
      <c r="E23" s="387"/>
      <c r="F23" s="387"/>
      <c r="G23" s="387"/>
      <c r="H23" s="387"/>
      <c r="I23" s="387"/>
      <c r="J23" s="387"/>
      <c r="K23" s="387"/>
      <c r="L23" s="387"/>
      <c r="M23" s="8"/>
    </row>
    <row r="24" spans="1:13" s="1" customFormat="1" x14ac:dyDescent="0.3">
      <c r="A24" s="383"/>
      <c r="M24" s="8"/>
    </row>
    <row r="25" spans="1:13" s="1" customFormat="1" x14ac:dyDescent="0.3">
      <c r="A25" s="327" t="s">
        <v>57</v>
      </c>
      <c r="B25" s="13"/>
      <c r="C25" s="13"/>
      <c r="D25" s="13"/>
      <c r="E25" s="13"/>
      <c r="F25" s="13"/>
      <c r="G25" s="13"/>
      <c r="H25" s="13"/>
      <c r="I25" s="13"/>
      <c r="J25" s="13"/>
      <c r="K25" s="13"/>
      <c r="L25" s="13"/>
      <c r="M25" s="8"/>
    </row>
    <row r="26" spans="1:13" s="1" customFormat="1" x14ac:dyDescent="0.3">
      <c r="A26" s="384" t="s">
        <v>140</v>
      </c>
      <c r="B26" s="385" t="s">
        <v>273</v>
      </c>
      <c r="C26" s="385"/>
      <c r="D26" s="385"/>
      <c r="E26" s="385"/>
      <c r="F26" s="385"/>
      <c r="G26" s="385"/>
      <c r="H26" s="385"/>
      <c r="I26" s="385"/>
      <c r="J26" s="385"/>
      <c r="K26" s="385"/>
      <c r="L26" s="385"/>
      <c r="M26" s="8"/>
    </row>
    <row r="27" spans="1:13" s="1" customFormat="1" x14ac:dyDescent="0.3">
      <c r="A27" s="384">
        <v>3.11</v>
      </c>
      <c r="B27" s="387" t="s">
        <v>274</v>
      </c>
      <c r="C27" s="387"/>
      <c r="D27" s="387"/>
      <c r="E27" s="387"/>
      <c r="F27" s="387"/>
      <c r="G27" s="387"/>
      <c r="H27" s="387"/>
      <c r="I27" s="387"/>
      <c r="J27" s="387"/>
      <c r="K27" s="387"/>
      <c r="L27" s="387"/>
      <c r="M27" s="8"/>
    </row>
    <row r="28" spans="1:13" s="1" customFormat="1" x14ac:dyDescent="0.3">
      <c r="A28" s="383"/>
      <c r="M28" s="8"/>
    </row>
    <row r="29" spans="1:13" s="1" customFormat="1" x14ac:dyDescent="0.3">
      <c r="A29" s="327" t="s">
        <v>89</v>
      </c>
      <c r="B29" s="13"/>
      <c r="C29" s="13"/>
      <c r="D29" s="13"/>
      <c r="E29" s="13"/>
      <c r="F29" s="13"/>
      <c r="G29" s="13"/>
      <c r="H29" s="13"/>
      <c r="I29" s="13"/>
      <c r="J29" s="13"/>
      <c r="K29" s="13"/>
      <c r="L29" s="13"/>
      <c r="M29" s="8"/>
    </row>
    <row r="30" spans="1:13" s="1" customFormat="1" x14ac:dyDescent="0.3">
      <c r="A30" s="384">
        <v>3.12</v>
      </c>
      <c r="B30" s="387" t="s">
        <v>281</v>
      </c>
      <c r="C30" s="387"/>
      <c r="D30" s="387"/>
      <c r="E30" s="387"/>
      <c r="F30" s="387"/>
      <c r="G30" s="387"/>
      <c r="H30" s="387"/>
      <c r="I30" s="387"/>
      <c r="J30" s="387"/>
      <c r="K30" s="387"/>
      <c r="L30" s="387"/>
      <c r="M30" s="8"/>
    </row>
    <row r="31" spans="1:13" s="1" customFormat="1" x14ac:dyDescent="0.3">
      <c r="A31" s="383"/>
      <c r="M31" s="8"/>
    </row>
    <row r="32" spans="1:13" s="1" customFormat="1" x14ac:dyDescent="0.3">
      <c r="A32" s="328" t="s">
        <v>70</v>
      </c>
      <c r="B32" s="14"/>
      <c r="C32" s="14"/>
      <c r="D32" s="14"/>
      <c r="E32" s="14"/>
      <c r="F32" s="14"/>
      <c r="G32" s="14"/>
      <c r="H32" s="14"/>
      <c r="I32" s="14"/>
      <c r="J32" s="14"/>
      <c r="K32" s="14"/>
      <c r="L32" s="14"/>
      <c r="M32" s="8"/>
    </row>
    <row r="33" spans="1:13" s="1" customFormat="1" x14ac:dyDescent="0.3">
      <c r="A33" s="384">
        <v>3.13</v>
      </c>
      <c r="B33" s="385" t="s">
        <v>235</v>
      </c>
      <c r="C33" s="385"/>
      <c r="D33" s="385"/>
      <c r="E33" s="385"/>
      <c r="F33" s="385"/>
      <c r="G33" s="385"/>
      <c r="H33" s="385"/>
      <c r="I33" s="385"/>
      <c r="J33" s="385"/>
      <c r="K33" s="385"/>
      <c r="L33" s="385"/>
      <c r="M33" s="8"/>
    </row>
    <row r="34" spans="1:13" s="1" customFormat="1" x14ac:dyDescent="0.3">
      <c r="A34" s="384">
        <v>3.14</v>
      </c>
      <c r="B34" s="385" t="s">
        <v>236</v>
      </c>
      <c r="C34" s="385"/>
      <c r="D34" s="385"/>
      <c r="E34" s="385"/>
      <c r="F34" s="385"/>
      <c r="G34" s="385"/>
      <c r="H34" s="385"/>
      <c r="I34" s="385"/>
      <c r="J34" s="385"/>
      <c r="K34" s="385"/>
      <c r="L34" s="385"/>
      <c r="M34" s="8"/>
    </row>
    <row r="35" spans="1:13" s="1" customFormat="1" x14ac:dyDescent="0.3">
      <c r="A35" s="384">
        <v>3.15</v>
      </c>
      <c r="B35" s="385" t="s">
        <v>254</v>
      </c>
      <c r="C35" s="385"/>
      <c r="D35" s="385"/>
      <c r="E35" s="385"/>
      <c r="F35" s="385"/>
      <c r="G35" s="385"/>
      <c r="H35" s="385"/>
      <c r="I35" s="385"/>
      <c r="J35" s="385"/>
      <c r="K35" s="385"/>
      <c r="L35" s="385"/>
      <c r="M35" s="8"/>
    </row>
    <row r="36" spans="1:13" ht="17.25" x14ac:dyDescent="0.35">
      <c r="A36" s="323"/>
    </row>
    <row r="37" spans="1:13" ht="17.25" x14ac:dyDescent="0.35">
      <c r="A37" s="323"/>
    </row>
  </sheetData>
  <phoneticPr fontId="44" type="noConversion"/>
  <hyperlinks>
    <hyperlink ref="A13" location="'3.1'!A1" display="Table 3.1" xr:uid="{00000000-0004-0000-0000-000000000000}"/>
    <hyperlink ref="A14" location="'3.2'!A1" display="Table 3.2" xr:uid="{00000000-0004-0000-0000-000001000000}"/>
    <hyperlink ref="A15" location="'3.3'!A1" display="Table 3.3" xr:uid="{00000000-0004-0000-0000-000002000000}"/>
    <hyperlink ref="A16" location="'3.4'!A1" display="Table 3.4" xr:uid="{00000000-0004-0000-0000-000003000000}"/>
    <hyperlink ref="A17" location="'3.5'!A1" display="Table 3.5" xr:uid="{00000000-0004-0000-0000-000004000000}"/>
    <hyperlink ref="A20" location="'3.6'!A1" display="Table 3.6" xr:uid="{00000000-0004-0000-0000-000005000000}"/>
    <hyperlink ref="A34" location="'3.14'!A1" display="'3.14'!A1" xr:uid="{00000000-0004-0000-0000-00000B000000}"/>
    <hyperlink ref="A26" location="'3.10'!A1" display="3.10" xr:uid="{00000000-0004-0000-0000-00000C000000}"/>
    <hyperlink ref="A27" location="'3.11'!A1" display="'3.11'!A1" xr:uid="{00000000-0004-0000-0000-00000D000000}"/>
    <hyperlink ref="A30" location="'3.12'!A1" display="'3.12'!A1" xr:uid="{00000000-0004-0000-0000-00000E000000}"/>
    <hyperlink ref="A33" location="'3.13'!A1" display="'3.13'!A1" xr:uid="{00000000-0004-0000-0000-00000F000000}"/>
    <hyperlink ref="A22" location="'3.8'!A1" display="Table 3.8" xr:uid="{00000000-0004-0000-0000-000010000000}"/>
    <hyperlink ref="A21" location="'3.7'!A1" display="Table 3.7" xr:uid="{00000000-0004-0000-0000-000011000000}"/>
    <hyperlink ref="A35" location="'3.15'!A1" display="'3.15'!A1" xr:uid="{54420705-71CE-4E6B-B46F-E5B71470446E}"/>
    <hyperlink ref="A23" location="'3.9'!A1" display="'3.9'!A1" xr:uid="{3B2D68CC-504C-4439-B11A-FED9434D637B}"/>
  </hyperlinks>
  <pageMargins left="0.7" right="0.7" top="0.75" bottom="0.75" header="0.3" footer="0.3"/>
  <pageSetup paperSize="9" scale="8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5" tint="0.39997558519241921"/>
    <pageSetUpPr fitToPage="1"/>
  </sheetPr>
  <dimension ref="A2:V19"/>
  <sheetViews>
    <sheetView topLeftCell="E1" workbookViewId="0">
      <selection activeCell="U3" sqref="U3"/>
    </sheetView>
  </sheetViews>
  <sheetFormatPr defaultColWidth="9.140625" defaultRowHeight="15" x14ac:dyDescent="0.3"/>
  <cols>
    <col min="1" max="1" width="19.5703125" style="2" customWidth="1"/>
    <col min="2" max="16384" width="9.140625" style="2"/>
  </cols>
  <sheetData>
    <row r="2" spans="1:22" x14ac:dyDescent="0.3">
      <c r="A2" s="131"/>
      <c r="B2" s="2">
        <v>2000</v>
      </c>
      <c r="C2" s="2">
        <v>2001</v>
      </c>
      <c r="D2" s="2">
        <v>2002</v>
      </c>
      <c r="E2" s="2">
        <v>2003</v>
      </c>
      <c r="F2" s="2">
        <v>2004</v>
      </c>
      <c r="G2" s="2">
        <v>2005</v>
      </c>
      <c r="H2" s="2">
        <v>2006</v>
      </c>
      <c r="I2" s="2">
        <v>2007</v>
      </c>
      <c r="J2" s="2">
        <v>2008</v>
      </c>
      <c r="K2" s="2">
        <v>2009</v>
      </c>
      <c r="L2" s="2">
        <v>2010</v>
      </c>
      <c r="M2" s="2">
        <v>2011</v>
      </c>
      <c r="N2" s="2">
        <v>2012</v>
      </c>
      <c r="O2" s="2">
        <v>2013</v>
      </c>
      <c r="P2" s="2">
        <v>2014</v>
      </c>
      <c r="Q2" s="2">
        <v>2015</v>
      </c>
      <c r="R2" s="132">
        <v>2016</v>
      </c>
      <c r="S2" s="132">
        <v>2017</v>
      </c>
      <c r="T2" s="132">
        <v>2018</v>
      </c>
      <c r="U2" s="132">
        <v>2019</v>
      </c>
    </row>
    <row r="3" spans="1:22" x14ac:dyDescent="0.3">
      <c r="A3" s="2" t="s">
        <v>14</v>
      </c>
      <c r="B3" s="133">
        <v>40.753999999999998</v>
      </c>
      <c r="C3" s="2">
        <v>41.441000000000003</v>
      </c>
      <c r="D3" s="85">
        <v>42.072000000000003</v>
      </c>
      <c r="E3" s="85">
        <v>42.140999999999998</v>
      </c>
      <c r="F3" s="85">
        <v>40.601999999999997</v>
      </c>
      <c r="G3" s="85">
        <v>37.545000000000002</v>
      </c>
      <c r="H3" s="85">
        <v>36.100999999999999</v>
      </c>
      <c r="I3" s="85">
        <v>34.792999999999999</v>
      </c>
      <c r="J3" s="85">
        <v>33.936</v>
      </c>
      <c r="K3" s="85">
        <v>32.369999999999997</v>
      </c>
      <c r="L3" s="85">
        <v>30.655999999999999</v>
      </c>
      <c r="M3" s="85">
        <v>31.753</v>
      </c>
      <c r="N3" s="85">
        <v>31.003</v>
      </c>
      <c r="O3" s="85">
        <v>30</v>
      </c>
      <c r="P3" s="85">
        <v>29</v>
      </c>
      <c r="Q3" s="85">
        <v>28</v>
      </c>
      <c r="R3" s="134">
        <f>'3.4'!O7</f>
        <v>27.545999999999999</v>
      </c>
      <c r="S3" s="134">
        <f>'3.4'!P7</f>
        <v>26.686</v>
      </c>
      <c r="T3" s="134">
        <f>'3.4'!Q7</f>
        <v>26.367000000000001</v>
      </c>
      <c r="U3" s="134">
        <f>'3.4'!R7</f>
        <v>25.492999999999999</v>
      </c>
      <c r="V3" s="134"/>
    </row>
    <row r="4" spans="1:22" x14ac:dyDescent="0.3">
      <c r="A4" s="2" t="s">
        <v>15</v>
      </c>
      <c r="B4" s="133">
        <v>538.62</v>
      </c>
      <c r="C4" s="2">
        <v>620.18799999999999</v>
      </c>
      <c r="D4" s="85">
        <v>719.21900000000005</v>
      </c>
      <c r="E4" s="85">
        <v>808.495</v>
      </c>
      <c r="F4" s="85">
        <v>894.81600000000003</v>
      </c>
      <c r="G4" s="85">
        <v>957.04399999999998</v>
      </c>
      <c r="H4" s="85">
        <v>1025.835</v>
      </c>
      <c r="I4" s="85">
        <v>1095.047</v>
      </c>
      <c r="J4" s="85">
        <v>1151.0820000000001</v>
      </c>
      <c r="K4" s="85">
        <v>1177.3599999999999</v>
      </c>
      <c r="L4" s="85">
        <v>1191.816</v>
      </c>
      <c r="M4" s="85">
        <v>1222.8040000000001</v>
      </c>
      <c r="N4" s="85">
        <v>1239.085</v>
      </c>
      <c r="O4" s="85">
        <v>1239</v>
      </c>
      <c r="P4" s="85">
        <v>1228</v>
      </c>
      <c r="Q4" s="120">
        <v>1202</v>
      </c>
      <c r="R4" s="134">
        <f>'3.4'!O12</f>
        <v>1179.2719999999999</v>
      </c>
      <c r="S4" s="134">
        <f>'3.4'!P12</f>
        <v>1152.903</v>
      </c>
      <c r="T4" s="134">
        <f>'3.4'!Q12</f>
        <v>1136.982</v>
      </c>
      <c r="U4" s="134">
        <f>'3.4'!R12</f>
        <v>1123.8050000000001</v>
      </c>
      <c r="V4" s="134"/>
    </row>
    <row r="5" spans="1:22" x14ac:dyDescent="0.3">
      <c r="A5" s="2" t="s">
        <v>16</v>
      </c>
      <c r="B5" s="133">
        <v>602.44500000000005</v>
      </c>
      <c r="C5" s="133">
        <v>699.803</v>
      </c>
      <c r="D5" s="85">
        <v>812.40200000000004</v>
      </c>
      <c r="E5" s="85">
        <v>911.66800000000001</v>
      </c>
      <c r="F5" s="85">
        <v>1043.3240000000001</v>
      </c>
      <c r="G5" s="85">
        <v>1145.499</v>
      </c>
      <c r="H5" s="85">
        <v>1247.1869999999999</v>
      </c>
      <c r="I5" s="85">
        <v>1363.5250000000001</v>
      </c>
      <c r="J5" s="85">
        <v>1444.633</v>
      </c>
      <c r="K5" s="85">
        <v>1516.5239999999999</v>
      </c>
      <c r="L5" s="85">
        <v>1594.9480000000001</v>
      </c>
      <c r="M5" s="85">
        <v>1640.4680000000001</v>
      </c>
      <c r="N5" s="85">
        <v>1689.1559999999999</v>
      </c>
      <c r="O5" s="85">
        <v>1728</v>
      </c>
      <c r="P5" s="85">
        <v>1770</v>
      </c>
      <c r="Q5" s="120">
        <v>1799</v>
      </c>
      <c r="R5" s="134">
        <f>'3.4'!O9</f>
        <v>1833.5229999999999</v>
      </c>
      <c r="S5" s="134">
        <f>'3.4'!P9</f>
        <v>1853.923</v>
      </c>
      <c r="T5" s="134">
        <f>'3.4'!Q9</f>
        <v>1897.8240000000001</v>
      </c>
      <c r="U5" s="134">
        <f>'3.4'!R9</f>
        <v>1957.4449999999999</v>
      </c>
      <c r="V5" s="134"/>
    </row>
    <row r="6" spans="1:22" x14ac:dyDescent="0.3">
      <c r="A6" s="2" t="s">
        <v>17</v>
      </c>
      <c r="B6" s="2">
        <v>376</v>
      </c>
      <c r="C6" s="2">
        <v>456.73399999999998</v>
      </c>
      <c r="D6" s="2">
        <v>549.98199999999997</v>
      </c>
      <c r="E6" s="2">
        <v>673.28800000000001</v>
      </c>
      <c r="F6" s="2">
        <v>889.90499999999997</v>
      </c>
      <c r="G6" s="2">
        <v>1047.021</v>
      </c>
      <c r="H6" s="2">
        <v>1227.0050000000001</v>
      </c>
      <c r="I6" s="2">
        <v>1393.1510000000001</v>
      </c>
      <c r="J6" s="2">
        <v>1533.576</v>
      </c>
      <c r="K6" s="2">
        <v>1652.0930000000001</v>
      </c>
      <c r="L6" s="2">
        <v>1761.3030000000001</v>
      </c>
      <c r="M6" s="2">
        <v>1837.652</v>
      </c>
      <c r="N6" s="2">
        <v>1900.886</v>
      </c>
      <c r="O6" s="85">
        <v>1954</v>
      </c>
      <c r="P6" s="2">
        <v>1988</v>
      </c>
      <c r="Q6" s="120">
        <v>2035</v>
      </c>
      <c r="R6" s="134">
        <f>'3.4'!O14</f>
        <v>2083.123</v>
      </c>
      <c r="S6" s="134">
        <f>'3.4'!P14</f>
        <v>2130.4349999999999</v>
      </c>
      <c r="T6" s="134">
        <f>'3.4'!Q14</f>
        <v>2179.828</v>
      </c>
      <c r="U6" s="134">
        <f>'3.4'!R14</f>
        <v>2237.1680000000001</v>
      </c>
      <c r="V6" s="134"/>
    </row>
    <row r="9" spans="1:22" x14ac:dyDescent="0.3">
      <c r="A9" s="506"/>
      <c r="B9" s="506"/>
      <c r="C9" s="136"/>
      <c r="G9" s="137"/>
      <c r="H9" s="137"/>
      <c r="I9" s="136"/>
      <c r="J9" s="136"/>
      <c r="K9" s="136"/>
      <c r="L9" s="136"/>
      <c r="M9" s="136"/>
      <c r="N9" s="136"/>
      <c r="O9" s="136"/>
      <c r="P9" s="138"/>
      <c r="Q9" s="136"/>
      <c r="R9" s="136"/>
      <c r="S9" s="136"/>
      <c r="T9" s="136"/>
      <c r="U9" s="136"/>
      <c r="V9" s="136"/>
    </row>
    <row r="10" spans="1:22" x14ac:dyDescent="0.3">
      <c r="A10" s="509"/>
      <c r="B10" s="509"/>
      <c r="C10" s="139"/>
      <c r="G10" s="140"/>
      <c r="H10" s="141"/>
      <c r="I10" s="117"/>
      <c r="J10" s="117"/>
      <c r="K10" s="117"/>
      <c r="L10" s="117"/>
      <c r="M10" s="117"/>
      <c r="N10" s="117"/>
      <c r="O10" s="118"/>
      <c r="P10" s="142"/>
      <c r="Q10" s="116"/>
      <c r="R10" s="116"/>
      <c r="S10" s="116"/>
      <c r="T10" s="116"/>
      <c r="U10" s="116"/>
      <c r="V10" s="116"/>
    </row>
    <row r="11" spans="1:22" x14ac:dyDescent="0.3">
      <c r="A11" s="505"/>
      <c r="B11" s="505"/>
      <c r="C11" s="143"/>
      <c r="G11" s="144"/>
      <c r="H11" s="145"/>
      <c r="I11" s="122"/>
      <c r="J11" s="122"/>
      <c r="K11" s="122"/>
      <c r="L11" s="122"/>
      <c r="M11" s="122"/>
      <c r="N11" s="122"/>
      <c r="O11" s="123"/>
      <c r="P11" s="146"/>
      <c r="Q11" s="121"/>
      <c r="R11" s="121"/>
      <c r="S11" s="121"/>
      <c r="T11" s="121"/>
      <c r="U11" s="121"/>
      <c r="V11" s="121"/>
    </row>
    <row r="12" spans="1:22" x14ac:dyDescent="0.3">
      <c r="A12" s="505"/>
      <c r="B12" s="505"/>
      <c r="C12" s="143"/>
      <c r="G12" s="144"/>
      <c r="H12" s="145"/>
      <c r="I12" s="122"/>
      <c r="J12" s="122"/>
      <c r="K12" s="122"/>
      <c r="L12" s="122"/>
      <c r="M12" s="122"/>
      <c r="N12" s="122"/>
      <c r="O12" s="123"/>
      <c r="P12" s="146"/>
      <c r="Q12" s="121"/>
      <c r="R12" s="121"/>
      <c r="S12" s="121"/>
      <c r="T12" s="121"/>
      <c r="U12" s="121"/>
      <c r="V12" s="121"/>
    </row>
    <row r="13" spans="1:22" x14ac:dyDescent="0.3">
      <c r="A13" s="505"/>
      <c r="B13" s="505"/>
      <c r="C13" s="143"/>
      <c r="G13" s="144"/>
      <c r="H13" s="145"/>
      <c r="I13" s="122"/>
      <c r="J13" s="122"/>
      <c r="K13" s="122"/>
      <c r="L13" s="122"/>
      <c r="M13" s="122"/>
      <c r="N13" s="122"/>
      <c r="O13" s="122"/>
      <c r="P13" s="146"/>
      <c r="Q13" s="121"/>
      <c r="R13" s="121"/>
      <c r="S13" s="121"/>
      <c r="T13" s="121"/>
      <c r="U13" s="121"/>
      <c r="V13" s="121"/>
    </row>
    <row r="14" spans="1:22" x14ac:dyDescent="0.3">
      <c r="A14" s="505"/>
      <c r="B14" s="505"/>
      <c r="C14" s="143"/>
      <c r="G14" s="144"/>
      <c r="H14" s="145"/>
      <c r="I14" s="122"/>
      <c r="J14" s="122"/>
      <c r="K14" s="122"/>
      <c r="L14" s="122"/>
      <c r="M14" s="122"/>
      <c r="N14" s="122"/>
      <c r="O14" s="122"/>
      <c r="P14" s="146"/>
      <c r="Q14" s="121"/>
      <c r="R14" s="121"/>
      <c r="S14" s="121"/>
      <c r="T14" s="121"/>
      <c r="U14" s="121"/>
      <c r="V14" s="121"/>
    </row>
    <row r="15" spans="1:22" x14ac:dyDescent="0.3">
      <c r="A15" s="505"/>
      <c r="B15" s="505"/>
      <c r="C15" s="143"/>
      <c r="G15" s="144"/>
      <c r="H15" s="145"/>
      <c r="I15" s="122"/>
      <c r="J15" s="122"/>
      <c r="K15" s="122"/>
      <c r="L15" s="122"/>
      <c r="M15" s="122"/>
      <c r="N15" s="122"/>
      <c r="O15" s="122"/>
      <c r="P15" s="146"/>
      <c r="Q15" s="121"/>
      <c r="R15" s="121"/>
      <c r="S15" s="121"/>
      <c r="T15" s="121"/>
      <c r="U15" s="121"/>
      <c r="V15" s="121"/>
    </row>
    <row r="16" spans="1:22" x14ac:dyDescent="0.3">
      <c r="A16" s="505"/>
      <c r="B16" s="505"/>
      <c r="C16" s="143"/>
      <c r="G16" s="144"/>
      <c r="H16" s="145"/>
      <c r="I16" s="122"/>
      <c r="J16" s="122"/>
      <c r="K16" s="122"/>
      <c r="L16" s="122"/>
      <c r="M16" s="122"/>
      <c r="N16" s="122"/>
      <c r="O16" s="123"/>
      <c r="P16" s="146"/>
      <c r="Q16" s="121"/>
      <c r="R16" s="121"/>
      <c r="S16" s="121"/>
      <c r="T16" s="121"/>
      <c r="U16" s="121"/>
      <c r="V16" s="121"/>
    </row>
    <row r="17" spans="1:22" x14ac:dyDescent="0.3">
      <c r="A17" s="505"/>
      <c r="B17" s="505"/>
      <c r="C17" s="143"/>
      <c r="G17" s="144"/>
      <c r="H17" s="145"/>
      <c r="I17" s="122"/>
      <c r="J17" s="122"/>
      <c r="K17" s="122"/>
      <c r="L17" s="122"/>
      <c r="M17" s="122"/>
      <c r="N17" s="122"/>
      <c r="O17" s="122"/>
      <c r="P17" s="146"/>
      <c r="Q17" s="121"/>
      <c r="R17" s="121"/>
      <c r="S17" s="121"/>
      <c r="T17" s="121"/>
      <c r="U17" s="121"/>
      <c r="V17" s="121"/>
    </row>
    <row r="18" spans="1:22" x14ac:dyDescent="0.3">
      <c r="A18" s="505"/>
      <c r="B18" s="505"/>
      <c r="C18" s="143"/>
      <c r="G18" s="144"/>
      <c r="H18" s="145"/>
      <c r="I18" s="122"/>
      <c r="J18" s="122"/>
      <c r="K18" s="122"/>
      <c r="L18" s="122"/>
      <c r="M18" s="122"/>
      <c r="N18" s="122"/>
      <c r="O18" s="123"/>
      <c r="P18" s="146"/>
      <c r="Q18" s="121"/>
      <c r="R18" s="121"/>
      <c r="S18" s="121"/>
      <c r="T18" s="121"/>
      <c r="U18" s="121"/>
      <c r="V18" s="121"/>
    </row>
    <row r="19" spans="1:22" x14ac:dyDescent="0.3">
      <c r="A19" s="510"/>
      <c r="B19" s="510"/>
      <c r="C19" s="147"/>
      <c r="G19" s="148"/>
      <c r="H19" s="149"/>
      <c r="I19" s="125"/>
      <c r="J19" s="125"/>
      <c r="K19" s="125"/>
      <c r="L19" s="125"/>
      <c r="M19" s="125"/>
      <c r="N19" s="125"/>
      <c r="O19" s="125"/>
      <c r="P19" s="150"/>
      <c r="Q19" s="124"/>
      <c r="R19" s="124"/>
      <c r="S19" s="124"/>
      <c r="T19" s="124"/>
      <c r="U19" s="124"/>
      <c r="V19" s="124"/>
    </row>
  </sheetData>
  <mergeCells count="11">
    <mergeCell ref="A15:B15"/>
    <mergeCell ref="A16:B16"/>
    <mergeCell ref="A17:B17"/>
    <mergeCell ref="A18:B18"/>
    <mergeCell ref="A19:B19"/>
    <mergeCell ref="A14:B14"/>
    <mergeCell ref="A9:B9"/>
    <mergeCell ref="A10:B10"/>
    <mergeCell ref="A11:B11"/>
    <mergeCell ref="A12:B12"/>
    <mergeCell ref="A13:B13"/>
  </mergeCells>
  <pageMargins left="0.7" right="0.7" top="0.75" bottom="0.75" header="0.3" footer="0.3"/>
  <pageSetup paperSize="9" scale="63"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5" tint="0.39997558519241921"/>
    <pageSetUpPr fitToPage="1"/>
  </sheetPr>
  <dimension ref="A1:V37"/>
  <sheetViews>
    <sheetView showGridLines="0" zoomScaleNormal="100" workbookViewId="0">
      <selection activeCell="I24" sqref="I24"/>
    </sheetView>
  </sheetViews>
  <sheetFormatPr defaultColWidth="9.140625" defaultRowHeight="16.5" x14ac:dyDescent="0.3"/>
  <cols>
    <col min="1" max="1" width="10" style="18" customWidth="1"/>
    <col min="2" max="2" width="43" style="18" customWidth="1"/>
    <col min="3" max="3" width="11.140625" style="18" customWidth="1"/>
    <col min="4" max="4" width="12.140625" style="18" customWidth="1"/>
    <col min="5" max="5" width="11.5703125" style="18" customWidth="1"/>
    <col min="6" max="6" width="13.42578125" style="18" customWidth="1"/>
    <col min="7" max="7" width="11.7109375" style="18" customWidth="1"/>
    <col min="8" max="8" width="9.140625" style="18"/>
    <col min="9" max="9" width="9.7109375" style="18" bestFit="1" customWidth="1"/>
    <col min="10" max="13" width="9.140625" style="18"/>
    <col min="14" max="14" width="20.28515625" style="18" bestFit="1" customWidth="1"/>
    <col min="15" max="15" width="10.140625" style="18" bestFit="1" customWidth="1"/>
    <col min="16" max="16384" width="9.140625" style="18"/>
  </cols>
  <sheetData>
    <row r="1" spans="1:22" s="20" customFormat="1" ht="18" x14ac:dyDescent="0.35">
      <c r="A1" s="10" t="s">
        <v>139</v>
      </c>
      <c r="B1" s="10"/>
      <c r="C1" s="10"/>
      <c r="D1" s="10"/>
      <c r="E1" s="10"/>
      <c r="F1" s="10"/>
      <c r="G1" s="10"/>
      <c r="H1" s="10"/>
      <c r="I1" s="10"/>
      <c r="J1" s="10"/>
    </row>
    <row r="2" spans="1:22" s="20" customFormat="1" x14ac:dyDescent="0.3">
      <c r="A2" s="216" t="s">
        <v>92</v>
      </c>
      <c r="C2" s="484" t="s">
        <v>292</v>
      </c>
    </row>
    <row r="3" spans="1:22" s="112" customFormat="1" ht="21.75" customHeight="1" x14ac:dyDescent="0.2">
      <c r="A3" s="110"/>
      <c r="B3" s="110"/>
      <c r="C3" s="508" t="s">
        <v>200</v>
      </c>
      <c r="D3" s="508"/>
      <c r="E3" s="508"/>
      <c r="F3" s="508"/>
      <c r="G3" s="111"/>
    </row>
    <row r="4" spans="1:22" s="114" customFormat="1" ht="38.25" customHeight="1" x14ac:dyDescent="0.3">
      <c r="A4" s="512" t="s">
        <v>12</v>
      </c>
      <c r="B4" s="513"/>
      <c r="C4" s="406" t="s">
        <v>263</v>
      </c>
      <c r="D4" s="407" t="s">
        <v>209</v>
      </c>
      <c r="E4" s="407" t="s">
        <v>210</v>
      </c>
      <c r="F4" s="408" t="s">
        <v>247</v>
      </c>
      <c r="G4" s="409" t="s">
        <v>68</v>
      </c>
      <c r="I4" s="112"/>
      <c r="J4" s="115"/>
    </row>
    <row r="5" spans="1:22" s="6" customFormat="1" ht="15" x14ac:dyDescent="0.3">
      <c r="A5" s="514" t="s">
        <v>177</v>
      </c>
      <c r="B5" s="509"/>
      <c r="C5" s="324">
        <v>2566.0309999999999</v>
      </c>
      <c r="D5" s="116">
        <v>182.66900000000001</v>
      </c>
      <c r="E5" s="116">
        <v>214.18600000000001</v>
      </c>
      <c r="F5" s="379">
        <v>65.866</v>
      </c>
      <c r="G5" s="379">
        <v>3028.752</v>
      </c>
      <c r="H5" s="119"/>
      <c r="I5" s="112"/>
      <c r="J5" s="115"/>
      <c r="K5" s="19"/>
      <c r="L5" s="19"/>
      <c r="M5" s="19"/>
      <c r="N5" s="19"/>
      <c r="O5" s="19"/>
      <c r="P5" s="19"/>
      <c r="Q5" s="19"/>
      <c r="R5" s="19"/>
      <c r="S5" s="19"/>
      <c r="T5" s="19"/>
      <c r="U5" s="19"/>
      <c r="V5" s="19"/>
    </row>
    <row r="6" spans="1:22" s="6" customFormat="1" ht="15" x14ac:dyDescent="0.3">
      <c r="A6" s="511" t="s">
        <v>0</v>
      </c>
      <c r="B6" s="505"/>
      <c r="C6" s="325">
        <v>29866.691999999999</v>
      </c>
      <c r="D6" s="121">
        <v>2268.7489999999998</v>
      </c>
      <c r="E6" s="121">
        <v>2444.3229999999999</v>
      </c>
      <c r="F6" s="380">
        <v>869.95899999999995</v>
      </c>
      <c r="G6" s="380">
        <v>35449.722999999998</v>
      </c>
      <c r="H6" s="119"/>
      <c r="I6" s="112"/>
      <c r="J6" s="115"/>
      <c r="K6" s="19"/>
      <c r="L6" s="19"/>
      <c r="M6" s="19"/>
      <c r="N6" s="19"/>
      <c r="O6" s="19"/>
      <c r="P6" s="19"/>
      <c r="Q6" s="19"/>
      <c r="R6" s="19"/>
      <c r="S6" s="19"/>
      <c r="T6" s="19"/>
      <c r="U6" s="19"/>
      <c r="V6" s="19"/>
    </row>
    <row r="7" spans="1:22" s="6" customFormat="1" ht="15" x14ac:dyDescent="0.3">
      <c r="A7" s="511" t="s">
        <v>1</v>
      </c>
      <c r="B7" s="505"/>
      <c r="C7" s="325">
        <v>921.31600000000003</v>
      </c>
      <c r="D7" s="121">
        <v>57.686999999999998</v>
      </c>
      <c r="E7" s="121">
        <v>64.545000000000002</v>
      </c>
      <c r="F7" s="380">
        <v>23.687999999999999</v>
      </c>
      <c r="G7" s="380">
        <v>1067.2360000000001</v>
      </c>
      <c r="H7" s="119"/>
      <c r="I7" s="112"/>
      <c r="J7" s="115"/>
      <c r="K7" s="19"/>
      <c r="L7" s="19"/>
      <c r="M7" s="19"/>
      <c r="N7" s="19"/>
      <c r="O7" s="19"/>
      <c r="P7" s="19"/>
      <c r="Q7" s="19"/>
      <c r="R7" s="19"/>
      <c r="S7" s="19"/>
      <c r="T7" s="19"/>
      <c r="U7" s="19"/>
      <c r="V7" s="19"/>
    </row>
    <row r="8" spans="1:22" s="6" customFormat="1" ht="15" x14ac:dyDescent="0.3">
      <c r="A8" s="511" t="s">
        <v>2</v>
      </c>
      <c r="B8" s="505"/>
      <c r="C8" s="325">
        <v>42770.595000000001</v>
      </c>
      <c r="D8" s="121">
        <v>2903.2640000000001</v>
      </c>
      <c r="E8" s="121">
        <v>3511.1120000000001</v>
      </c>
      <c r="F8" s="380">
        <v>1543.752</v>
      </c>
      <c r="G8" s="380">
        <v>50728.723000000005</v>
      </c>
      <c r="H8" s="119"/>
      <c r="I8" s="112"/>
      <c r="J8" s="115"/>
      <c r="K8" s="19"/>
      <c r="L8" s="19"/>
      <c r="M8" s="19"/>
      <c r="N8" s="19"/>
      <c r="O8" s="19"/>
      <c r="P8" s="19"/>
      <c r="Q8" s="19"/>
      <c r="R8" s="19"/>
      <c r="S8" s="19"/>
      <c r="T8" s="19"/>
      <c r="U8" s="19"/>
      <c r="V8" s="19"/>
    </row>
    <row r="9" spans="1:22" s="6" customFormat="1" ht="15" x14ac:dyDescent="0.3">
      <c r="A9" s="511" t="s">
        <v>9</v>
      </c>
      <c r="B9" s="505"/>
      <c r="C9" s="325">
        <v>77600.289000000004</v>
      </c>
      <c r="D9" s="121">
        <v>5426.9319999999998</v>
      </c>
      <c r="E9" s="121">
        <v>5367.1559999999999</v>
      </c>
      <c r="F9" s="380">
        <v>2136.6190000000001</v>
      </c>
      <c r="G9" s="380">
        <v>90530.996000000014</v>
      </c>
      <c r="H9" s="119"/>
      <c r="I9" s="112"/>
      <c r="J9" s="115"/>
      <c r="K9" s="19"/>
      <c r="L9" s="19"/>
      <c r="M9" s="19"/>
      <c r="N9" s="19"/>
      <c r="O9" s="19"/>
      <c r="P9" s="19"/>
      <c r="Q9" s="19"/>
      <c r="R9" s="19"/>
      <c r="S9" s="19"/>
      <c r="T9" s="19"/>
      <c r="U9" s="19"/>
      <c r="V9" s="19"/>
    </row>
    <row r="10" spans="1:22" s="6" customFormat="1" ht="15" x14ac:dyDescent="0.3">
      <c r="A10" s="511" t="s">
        <v>10</v>
      </c>
      <c r="B10" s="505"/>
      <c r="C10" s="325">
        <v>57721.66</v>
      </c>
      <c r="D10" s="121">
        <v>3733.2469999999998</v>
      </c>
      <c r="E10" s="121">
        <v>3949.623</v>
      </c>
      <c r="F10" s="380">
        <v>1551.316</v>
      </c>
      <c r="G10" s="380">
        <v>66955.846000000005</v>
      </c>
      <c r="H10" s="119"/>
      <c r="I10" s="112"/>
      <c r="J10" s="115"/>
      <c r="K10" s="19"/>
      <c r="L10" s="19"/>
      <c r="M10" s="19"/>
      <c r="N10" s="19"/>
      <c r="O10" s="19"/>
      <c r="P10" s="19"/>
      <c r="Q10" s="19"/>
      <c r="R10" s="19"/>
      <c r="S10" s="19"/>
      <c r="T10" s="19"/>
      <c r="U10" s="19"/>
      <c r="V10" s="19"/>
    </row>
    <row r="11" spans="1:22" s="6" customFormat="1" ht="15" x14ac:dyDescent="0.3">
      <c r="A11" s="511" t="s">
        <v>3</v>
      </c>
      <c r="B11" s="505"/>
      <c r="C11" s="325">
        <v>21178.481</v>
      </c>
      <c r="D11" s="121">
        <v>1388.1489999999999</v>
      </c>
      <c r="E11" s="121">
        <v>1332.9179999999999</v>
      </c>
      <c r="F11" s="380">
        <v>563.66999999999996</v>
      </c>
      <c r="G11" s="380">
        <v>24463.218000000001</v>
      </c>
      <c r="H11" s="119"/>
      <c r="I11" s="112"/>
      <c r="J11" s="115"/>
      <c r="K11" s="19"/>
      <c r="L11" s="19"/>
      <c r="M11" s="19"/>
      <c r="N11" s="19"/>
      <c r="O11" s="19"/>
      <c r="P11" s="19"/>
      <c r="Q11" s="19"/>
      <c r="R11" s="19"/>
      <c r="S11" s="19"/>
      <c r="T11" s="19"/>
      <c r="U11" s="19"/>
      <c r="V11" s="19"/>
    </row>
    <row r="12" spans="1:22" s="6" customFormat="1" ht="15" x14ac:dyDescent="0.3">
      <c r="A12" s="511" t="s">
        <v>4</v>
      </c>
      <c r="B12" s="505"/>
      <c r="C12" s="325">
        <v>32288.021000000001</v>
      </c>
      <c r="D12" s="121">
        <v>2170.6689999999999</v>
      </c>
      <c r="E12" s="121">
        <v>2734.0920000000001</v>
      </c>
      <c r="F12" s="380">
        <v>1077.2270000000001</v>
      </c>
      <c r="G12" s="380">
        <v>38270.008999999998</v>
      </c>
      <c r="H12" s="119"/>
      <c r="I12" s="112"/>
      <c r="J12" s="115"/>
      <c r="K12" s="19"/>
      <c r="L12" s="19"/>
      <c r="M12" s="19"/>
      <c r="N12" s="19"/>
      <c r="O12" s="19"/>
      <c r="P12" s="19"/>
      <c r="Q12" s="19"/>
      <c r="R12" s="19"/>
      <c r="S12" s="19"/>
      <c r="T12" s="19"/>
      <c r="U12" s="19"/>
      <c r="V12" s="19"/>
    </row>
    <row r="13" spans="1:22" s="6" customFormat="1" ht="15" x14ac:dyDescent="0.3">
      <c r="A13" s="511" t="s">
        <v>5</v>
      </c>
      <c r="B13" s="505"/>
      <c r="C13" s="325">
        <v>575.95899999999995</v>
      </c>
      <c r="D13" s="121">
        <v>40.134</v>
      </c>
      <c r="E13" s="121">
        <v>58.86</v>
      </c>
      <c r="F13" s="380">
        <v>21.067</v>
      </c>
      <c r="G13" s="380">
        <v>696.02</v>
      </c>
      <c r="H13" s="119"/>
      <c r="I13" s="112"/>
      <c r="J13" s="115"/>
      <c r="K13" s="19"/>
      <c r="L13" s="19"/>
      <c r="M13" s="19"/>
      <c r="N13" s="19"/>
      <c r="O13" s="19"/>
      <c r="P13" s="19"/>
      <c r="Q13" s="19"/>
      <c r="R13" s="19"/>
      <c r="S13" s="19"/>
      <c r="T13" s="19"/>
      <c r="U13" s="19"/>
      <c r="V13" s="19"/>
    </row>
    <row r="14" spans="1:22" s="6" customFormat="1" ht="15" x14ac:dyDescent="0.3">
      <c r="A14" s="517" t="s">
        <v>178</v>
      </c>
      <c r="B14" s="510"/>
      <c r="C14" s="325">
        <v>89270.585999999996</v>
      </c>
      <c r="D14" s="121">
        <v>5472.6620000000003</v>
      </c>
      <c r="E14" s="121">
        <v>5321.5110000000004</v>
      </c>
      <c r="F14" s="380">
        <v>2551.8939999999998</v>
      </c>
      <c r="G14" s="380">
        <v>102616.65299999999</v>
      </c>
      <c r="H14" s="119"/>
      <c r="I14" s="112"/>
      <c r="J14" s="115"/>
      <c r="K14" s="19"/>
      <c r="L14" s="19"/>
      <c r="M14" s="19"/>
      <c r="N14" s="19"/>
      <c r="O14" s="19"/>
      <c r="P14" s="19"/>
      <c r="Q14" s="19"/>
      <c r="R14" s="19"/>
      <c r="S14" s="19"/>
      <c r="T14" s="19"/>
      <c r="U14" s="19"/>
      <c r="V14" s="19"/>
    </row>
    <row r="15" spans="1:22" s="6" customFormat="1" ht="15" x14ac:dyDescent="0.3">
      <c r="A15" s="518" t="s">
        <v>249</v>
      </c>
      <c r="B15" s="519"/>
      <c r="C15" s="325">
        <v>218.64400000000001</v>
      </c>
      <c r="D15" s="121">
        <v>5.7880000000000003</v>
      </c>
      <c r="E15" s="121">
        <v>5.4180000000000001</v>
      </c>
      <c r="F15" s="380">
        <v>3.923</v>
      </c>
      <c r="G15" s="381">
        <v>233.77300000000002</v>
      </c>
      <c r="H15" s="119"/>
      <c r="I15" s="112"/>
      <c r="J15" s="115"/>
      <c r="K15" s="19"/>
      <c r="L15" s="19"/>
      <c r="M15" s="19"/>
      <c r="N15" s="19"/>
      <c r="O15" s="19"/>
      <c r="P15" s="19"/>
      <c r="Q15" s="19"/>
      <c r="R15" s="19"/>
      <c r="S15" s="19"/>
      <c r="T15" s="19"/>
      <c r="U15" s="19"/>
      <c r="V15" s="19"/>
    </row>
    <row r="16" spans="1:22" s="129" customFormat="1" ht="15" x14ac:dyDescent="0.3">
      <c r="A16" s="515" t="s">
        <v>35</v>
      </c>
      <c r="B16" s="516"/>
      <c r="C16" s="375">
        <v>354978</v>
      </c>
      <c r="D16" s="376">
        <v>23649.949999999997</v>
      </c>
      <c r="E16" s="377">
        <v>25003.744000000002</v>
      </c>
      <c r="F16" s="378">
        <v>10408.981</v>
      </c>
      <c r="G16" s="378">
        <v>414040.67500000005</v>
      </c>
      <c r="H16" s="119"/>
      <c r="I16" s="112"/>
      <c r="J16" s="115"/>
    </row>
    <row r="17" spans="1:15" s="20" customFormat="1" x14ac:dyDescent="0.3">
      <c r="I17" s="112"/>
      <c r="J17" s="115"/>
    </row>
    <row r="18" spans="1:15" s="192" customFormat="1" ht="12.75" customHeight="1" x14ac:dyDescent="0.35">
      <c r="A18" s="195" t="s">
        <v>6</v>
      </c>
      <c r="B18" s="205" t="s">
        <v>141</v>
      </c>
    </row>
    <row r="19" spans="1:15" s="192" customFormat="1" ht="12.75" customHeight="1" x14ac:dyDescent="0.35">
      <c r="B19" s="192" t="s">
        <v>183</v>
      </c>
    </row>
    <row r="20" spans="1:15" s="192" customFormat="1" ht="12.75" customHeight="1" x14ac:dyDescent="0.35">
      <c r="B20" s="192" t="s">
        <v>250</v>
      </c>
    </row>
    <row r="21" spans="1:15" s="192" customFormat="1" ht="15" x14ac:dyDescent="0.35">
      <c r="A21" s="400" t="s">
        <v>191</v>
      </c>
      <c r="B21" s="200" t="s">
        <v>202</v>
      </c>
    </row>
    <row r="22" spans="1:15" s="192" customFormat="1" ht="15" x14ac:dyDescent="0.35">
      <c r="A22" s="195" t="s">
        <v>7</v>
      </c>
      <c r="B22" s="197" t="s">
        <v>264</v>
      </c>
      <c r="F22" s="192" t="s">
        <v>255</v>
      </c>
    </row>
    <row r="23" spans="1:15" s="192" customFormat="1" ht="15" x14ac:dyDescent="0.35">
      <c r="A23" s="195"/>
      <c r="B23" s="194" t="s">
        <v>142</v>
      </c>
      <c r="D23" s="194"/>
    </row>
    <row r="24" spans="1:15" s="192" customFormat="1" ht="15" x14ac:dyDescent="0.35">
      <c r="B24" s="192" t="s">
        <v>265</v>
      </c>
      <c r="F24" s="192" t="s">
        <v>226</v>
      </c>
    </row>
    <row r="25" spans="1:15" s="192" customFormat="1" ht="15" x14ac:dyDescent="0.35">
      <c r="B25" s="194" t="s">
        <v>121</v>
      </c>
    </row>
    <row r="26" spans="1:15" s="192" customFormat="1" ht="15" x14ac:dyDescent="0.35">
      <c r="A26" s="205"/>
      <c r="B26" s="192" t="s">
        <v>208</v>
      </c>
    </row>
    <row r="27" spans="1:15" s="192" customFormat="1" ht="15" x14ac:dyDescent="0.35">
      <c r="A27" s="205"/>
      <c r="B27" s="194" t="s">
        <v>182</v>
      </c>
    </row>
    <row r="28" spans="1:15" s="192" customFormat="1" ht="15" x14ac:dyDescent="0.35">
      <c r="A28" s="196"/>
      <c r="B28" s="192" t="s">
        <v>248</v>
      </c>
    </row>
    <row r="29" spans="1:15" s="192" customFormat="1" ht="15" x14ac:dyDescent="0.35">
      <c r="A29" s="205"/>
      <c r="B29" s="194" t="s">
        <v>122</v>
      </c>
    </row>
    <row r="30" spans="1:15" ht="17.25" x14ac:dyDescent="0.35">
      <c r="K30" s="192"/>
      <c r="L30" s="192"/>
      <c r="M30" s="192"/>
      <c r="N30" s="192"/>
      <c r="O30" s="192"/>
    </row>
    <row r="31" spans="1:15" ht="17.25" x14ac:dyDescent="0.35">
      <c r="A31" s="130"/>
      <c r="B31" s="130"/>
      <c r="K31" s="192"/>
      <c r="L31" s="192"/>
      <c r="M31" s="192"/>
      <c r="N31" s="192"/>
      <c r="O31" s="192"/>
    </row>
    <row r="32" spans="1:15" ht="17.25" x14ac:dyDescent="0.35">
      <c r="K32" s="192"/>
      <c r="L32" s="192"/>
      <c r="M32" s="192"/>
      <c r="N32" s="192"/>
      <c r="O32" s="192"/>
    </row>
    <row r="33" spans="4:15" ht="17.25" x14ac:dyDescent="0.35">
      <c r="K33" s="192"/>
      <c r="L33" s="192"/>
      <c r="M33" s="192"/>
      <c r="N33" s="192"/>
      <c r="O33" s="192"/>
    </row>
    <row r="37" spans="4:15" x14ac:dyDescent="0.3">
      <c r="D37" s="6"/>
    </row>
  </sheetData>
  <mergeCells count="14">
    <mergeCell ref="A16:B16"/>
    <mergeCell ref="A9:B9"/>
    <mergeCell ref="A10:B10"/>
    <mergeCell ref="A11:B11"/>
    <mergeCell ref="A12:B12"/>
    <mergeCell ref="A13:B13"/>
    <mergeCell ref="A14:B14"/>
    <mergeCell ref="A15:B15"/>
    <mergeCell ref="A8:B8"/>
    <mergeCell ref="C3:F3"/>
    <mergeCell ref="A4:B4"/>
    <mergeCell ref="A5:B5"/>
    <mergeCell ref="A6:B6"/>
    <mergeCell ref="A7:B7"/>
  </mergeCells>
  <hyperlinks>
    <hyperlink ref="A2" location="'CHAPTER 3'!A1" display="Back to Table of Contents" xr:uid="{00000000-0004-0000-0E00-000000000000}"/>
    <hyperlink ref="B23" r:id="rId1" xr:uid="{F216A26F-B9D4-40BF-8648-0167222CA82A}"/>
    <hyperlink ref="B25" r:id="rId2" xr:uid="{C4DE70A9-7465-4EF3-8293-E1F84CCA2B76}"/>
    <hyperlink ref="B29" r:id="rId3" xr:uid="{19056DA1-C54A-497E-85A4-052676214778}"/>
    <hyperlink ref="C2" r:id="rId4" xr:uid="{1B76AE40-D841-4D0F-BBAB-EF99960509D9}"/>
  </hyperlinks>
  <pageMargins left="0.3" right="0.3" top="1" bottom="0.98425196850393704" header="0" footer="0"/>
  <pageSetup paperSize="9" orientation="landscape" horizontalDpi="300" verticalDpi="300" r:id="rId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3" tint="0.59999389629810485"/>
    <pageSetUpPr fitToPage="1"/>
  </sheetPr>
  <dimension ref="A1:L60"/>
  <sheetViews>
    <sheetView showGridLines="0" zoomScale="90" zoomScaleNormal="90" workbookViewId="0">
      <pane ySplit="4" topLeftCell="A31" activePane="bottomLeft" state="frozen"/>
      <selection activeCell="AB23" sqref="AB23"/>
      <selection pane="bottomLeft" activeCell="K45" sqref="K45"/>
    </sheetView>
  </sheetViews>
  <sheetFormatPr defaultColWidth="9.140625" defaultRowHeight="16.5" x14ac:dyDescent="0.3"/>
  <cols>
    <col min="1" max="1" width="9.5703125" style="72" customWidth="1"/>
    <col min="2" max="2" width="3.5703125" style="84" customWidth="1"/>
    <col min="3" max="3" width="20.140625" style="84" customWidth="1"/>
    <col min="4" max="4" width="4.28515625" style="84" customWidth="1"/>
    <col min="5" max="5" width="15.42578125" style="84" customWidth="1"/>
    <col min="6" max="6" width="4.5703125" style="84" customWidth="1"/>
    <col min="7" max="7" width="20.7109375" style="84" customWidth="1"/>
    <col min="8" max="8" width="17.28515625" style="84" customWidth="1"/>
    <col min="9" max="16384" width="9.140625" style="84"/>
  </cols>
  <sheetData>
    <row r="1" spans="1:12" s="72" customFormat="1" ht="18" x14ac:dyDescent="0.35">
      <c r="A1" s="10" t="s">
        <v>283</v>
      </c>
      <c r="B1" s="10"/>
      <c r="C1" s="10"/>
      <c r="D1" s="10"/>
      <c r="E1" s="10"/>
      <c r="F1" s="10"/>
      <c r="G1" s="10"/>
      <c r="H1" s="10"/>
      <c r="I1" s="60"/>
      <c r="J1" s="60"/>
      <c r="K1" s="60"/>
      <c r="L1" s="60"/>
    </row>
    <row r="2" spans="1:12" s="72" customFormat="1" x14ac:dyDescent="0.3">
      <c r="A2" s="216" t="s">
        <v>92</v>
      </c>
      <c r="E2" s="484" t="s">
        <v>292</v>
      </c>
    </row>
    <row r="3" spans="1:12" s="72" customFormat="1" x14ac:dyDescent="0.3">
      <c r="A3" s="216"/>
    </row>
    <row r="4" spans="1:12" s="91" customFormat="1" ht="60" x14ac:dyDescent="0.2">
      <c r="A4" s="88"/>
      <c r="B4" s="88"/>
      <c r="C4" s="89" t="s">
        <v>36</v>
      </c>
      <c r="D4" s="89"/>
      <c r="E4" s="89" t="s">
        <v>37</v>
      </c>
      <c r="F4" s="89"/>
      <c r="G4" s="90"/>
      <c r="H4" s="90"/>
    </row>
    <row r="5" spans="1:12" s="4" customFormat="1" ht="15" x14ac:dyDescent="0.3">
      <c r="A5" s="92">
        <v>1977</v>
      </c>
      <c r="B5" s="93"/>
      <c r="C5" s="94">
        <v>2297</v>
      </c>
      <c r="D5" s="94"/>
      <c r="E5" s="95"/>
      <c r="F5" s="94"/>
      <c r="G5" s="96"/>
      <c r="H5" s="97"/>
    </row>
    <row r="6" spans="1:12" s="4" customFormat="1" ht="15" x14ac:dyDescent="0.3">
      <c r="A6" s="98">
        <v>1978</v>
      </c>
      <c r="B6" s="99"/>
      <c r="C6" s="5">
        <v>2653</v>
      </c>
      <c r="D6" s="5"/>
      <c r="E6" s="5"/>
      <c r="F6" s="5"/>
      <c r="G6" s="96"/>
      <c r="H6" s="97"/>
    </row>
    <row r="7" spans="1:12" s="4" customFormat="1" ht="15" x14ac:dyDescent="0.3">
      <c r="A7" s="98">
        <v>1979</v>
      </c>
      <c r="B7" s="99"/>
      <c r="C7" s="5">
        <v>2918</v>
      </c>
      <c r="D7" s="5"/>
      <c r="E7" s="5"/>
      <c r="F7" s="5"/>
      <c r="G7" s="96"/>
      <c r="H7" s="97"/>
    </row>
    <row r="8" spans="1:12" s="4" customFormat="1" ht="15" x14ac:dyDescent="0.3">
      <c r="A8" s="98">
        <v>1980</v>
      </c>
      <c r="B8" s="99"/>
      <c r="C8" s="5">
        <v>4057</v>
      </c>
      <c r="D8" s="5"/>
      <c r="E8" s="5"/>
      <c r="F8" s="5"/>
      <c r="G8" s="96"/>
      <c r="H8" s="97"/>
    </row>
    <row r="9" spans="1:12" s="4" customFormat="1" ht="15" x14ac:dyDescent="0.3">
      <c r="A9" s="98">
        <v>1981</v>
      </c>
      <c r="B9" s="99"/>
      <c r="C9" s="5">
        <v>5130</v>
      </c>
      <c r="D9" s="5"/>
      <c r="E9" s="5"/>
      <c r="F9" s="5"/>
      <c r="G9" s="96"/>
      <c r="H9" s="97"/>
    </row>
    <row r="10" spans="1:12" s="4" customFormat="1" ht="15" x14ac:dyDescent="0.3">
      <c r="A10" s="98">
        <v>1982</v>
      </c>
      <c r="B10" s="99"/>
      <c r="C10" s="5">
        <v>6008</v>
      </c>
      <c r="D10" s="5"/>
      <c r="E10" s="100"/>
      <c r="F10" s="5"/>
      <c r="G10" s="96"/>
      <c r="H10" s="97"/>
    </row>
    <row r="11" spans="1:12" s="4" customFormat="1" ht="15" x14ac:dyDescent="0.3">
      <c r="A11" s="98">
        <v>1983</v>
      </c>
      <c r="B11" s="99"/>
      <c r="C11" s="5">
        <v>8332</v>
      </c>
      <c r="D11" s="5"/>
      <c r="E11" s="5"/>
      <c r="F11" s="5"/>
      <c r="G11" s="96"/>
      <c r="H11" s="97"/>
    </row>
    <row r="12" spans="1:12" s="4" customFormat="1" ht="15" x14ac:dyDescent="0.3">
      <c r="A12" s="98">
        <v>1984</v>
      </c>
      <c r="B12" s="99"/>
      <c r="C12" s="5">
        <v>9433</v>
      </c>
      <c r="D12" s="5"/>
      <c r="E12" s="5"/>
      <c r="F12" s="5"/>
      <c r="G12" s="96"/>
      <c r="H12" s="97"/>
    </row>
    <row r="13" spans="1:12" s="4" customFormat="1" ht="15" x14ac:dyDescent="0.3">
      <c r="A13" s="98">
        <v>1985</v>
      </c>
      <c r="B13" s="99"/>
      <c r="C13" s="5">
        <v>10667</v>
      </c>
      <c r="D13" s="5"/>
      <c r="E13" s="5"/>
      <c r="F13" s="5"/>
      <c r="G13" s="96"/>
      <c r="H13" s="97"/>
    </row>
    <row r="14" spans="1:12" s="4" customFormat="1" ht="15" x14ac:dyDescent="0.3">
      <c r="A14" s="98">
        <v>1986</v>
      </c>
      <c r="B14" s="99"/>
      <c r="C14" s="5">
        <v>10767</v>
      </c>
      <c r="D14" s="5"/>
      <c r="E14" s="5"/>
      <c r="F14" s="5"/>
      <c r="G14" s="96"/>
      <c r="H14" s="97"/>
    </row>
    <row r="15" spans="1:12" s="4" customFormat="1" ht="15" x14ac:dyDescent="0.3">
      <c r="A15" s="98">
        <v>1987</v>
      </c>
      <c r="B15" s="99"/>
      <c r="C15" s="5">
        <v>11521</v>
      </c>
      <c r="D15" s="5"/>
      <c r="E15" s="5"/>
      <c r="F15" s="5"/>
      <c r="G15" s="96"/>
      <c r="H15" s="97"/>
    </row>
    <row r="16" spans="1:12" s="4" customFormat="1" ht="15" x14ac:dyDescent="0.3">
      <c r="A16" s="98">
        <v>1988</v>
      </c>
      <c r="B16" s="99"/>
      <c r="C16" s="5">
        <v>11113</v>
      </c>
      <c r="D16" s="5"/>
      <c r="E16" s="100"/>
      <c r="F16" s="5"/>
      <c r="G16" s="96"/>
      <c r="H16" s="97"/>
    </row>
    <row r="17" spans="1:8" s="4" customFormat="1" ht="15" x14ac:dyDescent="0.3">
      <c r="A17" s="98">
        <v>1989</v>
      </c>
      <c r="B17" s="99"/>
      <c r="C17" s="5">
        <v>12648</v>
      </c>
      <c r="D17" s="5"/>
      <c r="E17" s="5"/>
      <c r="F17" s="5"/>
      <c r="G17" s="96"/>
      <c r="H17" s="97"/>
    </row>
    <row r="18" spans="1:8" s="4" customFormat="1" ht="15" x14ac:dyDescent="0.3">
      <c r="A18" s="98">
        <v>1990</v>
      </c>
      <c r="B18" s="99"/>
      <c r="C18" s="5">
        <v>14431</v>
      </c>
      <c r="D18" s="5"/>
      <c r="E18" s="5"/>
      <c r="F18" s="5"/>
      <c r="G18" s="96"/>
      <c r="H18" s="97"/>
    </row>
    <row r="19" spans="1:8" s="4" customFormat="1" ht="15" x14ac:dyDescent="0.3">
      <c r="A19" s="98">
        <v>1991</v>
      </c>
      <c r="B19" s="99"/>
      <c r="C19" s="5">
        <v>15659</v>
      </c>
      <c r="D19" s="5"/>
      <c r="E19" s="5">
        <v>9933</v>
      </c>
      <c r="F19" s="5"/>
      <c r="G19" s="96"/>
      <c r="H19" s="97"/>
    </row>
    <row r="20" spans="1:8" s="4" customFormat="1" ht="15" x14ac:dyDescent="0.3">
      <c r="A20" s="98">
        <v>1992</v>
      </c>
      <c r="B20" s="99"/>
      <c r="C20" s="5">
        <v>19241</v>
      </c>
      <c r="D20" s="5"/>
      <c r="E20" s="5">
        <v>11575</v>
      </c>
      <c r="F20" s="5"/>
      <c r="G20" s="96"/>
      <c r="H20" s="97"/>
    </row>
    <row r="21" spans="1:8" s="4" customFormat="1" ht="15" x14ac:dyDescent="0.3">
      <c r="A21" s="98">
        <v>1993</v>
      </c>
      <c r="B21" s="99"/>
      <c r="C21" s="5">
        <v>21031</v>
      </c>
      <c r="D21" s="5"/>
      <c r="E21" s="5">
        <v>12937</v>
      </c>
      <c r="F21" s="5"/>
      <c r="G21" s="96"/>
      <c r="H21" s="97"/>
    </row>
    <row r="22" spans="1:8" s="4" customFormat="1" ht="15" x14ac:dyDescent="0.3">
      <c r="A22" s="98">
        <v>1994</v>
      </c>
      <c r="B22" s="99"/>
      <c r="C22" s="5">
        <v>22056</v>
      </c>
      <c r="D22" s="5"/>
      <c r="E22" s="5">
        <v>14624</v>
      </c>
      <c r="F22" s="5"/>
      <c r="G22" s="96"/>
      <c r="H22" s="96"/>
    </row>
    <row r="23" spans="1:8" s="4" customFormat="1" ht="15" x14ac:dyDescent="0.3">
      <c r="A23" s="98">
        <v>1995</v>
      </c>
      <c r="B23" s="99"/>
      <c r="C23" s="5">
        <v>22475</v>
      </c>
      <c r="D23" s="5"/>
      <c r="E23" s="5">
        <v>17344</v>
      </c>
      <c r="F23" s="5"/>
      <c r="G23" s="96"/>
      <c r="H23" s="96"/>
    </row>
    <row r="24" spans="1:8" s="4" customFormat="1" ht="15" x14ac:dyDescent="0.3">
      <c r="A24" s="98">
        <v>1996</v>
      </c>
      <c r="B24" s="101"/>
      <c r="C24" s="5">
        <v>22160</v>
      </c>
      <c r="D24" s="5"/>
      <c r="E24" s="5">
        <v>20511</v>
      </c>
      <c r="F24" s="5"/>
      <c r="G24" s="96"/>
      <c r="H24" s="96"/>
    </row>
    <row r="25" spans="1:8" s="4" customFormat="1" ht="15" x14ac:dyDescent="0.3">
      <c r="A25" s="98">
        <v>1997</v>
      </c>
      <c r="B25" s="101"/>
      <c r="C25" s="5">
        <v>25639</v>
      </c>
      <c r="D25" s="5"/>
      <c r="E25" s="5">
        <v>22902</v>
      </c>
      <c r="F25" s="5"/>
      <c r="G25" s="96"/>
      <c r="H25" s="96"/>
    </row>
    <row r="26" spans="1:8" s="4" customFormat="1" ht="15" x14ac:dyDescent="0.3">
      <c r="A26" s="98">
        <v>1998</v>
      </c>
      <c r="B26" s="99"/>
      <c r="C26" s="5">
        <v>25083</v>
      </c>
      <c r="D26" s="5"/>
      <c r="E26" s="5">
        <v>24899</v>
      </c>
      <c r="F26" s="5"/>
      <c r="G26" s="102"/>
      <c r="H26" s="102"/>
    </row>
    <row r="27" spans="1:8" s="4" customFormat="1" ht="15" x14ac:dyDescent="0.3">
      <c r="A27" s="98">
        <v>1999</v>
      </c>
      <c r="B27" s="99"/>
      <c r="C27" s="5">
        <v>24733</v>
      </c>
      <c r="D27" s="5"/>
      <c r="E27" s="5">
        <v>28133</v>
      </c>
      <c r="F27" s="5"/>
      <c r="G27" s="96"/>
      <c r="H27" s="96"/>
    </row>
    <row r="28" spans="1:8" s="4" customFormat="1" ht="15" x14ac:dyDescent="0.3">
      <c r="A28" s="98">
        <v>2000</v>
      </c>
      <c r="B28" s="99"/>
      <c r="C28" s="5">
        <v>25127</v>
      </c>
      <c r="D28" s="5"/>
      <c r="E28" s="5">
        <v>33256</v>
      </c>
      <c r="F28" s="5"/>
      <c r="G28" s="96"/>
      <c r="H28" s="96"/>
    </row>
    <row r="29" spans="1:8" s="4" customFormat="1" ht="15" x14ac:dyDescent="0.3">
      <c r="A29" s="98">
        <v>2001</v>
      </c>
      <c r="B29" s="99"/>
      <c r="C29" s="5">
        <v>24663</v>
      </c>
      <c r="D29" s="5"/>
      <c r="E29" s="5">
        <v>38992</v>
      </c>
      <c r="F29" s="5"/>
      <c r="G29" s="96"/>
      <c r="H29" s="96"/>
    </row>
    <row r="30" spans="1:8" s="105" customFormat="1" ht="15" x14ac:dyDescent="0.3">
      <c r="A30" s="98">
        <v>2002</v>
      </c>
      <c r="B30" s="103"/>
      <c r="C30" s="5">
        <v>25277</v>
      </c>
      <c r="D30" s="5"/>
      <c r="E30" s="5">
        <v>44913</v>
      </c>
      <c r="F30" s="5"/>
      <c r="G30" s="104"/>
      <c r="H30" s="104"/>
    </row>
    <row r="31" spans="1:8" s="108" customFormat="1" ht="15" x14ac:dyDescent="0.3">
      <c r="A31" s="98">
        <v>2003</v>
      </c>
      <c r="B31" s="106"/>
      <c r="C31" s="5">
        <v>25461</v>
      </c>
      <c r="D31" s="5"/>
      <c r="E31" s="5">
        <v>53261</v>
      </c>
      <c r="F31" s="5"/>
      <c r="G31" s="107"/>
      <c r="H31" s="107"/>
    </row>
    <row r="32" spans="1:8" s="105" customFormat="1" ht="15" x14ac:dyDescent="0.3">
      <c r="A32" s="98">
        <v>2004</v>
      </c>
      <c r="B32" s="103"/>
      <c r="C32" s="5">
        <v>25160</v>
      </c>
      <c r="D32" s="5"/>
      <c r="E32" s="5">
        <v>62780</v>
      </c>
      <c r="F32" s="5"/>
      <c r="G32" s="104"/>
      <c r="H32" s="104"/>
    </row>
    <row r="33" spans="1:8" s="108" customFormat="1" ht="15" x14ac:dyDescent="0.3">
      <c r="A33" s="98">
        <v>2005</v>
      </c>
      <c r="B33" s="106"/>
      <c r="C33" s="5">
        <v>23412</v>
      </c>
      <c r="D33" s="5"/>
      <c r="E33" s="5">
        <v>70142</v>
      </c>
      <c r="F33" s="5"/>
      <c r="G33" s="107"/>
      <c r="H33" s="107"/>
    </row>
    <row r="34" spans="1:8" s="108" customFormat="1" ht="15" x14ac:dyDescent="0.3">
      <c r="A34" s="98">
        <v>2006</v>
      </c>
      <c r="B34" s="106"/>
      <c r="C34" s="5">
        <v>20941</v>
      </c>
      <c r="D34" s="5"/>
      <c r="E34" s="5">
        <v>73692</v>
      </c>
      <c r="F34" s="5"/>
    </row>
    <row r="35" spans="1:8" s="108" customFormat="1" ht="15" x14ac:dyDescent="0.3">
      <c r="A35" s="98">
        <v>2007</v>
      </c>
      <c r="B35" s="106"/>
      <c r="C35" s="5">
        <v>22385</v>
      </c>
      <c r="D35" s="5"/>
      <c r="E35" s="5">
        <v>77373</v>
      </c>
      <c r="F35" s="5"/>
    </row>
    <row r="36" spans="1:8" s="108" customFormat="1" ht="15" x14ac:dyDescent="0.3">
      <c r="A36" s="98">
        <v>2008</v>
      </c>
      <c r="B36" s="106"/>
      <c r="C36" s="5">
        <v>21123</v>
      </c>
      <c r="D36" s="5"/>
      <c r="E36" s="5">
        <v>80331</v>
      </c>
      <c r="F36" s="5"/>
    </row>
    <row r="37" spans="1:8" s="108" customFormat="1" ht="15" x14ac:dyDescent="0.3">
      <c r="A37" s="98">
        <v>2009</v>
      </c>
      <c r="B37" s="106"/>
      <c r="C37" s="5">
        <v>19245</v>
      </c>
      <c r="D37" s="5"/>
      <c r="E37" s="5">
        <v>83130</v>
      </c>
      <c r="F37" s="5"/>
    </row>
    <row r="38" spans="1:8" s="108" customFormat="1" ht="15" x14ac:dyDescent="0.3">
      <c r="A38" s="98">
        <v>2010</v>
      </c>
      <c r="B38" s="106"/>
      <c r="C38" s="5">
        <v>18013</v>
      </c>
      <c r="D38" s="5"/>
      <c r="E38" s="5">
        <v>87676</v>
      </c>
      <c r="F38" s="5"/>
    </row>
    <row r="39" spans="1:8" s="108" customFormat="1" ht="15" x14ac:dyDescent="0.3">
      <c r="A39" s="98">
        <v>2011</v>
      </c>
      <c r="B39" s="106"/>
      <c r="C39" s="5">
        <v>17778</v>
      </c>
      <c r="D39" s="5"/>
      <c r="E39" s="5">
        <v>88692</v>
      </c>
      <c r="F39" s="5"/>
    </row>
    <row r="40" spans="1:8" s="108" customFormat="1" ht="15" customHeight="1" x14ac:dyDescent="0.3">
      <c r="A40" s="98">
        <v>2012</v>
      </c>
      <c r="B40" s="106"/>
      <c r="C40" s="5">
        <v>17142</v>
      </c>
      <c r="D40" s="106"/>
      <c r="E40" s="5">
        <v>92445</v>
      </c>
      <c r="F40" s="106"/>
    </row>
    <row r="41" spans="1:8" s="108" customFormat="1" ht="15" customHeight="1" x14ac:dyDescent="0.3">
      <c r="A41" s="98">
        <v>2013</v>
      </c>
      <c r="B41" s="106"/>
      <c r="C41" s="5">
        <v>17630</v>
      </c>
      <c r="D41" s="106"/>
      <c r="E41" s="5">
        <v>92589</v>
      </c>
      <c r="F41" s="106"/>
    </row>
    <row r="42" spans="1:8" s="108" customFormat="1" ht="15" customHeight="1" x14ac:dyDescent="0.3">
      <c r="A42" s="98">
        <v>2014</v>
      </c>
      <c r="B42" s="106"/>
      <c r="C42" s="5">
        <v>16958</v>
      </c>
      <c r="D42" s="106"/>
      <c r="E42" s="5">
        <v>96143</v>
      </c>
      <c r="F42" s="106"/>
    </row>
    <row r="43" spans="1:8" s="75" customFormat="1" ht="15" customHeight="1" x14ac:dyDescent="0.3">
      <c r="A43" s="98">
        <v>2015</v>
      </c>
      <c r="B43" s="106"/>
      <c r="C43" s="5">
        <v>16166</v>
      </c>
      <c r="D43" s="106"/>
      <c r="E43" s="5">
        <v>97376</v>
      </c>
      <c r="F43" s="106"/>
    </row>
    <row r="44" spans="1:8" s="75" customFormat="1" ht="15" customHeight="1" x14ac:dyDescent="0.3">
      <c r="A44" s="98">
        <v>2016</v>
      </c>
      <c r="B44" s="106"/>
      <c r="C44" s="5">
        <v>15022</v>
      </c>
      <c r="D44" s="106"/>
      <c r="E44" s="5">
        <v>100483</v>
      </c>
      <c r="F44" s="106"/>
    </row>
    <row r="45" spans="1:8" s="75" customFormat="1" ht="15" customHeight="1" x14ac:dyDescent="0.3">
      <c r="A45" s="98" t="s">
        <v>76</v>
      </c>
      <c r="B45" s="106"/>
      <c r="C45" s="5">
        <v>14731</v>
      </c>
      <c r="D45" s="106"/>
      <c r="E45" s="5">
        <v>102258</v>
      </c>
      <c r="F45" s="106"/>
    </row>
    <row r="46" spans="1:8" s="75" customFormat="1" ht="15" customHeight="1" x14ac:dyDescent="0.3">
      <c r="A46" s="98" t="s">
        <v>112</v>
      </c>
      <c r="B46" s="106"/>
      <c r="C46" s="5">
        <v>14187</v>
      </c>
      <c r="D46" s="106"/>
      <c r="E46" s="5">
        <v>100294</v>
      </c>
      <c r="F46" s="106"/>
    </row>
    <row r="47" spans="1:8" s="75" customFormat="1" ht="15" customHeight="1" x14ac:dyDescent="0.3">
      <c r="A47" s="98" t="s">
        <v>115</v>
      </c>
      <c r="B47" s="106"/>
      <c r="C47" s="5">
        <v>14030</v>
      </c>
      <c r="D47" s="101"/>
      <c r="E47" s="5">
        <v>100112</v>
      </c>
      <c r="F47" s="106"/>
    </row>
    <row r="48" spans="1:8" s="75" customFormat="1" ht="15" customHeight="1" x14ac:dyDescent="0.3">
      <c r="A48" s="98" t="s">
        <v>129</v>
      </c>
      <c r="B48" s="106"/>
      <c r="C48" s="5">
        <v>8451</v>
      </c>
      <c r="D48" s="101" t="s">
        <v>211</v>
      </c>
      <c r="E48" s="5">
        <v>90708</v>
      </c>
      <c r="F48" s="106"/>
    </row>
    <row r="49" spans="1:8" s="75" customFormat="1" ht="15" customHeight="1" x14ac:dyDescent="0.3">
      <c r="A49" s="98" t="s">
        <v>148</v>
      </c>
      <c r="B49" s="106"/>
      <c r="C49" s="5">
        <v>10947</v>
      </c>
      <c r="D49" s="101" t="s">
        <v>211</v>
      </c>
      <c r="E49" s="5">
        <v>89079</v>
      </c>
      <c r="F49" s="106" t="s">
        <v>211</v>
      </c>
    </row>
    <row r="50" spans="1:8" s="75" customFormat="1" ht="15" customHeight="1" x14ac:dyDescent="0.3">
      <c r="A50" s="98" t="s">
        <v>205</v>
      </c>
      <c r="B50" s="106"/>
      <c r="C50" s="5">
        <v>11653</v>
      </c>
      <c r="D50" s="101" t="s">
        <v>211</v>
      </c>
      <c r="E50" s="5">
        <v>84688</v>
      </c>
      <c r="F50" s="106" t="s">
        <v>211</v>
      </c>
    </row>
    <row r="51" spans="1:8" s="75" customFormat="1" ht="15" customHeight="1" x14ac:dyDescent="0.3">
      <c r="A51" s="109"/>
      <c r="E51" s="82"/>
    </row>
    <row r="52" spans="1:8" s="208" customFormat="1" ht="15" x14ac:dyDescent="0.35">
      <c r="A52" s="209" t="s">
        <v>6</v>
      </c>
      <c r="B52" s="208" t="s">
        <v>124</v>
      </c>
      <c r="H52" s="482" t="s">
        <v>288</v>
      </c>
    </row>
    <row r="53" spans="1:8" s="208" customFormat="1" ht="15" x14ac:dyDescent="0.35">
      <c r="A53" s="209"/>
      <c r="B53" s="208" t="s">
        <v>75</v>
      </c>
    </row>
    <row r="54" spans="1:8" s="208" customFormat="1" ht="15" x14ac:dyDescent="0.35">
      <c r="A54" s="209" t="s">
        <v>191</v>
      </c>
      <c r="B54" s="208" t="s">
        <v>282</v>
      </c>
    </row>
    <row r="55" spans="1:8" s="208" customFormat="1" ht="15" x14ac:dyDescent="0.35">
      <c r="A55" s="209" t="s">
        <v>7</v>
      </c>
      <c r="B55" s="208" t="s">
        <v>289</v>
      </c>
      <c r="H55" s="208" t="s">
        <v>255</v>
      </c>
    </row>
    <row r="56" spans="1:8" s="208" customFormat="1" ht="15" x14ac:dyDescent="0.35">
      <c r="A56" s="207"/>
      <c r="B56" s="194" t="s">
        <v>284</v>
      </c>
    </row>
    <row r="57" spans="1:8" s="208" customFormat="1" ht="15" x14ac:dyDescent="0.35">
      <c r="A57" s="207"/>
      <c r="B57" s="208" t="s">
        <v>287</v>
      </c>
    </row>
    <row r="58" spans="1:8" s="208" customFormat="1" ht="15" x14ac:dyDescent="0.35">
      <c r="A58" s="207"/>
      <c r="B58" s="194" t="s">
        <v>126</v>
      </c>
    </row>
    <row r="59" spans="1:8" s="208" customFormat="1" ht="15" x14ac:dyDescent="0.35">
      <c r="A59" s="207"/>
      <c r="B59" s="208" t="s">
        <v>136</v>
      </c>
    </row>
    <row r="60" spans="1:8" s="208" customFormat="1" ht="15" x14ac:dyDescent="0.35">
      <c r="A60" s="207"/>
      <c r="B60" s="194" t="s">
        <v>127</v>
      </c>
    </row>
  </sheetData>
  <phoneticPr fontId="44" type="noConversion"/>
  <hyperlinks>
    <hyperlink ref="A2" location="'CHAPTER 3'!A1" display="Back to Table of Contents" xr:uid="{00000000-0004-0000-0F00-000000000000}"/>
    <hyperlink ref="B58" r:id="rId1" xr:uid="{00000000-0004-0000-0F00-000004000000}"/>
    <hyperlink ref="B60" r:id="rId2" xr:uid="{B9DAA556-BD83-4879-9728-79A50A31F403}"/>
    <hyperlink ref="B56" r:id="rId3" xr:uid="{A366439F-275C-4B99-A4C4-39E8ED4290B3}"/>
    <hyperlink ref="E2" r:id="rId4" xr:uid="{2C4DCA7E-128C-4FEE-9558-9DDC40B0120E}"/>
  </hyperlinks>
  <pageMargins left="0.74803149606299213" right="0.74803149606299213" top="0.98425196850393704" bottom="0.98425196850393704" header="0.5" footer="0.5"/>
  <pageSetup paperSize="9" scale="78" orientation="portrait" horizontalDpi="180" verticalDpi="180" r:id="rId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3" tint="0.59999389629810485"/>
    <pageSetUpPr fitToPage="1"/>
  </sheetPr>
  <dimension ref="B1:D40"/>
  <sheetViews>
    <sheetView zoomScale="80" zoomScaleNormal="80" workbookViewId="0">
      <selection activeCell="B39" sqref="B39"/>
    </sheetView>
  </sheetViews>
  <sheetFormatPr defaultColWidth="9.140625" defaultRowHeight="15" x14ac:dyDescent="0.3"/>
  <cols>
    <col min="1" max="2" width="9.140625" style="2"/>
    <col min="3" max="3" width="20.140625" style="2" customWidth="1"/>
    <col min="4" max="16384" width="9.140625" style="2"/>
  </cols>
  <sheetData>
    <row r="1" spans="2:4" x14ac:dyDescent="0.3">
      <c r="C1" s="85" t="s">
        <v>58</v>
      </c>
      <c r="D1" s="2" t="s">
        <v>37</v>
      </c>
    </row>
    <row r="2" spans="2:4" ht="16.5" x14ac:dyDescent="0.3">
      <c r="B2" s="86">
        <v>1980</v>
      </c>
      <c r="C2" s="82">
        <f>'3.6'!C8</f>
        <v>4057</v>
      </c>
    </row>
    <row r="3" spans="2:4" ht="16.5" x14ac:dyDescent="0.3">
      <c r="B3" s="86">
        <v>1981</v>
      </c>
      <c r="C3" s="82">
        <f>'3.6'!C9</f>
        <v>5130</v>
      </c>
    </row>
    <row r="4" spans="2:4" ht="16.5" x14ac:dyDescent="0.3">
      <c r="B4" s="86">
        <v>1982</v>
      </c>
      <c r="C4" s="82">
        <f>'3.6'!C10</f>
        <v>6008</v>
      </c>
    </row>
    <row r="5" spans="2:4" ht="16.5" x14ac:dyDescent="0.3">
      <c r="B5" s="86">
        <v>1983</v>
      </c>
      <c r="C5" s="82">
        <f>'3.6'!C11</f>
        <v>8332</v>
      </c>
    </row>
    <row r="6" spans="2:4" ht="16.5" x14ac:dyDescent="0.3">
      <c r="B6" s="86">
        <v>1984</v>
      </c>
      <c r="C6" s="82">
        <f>'3.6'!C12</f>
        <v>9433</v>
      </c>
    </row>
    <row r="7" spans="2:4" ht="16.5" x14ac:dyDescent="0.3">
      <c r="B7" s="86">
        <v>1985</v>
      </c>
      <c r="C7" s="82">
        <f>'3.6'!C13</f>
        <v>10667</v>
      </c>
    </row>
    <row r="8" spans="2:4" ht="16.5" x14ac:dyDescent="0.3">
      <c r="B8" s="86">
        <v>1986</v>
      </c>
      <c r="C8" s="82">
        <f>'3.6'!C14</f>
        <v>10767</v>
      </c>
    </row>
    <row r="9" spans="2:4" ht="16.5" x14ac:dyDescent="0.3">
      <c r="B9" s="86">
        <v>1987</v>
      </c>
      <c r="C9" s="82">
        <f>'3.6'!C15</f>
        <v>11521</v>
      </c>
    </row>
    <row r="10" spans="2:4" ht="16.5" x14ac:dyDescent="0.3">
      <c r="B10" s="86">
        <v>1988</v>
      </c>
      <c r="C10" s="82">
        <f>'3.6'!C16</f>
        <v>11113</v>
      </c>
    </row>
    <row r="11" spans="2:4" ht="16.5" x14ac:dyDescent="0.3">
      <c r="B11" s="86">
        <v>1989</v>
      </c>
      <c r="C11" s="82">
        <f>'3.6'!C17</f>
        <v>12648</v>
      </c>
    </row>
    <row r="12" spans="2:4" ht="16.5" x14ac:dyDescent="0.3">
      <c r="B12" s="86">
        <v>1990</v>
      </c>
      <c r="C12" s="82">
        <f>'3.6'!C18</f>
        <v>14431</v>
      </c>
    </row>
    <row r="13" spans="2:4" ht="16.5" x14ac:dyDescent="0.3">
      <c r="B13" s="86">
        <v>1991</v>
      </c>
      <c r="C13" s="82">
        <f>'3.6'!C19</f>
        <v>15659</v>
      </c>
      <c r="D13" s="82">
        <f>'3.6'!E19</f>
        <v>9933</v>
      </c>
    </row>
    <row r="14" spans="2:4" ht="16.5" x14ac:dyDescent="0.3">
      <c r="B14" s="86">
        <v>1992</v>
      </c>
      <c r="C14" s="82">
        <f>'3.6'!C20</f>
        <v>19241</v>
      </c>
      <c r="D14" s="82">
        <f>'3.6'!E20</f>
        <v>11575</v>
      </c>
    </row>
    <row r="15" spans="2:4" ht="16.5" x14ac:dyDescent="0.3">
      <c r="B15" s="86">
        <v>1993</v>
      </c>
      <c r="C15" s="82">
        <f>'3.6'!C21</f>
        <v>21031</v>
      </c>
      <c r="D15" s="82">
        <f>'3.6'!E21</f>
        <v>12937</v>
      </c>
    </row>
    <row r="16" spans="2:4" ht="16.5" x14ac:dyDescent="0.3">
      <c r="B16" s="86">
        <v>1994</v>
      </c>
      <c r="C16" s="82">
        <f>'3.6'!C22</f>
        <v>22056</v>
      </c>
      <c r="D16" s="82">
        <f>'3.6'!E22</f>
        <v>14624</v>
      </c>
    </row>
    <row r="17" spans="2:4" ht="16.5" x14ac:dyDescent="0.3">
      <c r="B17" s="86">
        <v>1995</v>
      </c>
      <c r="C17" s="82">
        <f>'3.6'!C23</f>
        <v>22475</v>
      </c>
      <c r="D17" s="82">
        <f>'3.6'!E23</f>
        <v>17344</v>
      </c>
    </row>
    <row r="18" spans="2:4" ht="16.5" x14ac:dyDescent="0.3">
      <c r="B18" s="86">
        <v>1996</v>
      </c>
      <c r="C18" s="82">
        <f>'3.6'!C24</f>
        <v>22160</v>
      </c>
      <c r="D18" s="82">
        <f>'3.6'!E24</f>
        <v>20511</v>
      </c>
    </row>
    <row r="19" spans="2:4" ht="16.5" x14ac:dyDescent="0.3">
      <c r="B19" s="86">
        <v>1997</v>
      </c>
      <c r="C19" s="82">
        <f>'3.6'!C25</f>
        <v>25639</v>
      </c>
      <c r="D19" s="82">
        <f>'3.6'!E25</f>
        <v>22902</v>
      </c>
    </row>
    <row r="20" spans="2:4" ht="16.5" x14ac:dyDescent="0.3">
      <c r="B20" s="87">
        <v>1998</v>
      </c>
      <c r="C20" s="82">
        <f>'3.6'!C26</f>
        <v>25083</v>
      </c>
      <c r="D20" s="82">
        <f>'3.6'!E26</f>
        <v>24899</v>
      </c>
    </row>
    <row r="21" spans="2:4" ht="16.5" x14ac:dyDescent="0.3">
      <c r="B21" s="86">
        <v>1999</v>
      </c>
      <c r="C21" s="82">
        <f>'3.6'!C27</f>
        <v>24733</v>
      </c>
      <c r="D21" s="82">
        <f>'3.6'!E27</f>
        <v>28133</v>
      </c>
    </row>
    <row r="22" spans="2:4" ht="16.5" x14ac:dyDescent="0.3">
      <c r="B22" s="86">
        <v>2000</v>
      </c>
      <c r="C22" s="82">
        <f>'3.6'!C28</f>
        <v>25127</v>
      </c>
      <c r="D22" s="82">
        <f>'3.6'!E28</f>
        <v>33256</v>
      </c>
    </row>
    <row r="23" spans="2:4" ht="16.5" x14ac:dyDescent="0.3">
      <c r="B23" s="86">
        <v>2001</v>
      </c>
      <c r="C23" s="82">
        <f>'3.6'!C29</f>
        <v>24663</v>
      </c>
      <c r="D23" s="82">
        <f>'3.6'!E29</f>
        <v>38992</v>
      </c>
    </row>
    <row r="24" spans="2:4" ht="16.5" x14ac:dyDescent="0.3">
      <c r="B24" s="86">
        <v>2002</v>
      </c>
      <c r="C24" s="82">
        <f>'3.6'!C30</f>
        <v>25277</v>
      </c>
      <c r="D24" s="82">
        <f>'3.6'!E30</f>
        <v>44913</v>
      </c>
    </row>
    <row r="25" spans="2:4" ht="16.5" x14ac:dyDescent="0.3">
      <c r="B25" s="86">
        <v>2003</v>
      </c>
      <c r="C25" s="82">
        <f>'3.6'!C31</f>
        <v>25461</v>
      </c>
      <c r="D25" s="82">
        <f>'3.6'!E31</f>
        <v>53261</v>
      </c>
    </row>
    <row r="26" spans="2:4" ht="16.5" x14ac:dyDescent="0.3">
      <c r="B26" s="86">
        <v>2004</v>
      </c>
      <c r="C26" s="82">
        <f>'3.6'!C32</f>
        <v>25160</v>
      </c>
      <c r="D26" s="82">
        <f>'3.6'!E32</f>
        <v>62780</v>
      </c>
    </row>
    <row r="27" spans="2:4" ht="16.5" x14ac:dyDescent="0.3">
      <c r="B27" s="86">
        <v>2005</v>
      </c>
      <c r="C27" s="82">
        <f>'3.6'!C33</f>
        <v>23412</v>
      </c>
      <c r="D27" s="82">
        <f>'3.6'!E33</f>
        <v>70142</v>
      </c>
    </row>
    <row r="28" spans="2:4" ht="16.5" x14ac:dyDescent="0.3">
      <c r="B28" s="86">
        <v>2006</v>
      </c>
      <c r="C28" s="82">
        <f>'3.6'!C34</f>
        <v>20941</v>
      </c>
      <c r="D28" s="82">
        <f>'3.6'!E34</f>
        <v>73692</v>
      </c>
    </row>
    <row r="29" spans="2:4" ht="16.5" x14ac:dyDescent="0.3">
      <c r="B29" s="86">
        <v>2007</v>
      </c>
      <c r="C29" s="82">
        <f>'3.6'!C35</f>
        <v>22385</v>
      </c>
      <c r="D29" s="82">
        <f>'3.6'!E35</f>
        <v>77373</v>
      </c>
    </row>
    <row r="30" spans="2:4" ht="16.5" x14ac:dyDescent="0.3">
      <c r="B30" s="86">
        <v>2008</v>
      </c>
      <c r="C30" s="82">
        <f>'3.6'!C36</f>
        <v>21123</v>
      </c>
      <c r="D30" s="82">
        <f>'3.6'!E36</f>
        <v>80331</v>
      </c>
    </row>
    <row r="31" spans="2:4" ht="16.5" x14ac:dyDescent="0.3">
      <c r="B31" s="86">
        <v>2009</v>
      </c>
      <c r="C31" s="82">
        <f>'3.6'!C37</f>
        <v>19245</v>
      </c>
      <c r="D31" s="82">
        <f>'3.6'!E37</f>
        <v>83130</v>
      </c>
    </row>
    <row r="32" spans="2:4" ht="16.5" x14ac:dyDescent="0.3">
      <c r="B32" s="86">
        <v>2010</v>
      </c>
      <c r="C32" s="82">
        <f>'3.6'!C38</f>
        <v>18013</v>
      </c>
      <c r="D32" s="82">
        <f>'3.6'!E38</f>
        <v>87676</v>
      </c>
    </row>
    <row r="33" spans="2:4" ht="16.5" x14ac:dyDescent="0.3">
      <c r="B33" s="86">
        <v>2011</v>
      </c>
      <c r="C33" s="82">
        <f>'3.6'!C39</f>
        <v>17778</v>
      </c>
      <c r="D33" s="82">
        <f>'3.6'!E39</f>
        <v>88692</v>
      </c>
    </row>
    <row r="34" spans="2:4" ht="16.5" x14ac:dyDescent="0.3">
      <c r="B34" s="86">
        <v>2012</v>
      </c>
      <c r="C34" s="82">
        <f>'3.6'!C40</f>
        <v>17142</v>
      </c>
      <c r="D34" s="82">
        <f>'3.6'!E40</f>
        <v>92445</v>
      </c>
    </row>
    <row r="35" spans="2:4" ht="16.5" x14ac:dyDescent="0.3">
      <c r="B35" s="86">
        <v>2013</v>
      </c>
      <c r="C35" s="82">
        <f>'3.6'!C41</f>
        <v>17630</v>
      </c>
      <c r="D35" s="82">
        <f>'3.6'!E41</f>
        <v>92589</v>
      </c>
    </row>
    <row r="36" spans="2:4" ht="16.5" x14ac:dyDescent="0.3">
      <c r="B36" s="86">
        <v>2014</v>
      </c>
      <c r="C36" s="82">
        <f>'3.6'!C42</f>
        <v>16958</v>
      </c>
      <c r="D36" s="82">
        <f>'3.6'!E42</f>
        <v>96143</v>
      </c>
    </row>
    <row r="37" spans="2:4" ht="16.5" x14ac:dyDescent="0.3">
      <c r="B37" s="86">
        <v>2015</v>
      </c>
      <c r="C37" s="82">
        <f>'3.6'!C43</f>
        <v>16166</v>
      </c>
      <c r="D37" s="82">
        <f>'3.6'!E43</f>
        <v>97376</v>
      </c>
    </row>
    <row r="38" spans="2:4" ht="16.5" x14ac:dyDescent="0.3">
      <c r="B38" s="86">
        <v>2016</v>
      </c>
      <c r="C38" s="82">
        <f>'3.6'!C44</f>
        <v>15022</v>
      </c>
      <c r="D38" s="82">
        <f>'3.6'!E44</f>
        <v>100483</v>
      </c>
    </row>
    <row r="39" spans="2:4" ht="16.5" x14ac:dyDescent="0.3">
      <c r="B39" s="86" t="s">
        <v>88</v>
      </c>
      <c r="C39" s="82">
        <f>'3.6'!C45</f>
        <v>14731</v>
      </c>
      <c r="D39" s="82">
        <f>'3.6'!E45</f>
        <v>102258</v>
      </c>
    </row>
    <row r="40" spans="2:4" ht="16.5" x14ac:dyDescent="0.3">
      <c r="B40" s="86" t="s">
        <v>113</v>
      </c>
      <c r="C40" s="82">
        <f>'3.6'!C46</f>
        <v>14187</v>
      </c>
      <c r="D40" s="82">
        <f>'3.6'!E46</f>
        <v>100294</v>
      </c>
    </row>
  </sheetData>
  <pageMargins left="0.7" right="0.7" top="0.75" bottom="0.75" header="0.3" footer="0.3"/>
  <pageSetup paperSize="9" scale="76"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3">
    <tabColor theme="3" tint="0.59999389629810485"/>
    <pageSetUpPr fitToPage="1"/>
  </sheetPr>
  <dimension ref="A1:Q46"/>
  <sheetViews>
    <sheetView showGridLines="0" zoomScale="90" zoomScaleNormal="90" workbookViewId="0">
      <pane xSplit="2" ySplit="3" topLeftCell="C4" activePane="bottomRight" state="frozen"/>
      <selection activeCell="AB23" sqref="AB23"/>
      <selection pane="topRight" activeCell="AB23" sqref="AB23"/>
      <selection pane="bottomLeft" activeCell="AB23" sqref="AB23"/>
      <selection pane="bottomRight" activeCell="L36" sqref="L36"/>
    </sheetView>
  </sheetViews>
  <sheetFormatPr defaultColWidth="9.140625" defaultRowHeight="16.5" x14ac:dyDescent="0.3"/>
  <cols>
    <col min="1" max="1" width="11.7109375" style="84" customWidth="1"/>
    <col min="2" max="2" width="54.5703125" style="84" customWidth="1"/>
    <col min="3" max="14" width="9.85546875" style="84" bestFit="1" customWidth="1"/>
    <col min="15" max="16" width="9.140625" style="84"/>
    <col min="17" max="17" width="9.85546875" style="84" customWidth="1"/>
    <col min="18" max="16384" width="9.140625" style="84"/>
  </cols>
  <sheetData>
    <row r="1" spans="1:17" s="72" customFormat="1" ht="18" x14ac:dyDescent="0.35">
      <c r="A1" s="10" t="s">
        <v>213</v>
      </c>
      <c r="B1" s="10"/>
      <c r="C1" s="10"/>
      <c r="D1" s="10"/>
      <c r="E1" s="10"/>
      <c r="F1" s="10"/>
      <c r="G1" s="10"/>
      <c r="H1" s="10"/>
      <c r="I1" s="10"/>
      <c r="J1" s="10"/>
      <c r="K1" s="10"/>
      <c r="L1" s="10"/>
      <c r="M1" s="10"/>
      <c r="N1" s="10"/>
      <c r="O1" s="10"/>
      <c r="P1" s="10"/>
      <c r="Q1" s="10"/>
    </row>
    <row r="2" spans="1:17" s="72" customFormat="1" x14ac:dyDescent="0.3">
      <c r="A2" s="216" t="s">
        <v>92</v>
      </c>
      <c r="C2" s="484" t="s">
        <v>292</v>
      </c>
    </row>
    <row r="4" spans="1:17" s="75" customFormat="1" ht="15" customHeight="1" x14ac:dyDescent="0.3">
      <c r="A4" s="72" t="s">
        <v>138</v>
      </c>
      <c r="B4" s="73" t="s">
        <v>105</v>
      </c>
      <c r="C4" s="339" t="s">
        <v>25</v>
      </c>
      <c r="D4" s="339" t="s">
        <v>26</v>
      </c>
      <c r="E4" s="339" t="s">
        <v>27</v>
      </c>
      <c r="F4" s="339" t="s">
        <v>28</v>
      </c>
      <c r="G4" s="339" t="s">
        <v>29</v>
      </c>
      <c r="H4" s="339" t="s">
        <v>30</v>
      </c>
      <c r="I4" s="339" t="s">
        <v>59</v>
      </c>
      <c r="J4" s="339" t="s">
        <v>61</v>
      </c>
      <c r="K4" s="339" t="s">
        <v>71</v>
      </c>
      <c r="L4" s="339" t="s">
        <v>76</v>
      </c>
      <c r="M4" s="339" t="s">
        <v>112</v>
      </c>
      <c r="N4" s="339" t="s">
        <v>115</v>
      </c>
      <c r="O4" s="339" t="s">
        <v>129</v>
      </c>
      <c r="P4" s="339" t="s">
        <v>148</v>
      </c>
      <c r="Q4" s="339" t="s">
        <v>205</v>
      </c>
    </row>
    <row r="5" spans="1:17" s="75" customFormat="1" ht="15" customHeight="1" x14ac:dyDescent="0.3">
      <c r="A5" s="76"/>
      <c r="B5" s="77"/>
      <c r="C5" s="337"/>
      <c r="D5" s="337"/>
      <c r="E5" s="337"/>
      <c r="F5" s="337"/>
      <c r="G5" s="338"/>
      <c r="H5" s="338"/>
      <c r="I5" s="338"/>
      <c r="J5" s="338"/>
      <c r="K5" s="338"/>
      <c r="L5" s="338"/>
      <c r="M5" s="338"/>
      <c r="N5" s="338"/>
      <c r="O5" s="338"/>
      <c r="P5" s="338"/>
      <c r="Q5" s="338"/>
    </row>
    <row r="6" spans="1:17" s="75" customFormat="1" ht="15" customHeight="1" x14ac:dyDescent="0.3">
      <c r="A6" s="259" t="s">
        <v>102</v>
      </c>
      <c r="B6" s="341" t="s">
        <v>100</v>
      </c>
      <c r="C6" s="342">
        <v>1581</v>
      </c>
      <c r="D6" s="342">
        <v>1494</v>
      </c>
      <c r="E6" s="342">
        <v>1382</v>
      </c>
      <c r="F6" s="342">
        <v>1291</v>
      </c>
      <c r="G6" s="342">
        <v>1187</v>
      </c>
      <c r="H6" s="342">
        <v>1207</v>
      </c>
      <c r="I6" s="342">
        <v>1300</v>
      </c>
      <c r="J6" s="342">
        <v>1009</v>
      </c>
      <c r="K6" s="342">
        <v>1095</v>
      </c>
      <c r="L6" s="342">
        <v>1135</v>
      </c>
      <c r="M6" s="342">
        <v>1151</v>
      </c>
      <c r="N6" s="342">
        <v>1186</v>
      </c>
      <c r="O6" s="342">
        <v>796</v>
      </c>
      <c r="P6" s="342">
        <v>884</v>
      </c>
      <c r="Q6" s="342">
        <v>953</v>
      </c>
    </row>
    <row r="7" spans="1:17" s="75" customFormat="1" ht="15" customHeight="1" x14ac:dyDescent="0.3">
      <c r="A7" s="246"/>
      <c r="B7" s="282" t="s">
        <v>101</v>
      </c>
      <c r="C7" s="340">
        <v>62.855225451873814</v>
      </c>
      <c r="D7" s="340">
        <v>59.00543845306224</v>
      </c>
      <c r="E7" s="340">
        <v>54.233914562355466</v>
      </c>
      <c r="F7" s="340">
        <v>50.227599891063299</v>
      </c>
      <c r="G7" s="340">
        <v>46.056128724357755</v>
      </c>
      <c r="H7" s="340">
        <v>46.662130607574184</v>
      </c>
      <c r="I7" s="340">
        <v>50.06681994816158</v>
      </c>
      <c r="J7" s="340">
        <v>38.652058308296326</v>
      </c>
      <c r="K7" s="340">
        <v>41.674548040478001</v>
      </c>
      <c r="L7" s="340">
        <v>42.9875392947771</v>
      </c>
      <c r="M7" s="340">
        <v>43.454443245137</v>
      </c>
      <c r="N7" s="340">
        <v>44.536187154126402</v>
      </c>
      <c r="O7" s="340">
        <v>29.9</v>
      </c>
      <c r="P7" s="340">
        <v>33.1</v>
      </c>
      <c r="Q7" s="340">
        <v>35.700000000000003</v>
      </c>
    </row>
    <row r="8" spans="1:17" s="75" customFormat="1" ht="15" customHeight="1" x14ac:dyDescent="0.3">
      <c r="A8" s="246"/>
      <c r="B8" s="81" t="s">
        <v>106</v>
      </c>
      <c r="C8" s="260">
        <v>72.242276289557054</v>
      </c>
      <c r="D8" s="260">
        <v>67.796785642732559</v>
      </c>
      <c r="E8" s="260">
        <v>62.128422333279531</v>
      </c>
      <c r="F8" s="260">
        <v>56.509840332252622</v>
      </c>
      <c r="G8" s="260">
        <v>50.82687023166946</v>
      </c>
      <c r="H8" s="260">
        <v>51.079091559591006</v>
      </c>
      <c r="I8" s="260">
        <v>53.829780002614697</v>
      </c>
      <c r="J8" s="260">
        <v>41.643984564646289</v>
      </c>
      <c r="K8" s="260">
        <v>44.231666665772998</v>
      </c>
      <c r="L8" s="260">
        <v>45.096592461635403</v>
      </c>
      <c r="M8" s="260">
        <v>45.026289782254999</v>
      </c>
      <c r="N8" s="260">
        <v>45.3293787107811</v>
      </c>
      <c r="O8" s="260">
        <v>30.2</v>
      </c>
      <c r="P8" s="260">
        <v>33</v>
      </c>
      <c r="Q8" s="260">
        <v>35.5</v>
      </c>
    </row>
    <row r="9" spans="1:17" s="75" customFormat="1" ht="15" customHeight="1" x14ac:dyDescent="0.3">
      <c r="A9" s="246"/>
      <c r="B9" s="81"/>
      <c r="C9" s="80"/>
      <c r="D9" s="80"/>
      <c r="E9" s="80"/>
      <c r="F9" s="80"/>
      <c r="G9" s="80"/>
      <c r="H9" s="80"/>
      <c r="I9" s="80"/>
      <c r="J9" s="80"/>
      <c r="K9" s="80"/>
      <c r="L9" s="80"/>
      <c r="M9" s="80"/>
      <c r="N9" s="80"/>
      <c r="O9" s="80"/>
      <c r="P9" s="80"/>
      <c r="Q9" s="80"/>
    </row>
    <row r="10" spans="1:17" s="75" customFormat="1" ht="15" customHeight="1" x14ac:dyDescent="0.3">
      <c r="A10" s="259" t="s">
        <v>103</v>
      </c>
      <c r="B10" s="333" t="s">
        <v>100</v>
      </c>
      <c r="C10" s="342">
        <v>450</v>
      </c>
      <c r="D10" s="342">
        <v>426</v>
      </c>
      <c r="E10" s="342">
        <v>365</v>
      </c>
      <c r="F10" s="342">
        <v>351</v>
      </c>
      <c r="G10" s="342">
        <v>296</v>
      </c>
      <c r="H10" s="342">
        <v>331</v>
      </c>
      <c r="I10" s="342">
        <v>324</v>
      </c>
      <c r="J10" s="342">
        <v>245</v>
      </c>
      <c r="K10" s="342">
        <v>275</v>
      </c>
      <c r="L10" s="342">
        <v>266</v>
      </c>
      <c r="M10" s="342">
        <v>317</v>
      </c>
      <c r="N10" s="342">
        <v>264</v>
      </c>
      <c r="O10" s="342">
        <v>184</v>
      </c>
      <c r="P10" s="342">
        <v>220</v>
      </c>
      <c r="Q10" s="342">
        <v>178</v>
      </c>
    </row>
    <row r="11" spans="1:17" s="75" customFormat="1" ht="15" customHeight="1" x14ac:dyDescent="0.3">
      <c r="A11" s="246"/>
      <c r="B11" s="343" t="s">
        <v>101</v>
      </c>
      <c r="C11" s="340">
        <v>16.743587949974625</v>
      </c>
      <c r="D11" s="340">
        <v>15.778186841881086</v>
      </c>
      <c r="E11" s="340">
        <v>13.448888145413063</v>
      </c>
      <c r="F11" s="340">
        <v>12.859026963657678</v>
      </c>
      <c r="G11" s="340">
        <v>10.817487784644284</v>
      </c>
      <c r="H11" s="340">
        <v>12.075796601265221</v>
      </c>
      <c r="I11" s="340">
        <v>11.777235766447236</v>
      </c>
      <c r="J11" s="340">
        <v>8.8686787587180014</v>
      </c>
      <c r="K11" s="340">
        <v>9.9020703248635193</v>
      </c>
      <c r="L11" s="340">
        <v>9.55288202549829</v>
      </c>
      <c r="M11" s="340">
        <v>11.364658922207299</v>
      </c>
      <c r="N11" s="340">
        <v>9.42757143260161</v>
      </c>
      <c r="O11" s="340">
        <v>6.6</v>
      </c>
      <c r="P11" s="340">
        <v>7.8</v>
      </c>
      <c r="Q11" s="340">
        <v>6.3</v>
      </c>
    </row>
    <row r="12" spans="1:17" s="75" customFormat="1" ht="15" customHeight="1" x14ac:dyDescent="0.3">
      <c r="A12" s="246"/>
      <c r="B12" s="246" t="s">
        <v>106</v>
      </c>
      <c r="C12" s="260">
        <v>17.799313938779942</v>
      </c>
      <c r="D12" s="260">
        <v>16.58325214701707</v>
      </c>
      <c r="E12" s="260">
        <v>14.087200166007117</v>
      </c>
      <c r="F12" s="260">
        <v>13.531449380229587</v>
      </c>
      <c r="G12" s="260">
        <v>11.207113498597908</v>
      </c>
      <c r="H12" s="260">
        <v>12.322855377947588</v>
      </c>
      <c r="I12" s="260">
        <v>11.857605984886471</v>
      </c>
      <c r="J12" s="260">
        <v>8.9048921949796025</v>
      </c>
      <c r="K12" s="260">
        <v>9.8169054028073592</v>
      </c>
      <c r="L12" s="260">
        <v>9.39404436559205</v>
      </c>
      <c r="M12" s="260">
        <v>11.0069138444199</v>
      </c>
      <c r="N12" s="260">
        <v>9.1028810461836596</v>
      </c>
      <c r="O12" s="260">
        <v>6.3</v>
      </c>
      <c r="P12" s="260">
        <v>7.4</v>
      </c>
      <c r="Q12" s="260">
        <v>6</v>
      </c>
    </row>
    <row r="13" spans="1:17" s="75" customFormat="1" ht="15" customHeight="1" x14ac:dyDescent="0.3">
      <c r="A13" s="246"/>
      <c r="B13" s="81"/>
      <c r="C13" s="80"/>
      <c r="D13" s="80"/>
      <c r="E13" s="80"/>
      <c r="F13" s="80"/>
      <c r="G13" s="80"/>
      <c r="H13" s="80"/>
      <c r="I13" s="80"/>
      <c r="J13" s="80"/>
      <c r="K13" s="80"/>
      <c r="L13" s="80"/>
      <c r="M13" s="80"/>
      <c r="N13" s="80"/>
      <c r="O13" s="80"/>
      <c r="P13" s="80"/>
      <c r="Q13" s="80"/>
    </row>
    <row r="14" spans="1:17" s="75" customFormat="1" ht="15" customHeight="1" x14ac:dyDescent="0.3">
      <c r="A14" s="259" t="s">
        <v>150</v>
      </c>
      <c r="B14" s="333" t="s">
        <v>100</v>
      </c>
      <c r="C14" s="342">
        <v>2031</v>
      </c>
      <c r="D14" s="342">
        <v>1920</v>
      </c>
      <c r="E14" s="342">
        <v>1747</v>
      </c>
      <c r="F14" s="342">
        <v>1642</v>
      </c>
      <c r="G14" s="342">
        <v>1483</v>
      </c>
      <c r="H14" s="342">
        <v>1538</v>
      </c>
      <c r="I14" s="342">
        <v>1624</v>
      </c>
      <c r="J14" s="342">
        <v>1254</v>
      </c>
      <c r="K14" s="342">
        <v>1370</v>
      </c>
      <c r="L14" s="342">
        <v>1401</v>
      </c>
      <c r="M14" s="342">
        <v>1468</v>
      </c>
      <c r="N14" s="342">
        <v>1450</v>
      </c>
      <c r="O14" s="342">
        <v>980</v>
      </c>
      <c r="P14" s="342">
        <v>1104</v>
      </c>
      <c r="Q14" s="342">
        <v>1131</v>
      </c>
    </row>
    <row r="15" spans="1:17" s="75" customFormat="1" ht="15" customHeight="1" x14ac:dyDescent="0.3">
      <c r="A15" s="246"/>
      <c r="B15" s="343" t="s">
        <v>101</v>
      </c>
      <c r="C15" s="340">
        <v>39.035922274116359</v>
      </c>
      <c r="D15" s="340">
        <v>36.697949119822624</v>
      </c>
      <c r="E15" s="340">
        <v>33.199042225685076</v>
      </c>
      <c r="F15" s="340">
        <v>30.98171663616295</v>
      </c>
      <c r="G15" s="340">
        <v>27.909515206263173</v>
      </c>
      <c r="H15" s="340">
        <v>28.867991816356028</v>
      </c>
      <c r="I15" s="340">
        <v>30.368763557483732</v>
      </c>
      <c r="J15" s="340">
        <v>23.33891680625349</v>
      </c>
      <c r="K15" s="340">
        <v>25.348307954188002</v>
      </c>
      <c r="L15" s="340">
        <v>25.825836897212799</v>
      </c>
      <c r="M15" s="340">
        <v>26.994722421433998</v>
      </c>
      <c r="N15" s="340">
        <v>26.540735452931401</v>
      </c>
      <c r="O15" s="340">
        <v>17.899999999999999</v>
      </c>
      <c r="P15" s="340">
        <v>20.100000000000001</v>
      </c>
      <c r="Q15" s="340">
        <v>20.6</v>
      </c>
    </row>
    <row r="16" spans="1:17" s="75" customFormat="1" ht="15" customHeight="1" x14ac:dyDescent="0.3">
      <c r="A16" s="246"/>
      <c r="B16" s="246" t="s">
        <v>106</v>
      </c>
      <c r="C16" s="260">
        <v>45.0207951141685</v>
      </c>
      <c r="D16" s="260">
        <v>42.190018894874811</v>
      </c>
      <c r="E16" s="260">
        <v>38.107811249643326</v>
      </c>
      <c r="F16" s="260">
        <v>35.020644856241105</v>
      </c>
      <c r="G16" s="260">
        <v>31.016991865133679</v>
      </c>
      <c r="H16" s="260">
        <v>31.700973468769298</v>
      </c>
      <c r="I16" s="260">
        <v>32.843692993750587</v>
      </c>
      <c r="J16" s="260">
        <v>25.274438379812945</v>
      </c>
      <c r="K16" s="260">
        <v>27.024286034290199</v>
      </c>
      <c r="L16" s="260">
        <v>27.245318413613699</v>
      </c>
      <c r="M16" s="260">
        <v>28.016601813337498</v>
      </c>
      <c r="N16" s="260">
        <v>27.216129878482398</v>
      </c>
      <c r="O16" s="260">
        <v>18.2</v>
      </c>
      <c r="P16" s="260">
        <v>20.2</v>
      </c>
      <c r="Q16" s="260">
        <v>20.8</v>
      </c>
    </row>
    <row r="17" spans="1:17" s="75" customFormat="1" ht="15" customHeight="1" x14ac:dyDescent="0.3">
      <c r="A17" s="309"/>
      <c r="B17" s="309"/>
      <c r="C17" s="82"/>
      <c r="D17" s="82"/>
      <c r="E17" s="82"/>
      <c r="F17" s="82"/>
      <c r="L17" s="83"/>
      <c r="M17" s="83"/>
    </row>
    <row r="18" spans="1:17" s="75" customFormat="1" ht="15" customHeight="1" x14ac:dyDescent="0.3">
      <c r="A18" s="72" t="s">
        <v>138</v>
      </c>
      <c r="B18" s="73" t="s">
        <v>214</v>
      </c>
      <c r="C18" s="339"/>
      <c r="D18" s="339"/>
      <c r="E18" s="339"/>
      <c r="F18" s="339"/>
      <c r="G18" s="339"/>
      <c r="H18" s="339" t="s">
        <v>30</v>
      </c>
      <c r="I18" s="339" t="s">
        <v>59</v>
      </c>
      <c r="J18" s="339" t="s">
        <v>61</v>
      </c>
      <c r="K18" s="339" t="s">
        <v>71</v>
      </c>
      <c r="L18" s="339" t="s">
        <v>76</v>
      </c>
      <c r="M18" s="339" t="s">
        <v>112</v>
      </c>
      <c r="N18" s="339" t="s">
        <v>115</v>
      </c>
      <c r="O18" s="339" t="s">
        <v>129</v>
      </c>
      <c r="P18" s="339" t="s">
        <v>148</v>
      </c>
      <c r="Q18" s="339" t="s">
        <v>205</v>
      </c>
    </row>
    <row r="19" spans="1:17" s="75" customFormat="1" ht="15" customHeight="1" x14ac:dyDescent="0.3">
      <c r="A19" s="76"/>
      <c r="B19" s="77"/>
      <c r="C19" s="337"/>
      <c r="D19" s="337"/>
      <c r="E19" s="337"/>
      <c r="F19" s="337"/>
      <c r="G19" s="338"/>
      <c r="H19" s="338"/>
      <c r="I19" s="338"/>
      <c r="J19" s="338"/>
      <c r="K19" s="338"/>
      <c r="L19" s="338"/>
      <c r="M19" s="338"/>
      <c r="N19" s="338"/>
      <c r="O19" s="338"/>
      <c r="P19" s="338"/>
      <c r="Q19" s="338"/>
    </row>
    <row r="20" spans="1:17" s="75" customFormat="1" ht="15" customHeight="1" x14ac:dyDescent="0.3">
      <c r="A20" s="259" t="s">
        <v>102</v>
      </c>
      <c r="B20" s="341" t="s">
        <v>100</v>
      </c>
      <c r="C20" s="342"/>
      <c r="D20" s="342"/>
      <c r="E20" s="342"/>
      <c r="F20" s="342"/>
      <c r="G20" s="342"/>
      <c r="H20" s="342">
        <v>5706</v>
      </c>
      <c r="I20" s="342">
        <v>5678</v>
      </c>
      <c r="J20" s="342">
        <v>5962</v>
      </c>
      <c r="K20" s="342">
        <v>6169</v>
      </c>
      <c r="L20" s="342">
        <v>6107</v>
      </c>
      <c r="M20" s="342">
        <v>6174</v>
      </c>
      <c r="N20" s="342">
        <v>6004</v>
      </c>
      <c r="O20" s="342">
        <v>5958</v>
      </c>
      <c r="P20" s="342">
        <v>5964</v>
      </c>
      <c r="Q20" s="342">
        <v>5866</v>
      </c>
    </row>
    <row r="21" spans="1:17" s="75" customFormat="1" ht="15" customHeight="1" x14ac:dyDescent="0.3">
      <c r="A21" s="246"/>
      <c r="B21" s="282" t="s">
        <v>101</v>
      </c>
      <c r="C21" s="340"/>
      <c r="D21" s="340"/>
      <c r="E21" s="340"/>
      <c r="F21" s="340"/>
      <c r="G21" s="340"/>
      <c r="H21" s="340">
        <v>220.59164643481199</v>
      </c>
      <c r="I21" s="340">
        <v>218.676464358201</v>
      </c>
      <c r="J21" s="340">
        <v>228.38807892374899</v>
      </c>
      <c r="K21" s="340">
        <v>234.785650102017</v>
      </c>
      <c r="L21" s="340">
        <v>231.29947354467299</v>
      </c>
      <c r="M21" s="340">
        <v>233.09099269806799</v>
      </c>
      <c r="N21" s="340">
        <v>225.45975351886599</v>
      </c>
      <c r="O21" s="340">
        <v>223.54694485842001</v>
      </c>
      <c r="P21" s="340">
        <v>223.156656421815</v>
      </c>
      <c r="Q21" s="340">
        <v>219.489763006434</v>
      </c>
    </row>
    <row r="22" spans="1:17" s="75" customFormat="1" ht="15" customHeight="1" x14ac:dyDescent="0.3">
      <c r="A22" s="246"/>
      <c r="B22" s="81" t="s">
        <v>106</v>
      </c>
      <c r="C22" s="260"/>
      <c r="D22" s="260"/>
      <c r="E22" s="260"/>
      <c r="F22" s="260"/>
      <c r="G22" s="260"/>
      <c r="H22" s="260">
        <v>235.75385522711099</v>
      </c>
      <c r="I22" s="260">
        <v>231.18920016042199</v>
      </c>
      <c r="J22" s="260">
        <v>240.461664064064</v>
      </c>
      <c r="K22" s="260">
        <v>245.51918596895399</v>
      </c>
      <c r="L22" s="260">
        <v>240.09917924443701</v>
      </c>
      <c r="M22" s="260">
        <v>239.82028861519899</v>
      </c>
      <c r="N22" s="260">
        <v>230.155582247182</v>
      </c>
      <c r="O22" s="260">
        <v>226.159973551912</v>
      </c>
      <c r="P22" s="260">
        <v>224.18185310621001</v>
      </c>
      <c r="Q22" s="260">
        <v>221.031662600544</v>
      </c>
    </row>
    <row r="23" spans="1:17" s="75" customFormat="1" ht="15" customHeight="1" x14ac:dyDescent="0.3">
      <c r="A23" s="246"/>
      <c r="B23" s="81"/>
      <c r="C23" s="80"/>
      <c r="D23" s="80"/>
      <c r="E23" s="80"/>
      <c r="F23" s="80"/>
      <c r="G23" s="80"/>
      <c r="H23" s="80"/>
      <c r="I23" s="80"/>
      <c r="J23" s="80"/>
      <c r="K23" s="80"/>
      <c r="L23" s="80"/>
      <c r="M23" s="80"/>
      <c r="N23" s="80"/>
      <c r="O23" s="80"/>
      <c r="P23" s="80"/>
      <c r="Q23" s="80"/>
    </row>
    <row r="24" spans="1:17" s="75" customFormat="1" ht="15" customHeight="1" x14ac:dyDescent="0.3">
      <c r="A24" s="259" t="s">
        <v>103</v>
      </c>
      <c r="B24" s="333" t="s">
        <v>100</v>
      </c>
      <c r="C24" s="342"/>
      <c r="D24" s="342"/>
      <c r="E24" s="342"/>
      <c r="F24" s="342"/>
      <c r="G24" s="342"/>
      <c r="H24" s="342">
        <v>2305</v>
      </c>
      <c r="I24" s="342">
        <v>2217</v>
      </c>
      <c r="J24" s="342">
        <v>2300</v>
      </c>
      <c r="K24" s="342">
        <v>2297</v>
      </c>
      <c r="L24" s="342">
        <v>2379</v>
      </c>
      <c r="M24" s="342">
        <v>2309</v>
      </c>
      <c r="N24" s="342">
        <v>2260</v>
      </c>
      <c r="O24" s="342">
        <v>2184</v>
      </c>
      <c r="P24" s="342">
        <v>2147</v>
      </c>
      <c r="Q24" s="342">
        <v>2263</v>
      </c>
    </row>
    <row r="25" spans="1:17" s="75" customFormat="1" ht="15" customHeight="1" x14ac:dyDescent="0.3">
      <c r="A25" s="246"/>
      <c r="B25" s="343" t="s">
        <v>101</v>
      </c>
      <c r="C25" s="340"/>
      <c r="D25" s="340"/>
      <c r="E25" s="340"/>
      <c r="F25" s="340"/>
      <c r="G25" s="340"/>
      <c r="H25" s="340">
        <v>84.092782978599203</v>
      </c>
      <c r="I25" s="340">
        <v>80.586826216708403</v>
      </c>
      <c r="J25" s="340">
        <v>83.256984265515896</v>
      </c>
      <c r="K25" s="340">
        <v>82.709292858950903</v>
      </c>
      <c r="L25" s="340">
        <v>85.4372418746633</v>
      </c>
      <c r="M25" s="340">
        <v>82.779171770904298</v>
      </c>
      <c r="N25" s="340">
        <v>80.705725142725896</v>
      </c>
      <c r="O25" s="340">
        <v>77.978054747449605</v>
      </c>
      <c r="P25" s="340">
        <v>76.478144063878304</v>
      </c>
      <c r="Q25" s="340">
        <v>80.610172341200098</v>
      </c>
    </row>
    <row r="26" spans="1:17" s="75" customFormat="1" ht="15" customHeight="1" x14ac:dyDescent="0.3">
      <c r="A26" s="246"/>
      <c r="B26" s="246" t="s">
        <v>106</v>
      </c>
      <c r="C26" s="260"/>
      <c r="D26" s="260"/>
      <c r="E26" s="260"/>
      <c r="F26" s="260"/>
      <c r="G26" s="260"/>
      <c r="H26" s="260">
        <v>84.628109643678798</v>
      </c>
      <c r="I26" s="260">
        <v>80.001421240429195</v>
      </c>
      <c r="J26" s="260">
        <v>82.214137969630201</v>
      </c>
      <c r="K26" s="260">
        <v>81.156700686572094</v>
      </c>
      <c r="L26" s="260">
        <v>82.844314145814494</v>
      </c>
      <c r="M26" s="260">
        <v>79.422667553172701</v>
      </c>
      <c r="N26" s="260">
        <v>77.007566748067205</v>
      </c>
      <c r="O26" s="260">
        <v>73.821357313225107</v>
      </c>
      <c r="P26" s="260">
        <v>71.8730293062833</v>
      </c>
      <c r="Q26" s="260">
        <v>75.472931184348099</v>
      </c>
    </row>
    <row r="27" spans="1:17" s="75" customFormat="1" ht="15" customHeight="1" x14ac:dyDescent="0.3">
      <c r="A27" s="246"/>
      <c r="B27" s="81"/>
      <c r="C27" s="80"/>
      <c r="D27" s="80"/>
      <c r="E27" s="80"/>
      <c r="F27" s="80"/>
      <c r="G27" s="80"/>
      <c r="H27" s="80"/>
      <c r="I27" s="80"/>
      <c r="J27" s="80"/>
      <c r="K27" s="80"/>
      <c r="L27" s="80"/>
      <c r="M27" s="80"/>
      <c r="N27" s="80"/>
      <c r="O27" s="80"/>
      <c r="P27" s="80"/>
      <c r="Q27" s="80"/>
    </row>
    <row r="28" spans="1:17" s="75" customFormat="1" ht="15" customHeight="1" x14ac:dyDescent="0.3">
      <c r="A28" s="259" t="s">
        <v>150</v>
      </c>
      <c r="B28" s="333" t="s">
        <v>100</v>
      </c>
      <c r="C28" s="342"/>
      <c r="D28" s="342"/>
      <c r="E28" s="342"/>
      <c r="F28" s="342"/>
      <c r="G28" s="342"/>
      <c r="H28" s="342">
        <v>8011</v>
      </c>
      <c r="I28" s="342">
        <v>7895</v>
      </c>
      <c r="J28" s="342">
        <v>8262</v>
      </c>
      <c r="K28" s="342">
        <v>8466</v>
      </c>
      <c r="L28" s="342">
        <v>8486</v>
      </c>
      <c r="M28" s="342">
        <v>8483</v>
      </c>
      <c r="N28" s="342">
        <v>8264</v>
      </c>
      <c r="O28" s="342">
        <v>8142</v>
      </c>
      <c r="P28" s="342">
        <v>8111</v>
      </c>
      <c r="Q28" s="342">
        <v>8129</v>
      </c>
    </row>
    <row r="29" spans="1:17" s="75" customFormat="1" ht="15" customHeight="1" x14ac:dyDescent="0.3">
      <c r="A29" s="246"/>
      <c r="B29" s="343" t="s">
        <v>101</v>
      </c>
      <c r="C29" s="340"/>
      <c r="D29" s="340"/>
      <c r="E29" s="340"/>
      <c r="F29" s="340"/>
      <c r="G29" s="340"/>
      <c r="H29" s="340">
        <v>150.36507310847099</v>
      </c>
      <c r="I29" s="340">
        <v>147.636322836413</v>
      </c>
      <c r="J29" s="340">
        <v>153.76884422110601</v>
      </c>
      <c r="K29" s="340">
        <v>156.64144170814299</v>
      </c>
      <c r="L29" s="340">
        <v>156.42973012830001</v>
      </c>
      <c r="M29" s="340">
        <v>155.99198249388601</v>
      </c>
      <c r="N29" s="340">
        <v>151.263888126224</v>
      </c>
      <c r="O29" s="340">
        <v>148.95718990120699</v>
      </c>
      <c r="P29" s="340">
        <v>148.013649884122</v>
      </c>
      <c r="Q29" s="340">
        <v>148.34212303144199</v>
      </c>
    </row>
    <row r="30" spans="1:17" s="75" customFormat="1" ht="15" customHeight="1" x14ac:dyDescent="0.3">
      <c r="A30" s="246"/>
      <c r="B30" s="246" t="s">
        <v>106</v>
      </c>
      <c r="C30" s="260"/>
      <c r="D30" s="260"/>
      <c r="E30" s="260"/>
      <c r="F30" s="260"/>
      <c r="G30" s="260"/>
      <c r="H30" s="260">
        <v>160.190982435395</v>
      </c>
      <c r="I30" s="260">
        <v>155.59531070042601</v>
      </c>
      <c r="J30" s="260">
        <v>161.33790101684701</v>
      </c>
      <c r="K30" s="260">
        <v>163.33794332776301</v>
      </c>
      <c r="L30" s="260">
        <v>161.471746695126</v>
      </c>
      <c r="M30" s="260">
        <v>159.62147808418601</v>
      </c>
      <c r="N30" s="260">
        <v>153.58157449762501</v>
      </c>
      <c r="O30" s="260">
        <v>149.99066543256899</v>
      </c>
      <c r="P30" s="260">
        <v>148.027441206247</v>
      </c>
      <c r="Q30" s="260">
        <v>148.252296892446</v>
      </c>
    </row>
    <row r="31" spans="1:17" s="75" customFormat="1" ht="15" customHeight="1" x14ac:dyDescent="0.3">
      <c r="A31" s="434"/>
      <c r="B31" s="434"/>
      <c r="C31" s="82"/>
      <c r="D31" s="82"/>
      <c r="E31" s="82"/>
      <c r="F31" s="82"/>
      <c r="L31" s="83"/>
      <c r="M31" s="83"/>
    </row>
    <row r="32" spans="1:17" s="208" customFormat="1" ht="15" customHeight="1" x14ac:dyDescent="0.35">
      <c r="A32" s="209" t="s">
        <v>6</v>
      </c>
      <c r="B32" s="208" t="s">
        <v>104</v>
      </c>
    </row>
    <row r="33" spans="1:4" s="208" customFormat="1" ht="15" x14ac:dyDescent="0.35">
      <c r="A33" s="410" t="s">
        <v>191</v>
      </c>
      <c r="B33" s="208" t="s">
        <v>212</v>
      </c>
    </row>
    <row r="34" spans="1:4" s="208" customFormat="1" ht="15" x14ac:dyDescent="0.35">
      <c r="A34" s="209" t="s">
        <v>7</v>
      </c>
      <c r="B34" s="208" t="s">
        <v>125</v>
      </c>
      <c r="D34" s="278"/>
    </row>
    <row r="35" spans="1:4" s="208" customFormat="1" ht="15" x14ac:dyDescent="0.35">
      <c r="A35" s="410"/>
      <c r="B35" s="208" t="s">
        <v>137</v>
      </c>
      <c r="C35" s="208" t="s">
        <v>226</v>
      </c>
      <c r="D35" s="278"/>
    </row>
    <row r="36" spans="1:4" s="208" customFormat="1" ht="15" x14ac:dyDescent="0.35">
      <c r="B36" s="208" t="s">
        <v>149</v>
      </c>
      <c r="D36" s="278"/>
    </row>
    <row r="37" spans="1:4" s="208" customFormat="1" ht="15" x14ac:dyDescent="0.35">
      <c r="B37" s="194" t="s">
        <v>147</v>
      </c>
      <c r="D37" s="278"/>
    </row>
    <row r="38" spans="1:4" s="208" customFormat="1" ht="15" x14ac:dyDescent="0.35">
      <c r="B38" s="208" t="s">
        <v>215</v>
      </c>
      <c r="D38" s="278"/>
    </row>
    <row r="39" spans="1:4" s="208" customFormat="1" ht="15" x14ac:dyDescent="0.35">
      <c r="B39" s="208" t="s">
        <v>238</v>
      </c>
      <c r="D39" s="278"/>
    </row>
    <row r="40" spans="1:4" s="208" customFormat="1" ht="15" x14ac:dyDescent="0.35">
      <c r="B40" s="194" t="s">
        <v>237</v>
      </c>
      <c r="D40" s="278"/>
    </row>
    <row r="41" spans="1:4" x14ac:dyDescent="0.3">
      <c r="D41" s="82"/>
    </row>
    <row r="46" spans="1:4" x14ac:dyDescent="0.3">
      <c r="D46" s="4"/>
    </row>
  </sheetData>
  <phoneticPr fontId="44" type="noConversion"/>
  <hyperlinks>
    <hyperlink ref="A2" location="'CHAPTER 3'!A1" display="Back to Table of Contents" xr:uid="{00000000-0004-0000-1200-000000000000}"/>
    <hyperlink ref="B37" r:id="rId1" xr:uid="{00000000-0004-0000-1200-000001000000}"/>
    <hyperlink ref="B40" r:id="rId2" xr:uid="{D25F902E-B59F-4630-B54B-0EE4EA3DD782}"/>
    <hyperlink ref="C2" r:id="rId3" xr:uid="{E371E045-18EC-40BE-AAA1-5180BD235FAC}"/>
  </hyperlinks>
  <pageMargins left="0.74803149606299213" right="0.74803149606299213" top="0.98425196850393704" bottom="0.98425196850393704" header="0.5" footer="0.5"/>
  <pageSetup paperSize="9" scale="62" orientation="landscape" horizontalDpi="180" verticalDpi="180" r:id="rId4"/>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tabColor theme="3" tint="0.59999389629810485"/>
    <pageSetUpPr fitToPage="1"/>
  </sheetPr>
  <dimension ref="A1:Q26"/>
  <sheetViews>
    <sheetView showGridLines="0" zoomScale="90" zoomScaleNormal="90" workbookViewId="0">
      <selection activeCell="L17" sqref="L17"/>
    </sheetView>
  </sheetViews>
  <sheetFormatPr defaultColWidth="9.140625" defaultRowHeight="16.5" x14ac:dyDescent="0.3"/>
  <cols>
    <col min="1" max="1" width="10.42578125" style="84" customWidth="1"/>
    <col min="2" max="2" width="37.140625" style="84" customWidth="1"/>
    <col min="3" max="16" width="8.7109375" style="84" customWidth="1"/>
    <col min="17" max="16384" width="9.140625" style="84"/>
  </cols>
  <sheetData>
    <row r="1" spans="1:16" s="72" customFormat="1" ht="18" x14ac:dyDescent="0.35">
      <c r="A1" s="10" t="s">
        <v>290</v>
      </c>
      <c r="B1" s="10"/>
      <c r="C1" s="10"/>
      <c r="D1" s="10"/>
      <c r="E1" s="10"/>
      <c r="F1" s="10"/>
      <c r="G1" s="10"/>
      <c r="H1" s="10"/>
      <c r="I1" s="10"/>
      <c r="J1" s="10"/>
      <c r="K1" s="10"/>
      <c r="L1" s="10"/>
      <c r="M1" s="10"/>
      <c r="N1" s="10"/>
      <c r="O1" s="10"/>
      <c r="P1" s="10"/>
    </row>
    <row r="2" spans="1:16" s="72" customFormat="1" x14ac:dyDescent="0.3">
      <c r="A2" s="216" t="s">
        <v>92</v>
      </c>
      <c r="C2" s="484" t="s">
        <v>292</v>
      </c>
      <c r="D2" s="287"/>
      <c r="E2" s="287"/>
      <c r="F2" s="287"/>
      <c r="G2" s="287"/>
      <c r="H2" s="287"/>
      <c r="I2" s="287"/>
      <c r="J2" s="287"/>
      <c r="K2" s="287"/>
      <c r="L2" s="287"/>
      <c r="M2" s="287"/>
      <c r="N2" s="287"/>
      <c r="O2" s="287"/>
      <c r="P2" s="287"/>
    </row>
    <row r="3" spans="1:16" s="72" customFormat="1" x14ac:dyDescent="0.3">
      <c r="A3" s="216"/>
      <c r="C3" s="287"/>
      <c r="D3" s="287"/>
      <c r="E3" s="287"/>
      <c r="F3" s="287"/>
      <c r="G3" s="287"/>
      <c r="H3" s="287"/>
      <c r="I3" s="287"/>
      <c r="J3" s="287"/>
      <c r="K3" s="287"/>
      <c r="L3" s="287"/>
      <c r="M3" s="287"/>
      <c r="N3" s="287"/>
      <c r="O3" s="287"/>
      <c r="P3" s="287"/>
    </row>
    <row r="4" spans="1:16" s="75" customFormat="1" ht="15" customHeight="1" x14ac:dyDescent="0.35">
      <c r="A4" s="73" t="s">
        <v>38</v>
      </c>
      <c r="B4" s="74"/>
      <c r="C4" s="330" t="s">
        <v>31</v>
      </c>
      <c r="D4" s="329" t="s">
        <v>32</v>
      </c>
      <c r="E4" s="329" t="s">
        <v>33</v>
      </c>
      <c r="F4" s="329" t="s">
        <v>22</v>
      </c>
      <c r="G4" s="329" t="s">
        <v>23</v>
      </c>
      <c r="H4" s="329" t="s">
        <v>24</v>
      </c>
      <c r="I4" s="329" t="s">
        <v>25</v>
      </c>
      <c r="J4" s="329" t="s">
        <v>26</v>
      </c>
      <c r="K4" s="329" t="s">
        <v>27</v>
      </c>
      <c r="L4" s="329" t="s">
        <v>28</v>
      </c>
      <c r="M4" s="329" t="s">
        <v>29</v>
      </c>
      <c r="N4" s="329" t="s">
        <v>30</v>
      </c>
      <c r="O4" s="329" t="s">
        <v>59</v>
      </c>
      <c r="P4" s="329" t="s">
        <v>61</v>
      </c>
    </row>
    <row r="5" spans="1:16" s="75" customFormat="1" ht="15" customHeight="1" x14ac:dyDescent="0.3">
      <c r="A5" s="76"/>
      <c r="B5" s="77"/>
      <c r="C5" s="331"/>
      <c r="D5" s="78"/>
      <c r="E5" s="78"/>
      <c r="F5" s="78"/>
      <c r="G5" s="79"/>
      <c r="H5" s="79"/>
      <c r="I5" s="79"/>
      <c r="J5" s="79"/>
      <c r="K5" s="79"/>
      <c r="L5" s="79"/>
      <c r="M5" s="77"/>
      <c r="N5" s="241"/>
      <c r="O5" s="242"/>
      <c r="P5" s="241"/>
    </row>
    <row r="6" spans="1:16" s="75" customFormat="1" ht="15" customHeight="1" x14ac:dyDescent="0.3">
      <c r="A6" s="282" t="s">
        <v>117</v>
      </c>
      <c r="B6" s="283"/>
      <c r="C6" s="332">
        <v>7009</v>
      </c>
      <c r="D6" s="284">
        <v>8145</v>
      </c>
      <c r="E6" s="284">
        <v>8661</v>
      </c>
      <c r="F6" s="284">
        <v>10132</v>
      </c>
      <c r="G6" s="284">
        <v>9969</v>
      </c>
      <c r="H6" s="284">
        <v>10629</v>
      </c>
      <c r="I6" s="284">
        <v>11800</v>
      </c>
      <c r="J6" s="284">
        <v>11343</v>
      </c>
      <c r="K6" s="284">
        <v>11061</v>
      </c>
      <c r="L6" s="284">
        <v>11484</v>
      </c>
      <c r="M6" s="284">
        <v>11857</v>
      </c>
      <c r="N6" s="284">
        <v>11973</v>
      </c>
      <c r="O6" s="284">
        <v>12483</v>
      </c>
      <c r="P6" s="284">
        <v>12322</v>
      </c>
    </row>
    <row r="7" spans="1:16" s="75" customFormat="1" ht="15" customHeight="1" x14ac:dyDescent="0.3">
      <c r="A7" s="282" t="s">
        <v>118</v>
      </c>
      <c r="B7" s="283"/>
      <c r="C7" s="332">
        <v>3777</v>
      </c>
      <c r="D7" s="284">
        <v>4351</v>
      </c>
      <c r="E7" s="284">
        <v>4546</v>
      </c>
      <c r="F7" s="284">
        <v>4971</v>
      </c>
      <c r="G7" s="284">
        <v>4809</v>
      </c>
      <c r="H7" s="284">
        <v>5279</v>
      </c>
      <c r="I7" s="284">
        <v>5815</v>
      </c>
      <c r="J7" s="284">
        <v>5706</v>
      </c>
      <c r="K7" s="284">
        <v>5263</v>
      </c>
      <c r="L7" s="284">
        <v>4865</v>
      </c>
      <c r="M7" s="284">
        <v>4733</v>
      </c>
      <c r="N7" s="284">
        <v>4671</v>
      </c>
      <c r="O7" s="284">
        <v>4767</v>
      </c>
      <c r="P7" s="284">
        <v>4919</v>
      </c>
    </row>
    <row r="8" spans="1:16" s="75" customFormat="1" ht="15" customHeight="1" x14ac:dyDescent="0.3">
      <c r="A8" s="282" t="s">
        <v>119</v>
      </c>
      <c r="B8" s="283"/>
      <c r="C8" s="332">
        <v>2377</v>
      </c>
      <c r="D8" s="284">
        <v>2871</v>
      </c>
      <c r="E8" s="284">
        <v>3032</v>
      </c>
      <c r="F8" s="284">
        <v>3718</v>
      </c>
      <c r="G8" s="284">
        <v>3603</v>
      </c>
      <c r="H8" s="284">
        <v>3727</v>
      </c>
      <c r="I8" s="284">
        <v>4138</v>
      </c>
      <c r="J8" s="284">
        <v>3892</v>
      </c>
      <c r="K8" s="284">
        <v>3684</v>
      </c>
      <c r="L8" s="284">
        <v>3367</v>
      </c>
      <c r="M8" s="284">
        <v>3552</v>
      </c>
      <c r="N8" s="284">
        <v>3287</v>
      </c>
      <c r="O8" s="284">
        <v>3419</v>
      </c>
      <c r="P8" s="284">
        <v>3298</v>
      </c>
    </row>
    <row r="9" spans="1:16" s="75" customFormat="1" ht="15" customHeight="1" x14ac:dyDescent="0.3">
      <c r="A9" s="18"/>
      <c r="C9" s="285"/>
      <c r="D9" s="285"/>
      <c r="E9" s="285"/>
      <c r="F9" s="285"/>
      <c r="G9" s="286"/>
      <c r="H9" s="286"/>
      <c r="I9" s="286"/>
      <c r="J9" s="286"/>
      <c r="K9" s="286"/>
      <c r="L9" s="286"/>
      <c r="N9" s="72"/>
      <c r="O9" s="84"/>
      <c r="P9" s="72"/>
    </row>
    <row r="10" spans="1:16" s="411" customFormat="1" ht="15" customHeight="1" x14ac:dyDescent="0.35">
      <c r="A10" s="195" t="s">
        <v>191</v>
      </c>
      <c r="B10" s="208" t="s">
        <v>240</v>
      </c>
      <c r="C10" s="412"/>
      <c r="D10" s="412"/>
      <c r="E10" s="412"/>
      <c r="F10" s="412"/>
      <c r="G10" s="413"/>
      <c r="H10" s="413"/>
      <c r="I10" s="413"/>
      <c r="J10" s="413"/>
      <c r="K10" s="413"/>
      <c r="L10" s="413"/>
      <c r="N10" s="207"/>
      <c r="O10" s="208"/>
      <c r="P10" s="207"/>
    </row>
    <row r="11" spans="1:16" s="208" customFormat="1" ht="15" x14ac:dyDescent="0.35">
      <c r="A11" s="209" t="s">
        <v>7</v>
      </c>
      <c r="B11" s="208" t="s">
        <v>192</v>
      </c>
      <c r="K11" s="278"/>
      <c r="N11" s="278"/>
    </row>
    <row r="12" spans="1:16" s="208" customFormat="1" ht="15.75" x14ac:dyDescent="0.35">
      <c r="B12" s="231" t="s">
        <v>127</v>
      </c>
      <c r="K12" s="278"/>
      <c r="N12" s="278"/>
    </row>
    <row r="13" spans="1:16" x14ac:dyDescent="0.3">
      <c r="D13" s="82"/>
      <c r="K13" s="82"/>
      <c r="N13" s="82"/>
    </row>
    <row r="14" spans="1:16" ht="17.25" x14ac:dyDescent="0.35">
      <c r="A14" s="73" t="s">
        <v>38</v>
      </c>
      <c r="B14" s="74"/>
      <c r="C14" s="330" t="s">
        <v>71</v>
      </c>
      <c r="D14" s="329" t="s">
        <v>76</v>
      </c>
      <c r="E14" s="329" t="s">
        <v>112</v>
      </c>
      <c r="F14" s="329" t="s">
        <v>115</v>
      </c>
      <c r="G14" s="329" t="s">
        <v>129</v>
      </c>
      <c r="H14" s="329" t="s">
        <v>148</v>
      </c>
      <c r="I14" s="329" t="s">
        <v>205</v>
      </c>
    </row>
    <row r="15" spans="1:16" x14ac:dyDescent="0.3">
      <c r="A15" s="76"/>
      <c r="B15" s="77"/>
      <c r="C15" s="331"/>
      <c r="D15" s="242"/>
      <c r="E15" s="241"/>
      <c r="F15" s="241"/>
      <c r="G15" s="241"/>
      <c r="H15" s="241"/>
      <c r="I15" s="241"/>
    </row>
    <row r="16" spans="1:16" x14ac:dyDescent="0.3">
      <c r="A16" s="333" t="s">
        <v>117</v>
      </c>
      <c r="B16" s="334"/>
      <c r="C16" s="335">
        <v>11447</v>
      </c>
      <c r="D16" s="336">
        <v>11353</v>
      </c>
      <c r="E16" s="336">
        <v>12608</v>
      </c>
      <c r="F16" s="336">
        <v>12782</v>
      </c>
      <c r="G16" s="336">
        <v>10547</v>
      </c>
      <c r="H16" s="336">
        <v>12515</v>
      </c>
      <c r="I16" s="336">
        <v>13034</v>
      </c>
    </row>
    <row r="17" spans="1:17" x14ac:dyDescent="0.3">
      <c r="A17" s="282" t="s">
        <v>144</v>
      </c>
      <c r="B17" s="283"/>
      <c r="C17" s="332">
        <v>5297</v>
      </c>
      <c r="D17" s="284">
        <v>5041</v>
      </c>
      <c r="E17" s="284">
        <v>5039</v>
      </c>
      <c r="F17" s="284">
        <v>4705</v>
      </c>
      <c r="G17" s="284">
        <v>2818</v>
      </c>
      <c r="H17" s="284">
        <v>3547</v>
      </c>
      <c r="I17" s="284">
        <v>3623</v>
      </c>
    </row>
    <row r="18" spans="1:17" x14ac:dyDescent="0.3">
      <c r="A18" s="282" t="s">
        <v>145</v>
      </c>
      <c r="B18" s="283"/>
      <c r="C18" s="332">
        <v>2896</v>
      </c>
      <c r="D18" s="284">
        <v>2657</v>
      </c>
      <c r="E18" s="284">
        <v>2682</v>
      </c>
      <c r="F18" s="284">
        <v>2401</v>
      </c>
      <c r="G18" s="284">
        <v>1401</v>
      </c>
      <c r="H18" s="284">
        <v>1857</v>
      </c>
      <c r="I18" s="284">
        <v>1716</v>
      </c>
    </row>
    <row r="19" spans="1:17" x14ac:dyDescent="0.3">
      <c r="A19" s="282" t="s">
        <v>146</v>
      </c>
      <c r="B19" s="283"/>
      <c r="C19" s="332">
        <v>3254</v>
      </c>
      <c r="D19" s="284">
        <v>3655</v>
      </c>
      <c r="E19" s="284">
        <v>4887</v>
      </c>
      <c r="F19" s="284">
        <v>5676</v>
      </c>
      <c r="G19" s="284">
        <v>6328</v>
      </c>
      <c r="H19" s="284">
        <v>7111</v>
      </c>
      <c r="I19" s="284">
        <v>7695</v>
      </c>
    </row>
    <row r="20" spans="1:17" x14ac:dyDescent="0.3">
      <c r="K20" s="82"/>
      <c r="N20" s="82"/>
    </row>
    <row r="21" spans="1:17" s="208" customFormat="1" ht="15" x14ac:dyDescent="0.35">
      <c r="A21" s="195" t="s">
        <v>191</v>
      </c>
      <c r="B21" s="208" t="s">
        <v>218</v>
      </c>
      <c r="K21" s="278"/>
      <c r="N21" s="278"/>
    </row>
    <row r="22" spans="1:17" s="208" customFormat="1" ht="15" x14ac:dyDescent="0.35">
      <c r="A22" s="209" t="s">
        <v>7</v>
      </c>
      <c r="B22" s="208" t="s">
        <v>219</v>
      </c>
      <c r="G22" s="208" t="s">
        <v>255</v>
      </c>
      <c r="K22" s="278"/>
      <c r="N22" s="278"/>
    </row>
    <row r="23" spans="1:17" s="208" customFormat="1" ht="15.75" x14ac:dyDescent="0.35">
      <c r="B23" s="231" t="s">
        <v>143</v>
      </c>
      <c r="K23" s="278"/>
      <c r="N23" s="278"/>
    </row>
    <row r="24" spans="1:17" ht="17.25" x14ac:dyDescent="0.35">
      <c r="I24" s="278"/>
      <c r="J24" s="278"/>
      <c r="K24" s="278"/>
      <c r="L24" s="82"/>
      <c r="M24" s="82"/>
      <c r="N24" s="82"/>
      <c r="O24" s="82"/>
      <c r="P24" s="82"/>
      <c r="Q24" s="82"/>
    </row>
    <row r="25" spans="1:17" ht="17.25" x14ac:dyDescent="0.35">
      <c r="D25" s="4"/>
      <c r="I25" s="278"/>
      <c r="J25" s="278"/>
      <c r="K25" s="278"/>
      <c r="L25" s="82"/>
      <c r="M25" s="82"/>
      <c r="N25" s="82"/>
      <c r="O25" s="82"/>
      <c r="P25" s="82"/>
      <c r="Q25" s="82"/>
    </row>
    <row r="26" spans="1:17" ht="17.25" x14ac:dyDescent="0.35">
      <c r="I26" s="278"/>
      <c r="J26" s="278"/>
      <c r="K26" s="278"/>
      <c r="L26" s="82"/>
      <c r="M26" s="82"/>
      <c r="N26" s="82"/>
      <c r="O26" s="82"/>
      <c r="P26" s="82"/>
      <c r="Q26" s="82"/>
    </row>
  </sheetData>
  <phoneticPr fontId="44" type="noConversion"/>
  <hyperlinks>
    <hyperlink ref="A2" location="'CHAPTER 3'!A1" display="Back to Table of Contents" xr:uid="{00000000-0004-0000-1300-000001000000}"/>
    <hyperlink ref="B23" r:id="rId1" xr:uid="{B6097C03-3399-4837-81E2-5A0399B6DC9A}"/>
    <hyperlink ref="B12" r:id="rId2" xr:uid="{B7311B29-4F62-4F5C-9085-EA92017078D2}"/>
    <hyperlink ref="C2" r:id="rId3" xr:uid="{82417726-1967-420C-837E-3CA89360D336}"/>
  </hyperlinks>
  <pageMargins left="0.74803149606299213" right="0.74803149606299213" top="0.98425196850393704" bottom="0.98425196850393704" header="0.5" footer="0.5"/>
  <pageSetup paperSize="9" scale="78" orientation="landscape" horizontalDpi="180" verticalDpi="180" r:id="rId4"/>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B88AF-FBCE-4474-AC68-FE65AB16B10E}">
  <sheetPr>
    <tabColor theme="3" tint="0.59999389629810485"/>
    <pageSetUpPr fitToPage="1"/>
  </sheetPr>
  <dimension ref="A1:P33"/>
  <sheetViews>
    <sheetView showGridLines="0" zoomScale="90" zoomScaleNormal="90" workbookViewId="0">
      <pane xSplit="2" ySplit="3" topLeftCell="C4" activePane="bottomRight" state="frozen"/>
      <selection activeCell="AB23" sqref="AB23"/>
      <selection pane="topRight" activeCell="AB23" sqref="AB23"/>
      <selection pane="bottomLeft" activeCell="AB23" sqref="AB23"/>
      <selection pane="bottomRight" activeCell="I30" sqref="I30"/>
    </sheetView>
  </sheetViews>
  <sheetFormatPr defaultColWidth="9.140625" defaultRowHeight="16.5" x14ac:dyDescent="0.3"/>
  <cols>
    <col min="1" max="1" width="11.7109375" style="84" customWidth="1"/>
    <col min="2" max="2" width="54.5703125" style="84" customWidth="1"/>
    <col min="3" max="9" width="9.85546875" style="84" bestFit="1" customWidth="1"/>
    <col min="10" max="11" width="9.140625" style="84"/>
    <col min="12" max="12" width="9.85546875" style="84" customWidth="1"/>
    <col min="13" max="16384" width="9.140625" style="84"/>
  </cols>
  <sheetData>
    <row r="1" spans="1:12" s="72" customFormat="1" ht="18" x14ac:dyDescent="0.35">
      <c r="A1" s="10" t="s">
        <v>223</v>
      </c>
      <c r="B1" s="10"/>
      <c r="C1" s="10"/>
      <c r="D1" s="10"/>
      <c r="E1" s="10"/>
      <c r="F1" s="10"/>
      <c r="G1" s="10"/>
      <c r="H1" s="10"/>
      <c r="I1" s="10"/>
      <c r="J1" s="10"/>
      <c r="K1" s="10"/>
      <c r="L1" s="10"/>
    </row>
    <row r="2" spans="1:12" s="72" customFormat="1" x14ac:dyDescent="0.3">
      <c r="A2" s="216" t="s">
        <v>92</v>
      </c>
      <c r="C2" s="484" t="s">
        <v>292</v>
      </c>
    </row>
    <row r="4" spans="1:12" s="75" customFormat="1" ht="15" customHeight="1" x14ac:dyDescent="0.3">
      <c r="A4" s="72" t="s">
        <v>138</v>
      </c>
      <c r="B4" s="73" t="s">
        <v>222</v>
      </c>
      <c r="C4" s="339" t="s">
        <v>30</v>
      </c>
      <c r="D4" s="339" t="s">
        <v>59</v>
      </c>
      <c r="E4" s="339" t="s">
        <v>61</v>
      </c>
      <c r="F4" s="339" t="s">
        <v>71</v>
      </c>
      <c r="G4" s="339" t="s">
        <v>76</v>
      </c>
      <c r="H4" s="339" t="s">
        <v>112</v>
      </c>
      <c r="I4" s="339" t="s">
        <v>115</v>
      </c>
      <c r="J4" s="339" t="s">
        <v>129</v>
      </c>
      <c r="K4" s="339" t="s">
        <v>148</v>
      </c>
      <c r="L4" s="339" t="s">
        <v>205</v>
      </c>
    </row>
    <row r="5" spans="1:12" s="75" customFormat="1" ht="15" customHeight="1" x14ac:dyDescent="0.3">
      <c r="A5" s="76"/>
      <c r="B5" s="77"/>
      <c r="C5" s="338"/>
      <c r="D5" s="338"/>
      <c r="E5" s="338"/>
      <c r="F5" s="338"/>
      <c r="G5" s="338"/>
      <c r="H5" s="338"/>
      <c r="I5" s="338"/>
      <c r="J5" s="338"/>
      <c r="K5" s="338"/>
      <c r="L5" s="338"/>
    </row>
    <row r="6" spans="1:12" s="75" customFormat="1" ht="15" customHeight="1" x14ac:dyDescent="0.3">
      <c r="A6" s="259" t="s">
        <v>102</v>
      </c>
      <c r="B6" s="341" t="s">
        <v>100</v>
      </c>
      <c r="C6" s="342">
        <v>718</v>
      </c>
      <c r="D6" s="342">
        <v>792</v>
      </c>
      <c r="E6" s="342">
        <v>849</v>
      </c>
      <c r="F6" s="342">
        <v>819</v>
      </c>
      <c r="G6" s="342">
        <v>866</v>
      </c>
      <c r="H6" s="342">
        <v>924</v>
      </c>
      <c r="I6" s="342">
        <v>981</v>
      </c>
      <c r="J6" s="342">
        <v>860</v>
      </c>
      <c r="K6" s="342">
        <v>921</v>
      </c>
      <c r="L6" s="342">
        <v>1071</v>
      </c>
    </row>
    <row r="7" spans="1:12" s="75" customFormat="1" ht="15" customHeight="1" x14ac:dyDescent="0.3">
      <c r="A7" s="246"/>
      <c r="B7" s="282" t="s">
        <v>101</v>
      </c>
      <c r="C7" s="340">
        <v>27.757588878407802</v>
      </c>
      <c r="D7" s="340">
        <v>30.5022472299569</v>
      </c>
      <c r="E7" s="340">
        <v>32.522891480419801</v>
      </c>
      <c r="F7" s="340">
        <v>31.170278397398601</v>
      </c>
      <c r="G7" s="340">
        <v>32.799303109495099</v>
      </c>
      <c r="H7" s="340">
        <v>34.884366254132601</v>
      </c>
      <c r="I7" s="340">
        <v>36.838110959694802</v>
      </c>
      <c r="J7" s="340">
        <v>32.267601976878403</v>
      </c>
      <c r="K7" s="340">
        <v>34.461314648640503</v>
      </c>
      <c r="L7" s="340">
        <v>40.073906610959803</v>
      </c>
    </row>
    <row r="8" spans="1:12" s="75" customFormat="1" ht="15" customHeight="1" x14ac:dyDescent="0.3">
      <c r="A8" s="246"/>
      <c r="B8" s="81" t="s">
        <v>106</v>
      </c>
      <c r="C8" s="260">
        <v>31.4264442012107</v>
      </c>
      <c r="D8" s="260">
        <v>34.1752701871875</v>
      </c>
      <c r="E8" s="260">
        <v>36.1125358125445</v>
      </c>
      <c r="F8" s="260">
        <v>34.306429567109603</v>
      </c>
      <c r="G8" s="260">
        <v>36.108945669007099</v>
      </c>
      <c r="H8" s="260">
        <v>37.967300727661403</v>
      </c>
      <c r="I8" s="260">
        <v>39.8673676494139</v>
      </c>
      <c r="J8" s="260">
        <v>34.2302503883176</v>
      </c>
      <c r="K8" s="260">
        <v>36.9175697858878</v>
      </c>
      <c r="L8" s="260">
        <v>42.538753860793697</v>
      </c>
    </row>
    <row r="9" spans="1:12" s="75" customFormat="1" ht="15" customHeight="1" x14ac:dyDescent="0.3">
      <c r="A9" s="246"/>
      <c r="B9" s="81"/>
      <c r="C9" s="80"/>
      <c r="D9" s="80"/>
      <c r="E9" s="80"/>
      <c r="F9" s="80"/>
      <c r="G9" s="80"/>
      <c r="H9" s="80"/>
      <c r="I9" s="80"/>
      <c r="J9" s="80"/>
      <c r="K9" s="80"/>
      <c r="L9" s="80"/>
    </row>
    <row r="10" spans="1:12" s="75" customFormat="1" ht="15" customHeight="1" x14ac:dyDescent="0.3">
      <c r="A10" s="259" t="s">
        <v>103</v>
      </c>
      <c r="B10" s="333" t="s">
        <v>100</v>
      </c>
      <c r="C10" s="342">
        <v>542</v>
      </c>
      <c r="D10" s="342">
        <v>602</v>
      </c>
      <c r="E10" s="342">
        <v>595</v>
      </c>
      <c r="F10" s="342">
        <v>595</v>
      </c>
      <c r="G10" s="342">
        <v>612</v>
      </c>
      <c r="H10" s="342">
        <v>664</v>
      </c>
      <c r="I10" s="342">
        <v>668</v>
      </c>
      <c r="J10" s="342">
        <v>584</v>
      </c>
      <c r="K10" s="342">
        <v>607</v>
      </c>
      <c r="L10" s="342">
        <v>645</v>
      </c>
    </row>
    <row r="11" spans="1:12" s="75" customFormat="1" ht="15" customHeight="1" x14ac:dyDescent="0.3">
      <c r="A11" s="246"/>
      <c r="B11" s="343" t="s">
        <v>101</v>
      </c>
      <c r="C11" s="340">
        <v>19.773660899957001</v>
      </c>
      <c r="D11" s="340">
        <v>21.882394850003799</v>
      </c>
      <c r="E11" s="340">
        <v>21.538219842600899</v>
      </c>
      <c r="F11" s="340">
        <v>21.424479430159298</v>
      </c>
      <c r="G11" s="340">
        <v>21.978811276710399</v>
      </c>
      <c r="H11" s="340">
        <v>23.804837616232302</v>
      </c>
      <c r="I11" s="340">
        <v>23.854612564310099</v>
      </c>
      <c r="J11" s="340">
        <v>20.851274712687999</v>
      </c>
      <c r="K11" s="340">
        <v>21.621906589089001</v>
      </c>
      <c r="L11" s="340">
        <v>22.9755020592462</v>
      </c>
    </row>
    <row r="12" spans="1:12" s="75" customFormat="1" ht="15" customHeight="1" x14ac:dyDescent="0.3">
      <c r="A12" s="246"/>
      <c r="B12" s="246" t="s">
        <v>106</v>
      </c>
      <c r="C12" s="260">
        <v>19.846696613342498</v>
      </c>
      <c r="D12" s="260">
        <v>21.905373180229301</v>
      </c>
      <c r="E12" s="260">
        <v>21.4017618723943</v>
      </c>
      <c r="F12" s="260">
        <v>21.030653890482199</v>
      </c>
      <c r="G12" s="260">
        <v>21.243040501183</v>
      </c>
      <c r="H12" s="260">
        <v>22.7606644463682</v>
      </c>
      <c r="I12" s="260">
        <v>22.603589146160299</v>
      </c>
      <c r="J12" s="260">
        <v>19.771514344481201</v>
      </c>
      <c r="K12" s="260">
        <v>19.980225120457501</v>
      </c>
      <c r="L12" s="260">
        <v>21.243981066133401</v>
      </c>
    </row>
    <row r="13" spans="1:12" s="75" customFormat="1" ht="15" customHeight="1" x14ac:dyDescent="0.3">
      <c r="A13" s="246"/>
      <c r="B13" s="81"/>
      <c r="C13" s="80"/>
      <c r="D13" s="80"/>
      <c r="E13" s="80"/>
      <c r="F13" s="80"/>
      <c r="G13" s="80"/>
      <c r="H13" s="80"/>
      <c r="I13" s="80"/>
      <c r="J13" s="80"/>
      <c r="K13" s="80"/>
      <c r="L13" s="80"/>
    </row>
    <row r="14" spans="1:12" s="75" customFormat="1" ht="15" customHeight="1" x14ac:dyDescent="0.3">
      <c r="A14" s="259" t="s">
        <v>150</v>
      </c>
      <c r="B14" s="333" t="s">
        <v>100</v>
      </c>
      <c r="C14" s="342">
        <v>1260</v>
      </c>
      <c r="D14" s="342">
        <v>1394</v>
      </c>
      <c r="E14" s="342">
        <v>1444</v>
      </c>
      <c r="F14" s="342">
        <v>1414</v>
      </c>
      <c r="G14" s="342">
        <v>1478</v>
      </c>
      <c r="H14" s="342">
        <v>1588</v>
      </c>
      <c r="I14" s="342">
        <v>1649</v>
      </c>
      <c r="J14" s="342">
        <v>1444</v>
      </c>
      <c r="K14" s="342">
        <v>1528</v>
      </c>
      <c r="L14" s="342">
        <v>1716</v>
      </c>
    </row>
    <row r="15" spans="1:12" s="75" customFormat="1" ht="15" customHeight="1" x14ac:dyDescent="0.3">
      <c r="A15" s="246"/>
      <c r="B15" s="343" t="s">
        <v>101</v>
      </c>
      <c r="C15" s="340">
        <v>23.6499802916831</v>
      </c>
      <c r="D15" s="340">
        <v>26.067768718677499</v>
      </c>
      <c r="E15" s="340">
        <v>26.8751163223525</v>
      </c>
      <c r="F15" s="340">
        <v>26.162414195052499</v>
      </c>
      <c r="G15" s="340">
        <v>27.2452440642973</v>
      </c>
      <c r="H15" s="340">
        <v>29.201375480406799</v>
      </c>
      <c r="I15" s="340">
        <v>30.1832225944027</v>
      </c>
      <c r="J15" s="340">
        <v>26.417855836077599</v>
      </c>
      <c r="K15" s="340">
        <v>27.883720505848601</v>
      </c>
      <c r="L15" s="340">
        <v>31.3144400445264</v>
      </c>
    </row>
    <row r="16" spans="1:12" s="75" customFormat="1" ht="15" customHeight="1" x14ac:dyDescent="0.3">
      <c r="A16" s="246"/>
      <c r="B16" s="246" t="s">
        <v>106</v>
      </c>
      <c r="C16" s="260">
        <v>25.636570407276601</v>
      </c>
      <c r="D16" s="260">
        <v>28.040321683708399</v>
      </c>
      <c r="E16" s="260">
        <v>28.757148842469402</v>
      </c>
      <c r="F16" s="260">
        <v>27.668541728795901</v>
      </c>
      <c r="G16" s="260">
        <v>28.675993085095001</v>
      </c>
      <c r="H16" s="260">
        <v>30.363982587014799</v>
      </c>
      <c r="I16" s="260">
        <v>31.235478397787102</v>
      </c>
      <c r="J16" s="260">
        <v>27.000882366399399</v>
      </c>
      <c r="K16" s="260">
        <v>28.448897453172599</v>
      </c>
      <c r="L16" s="260">
        <v>31.891367463463599</v>
      </c>
    </row>
    <row r="17" spans="1:16" s="75" customFormat="1" ht="15" customHeight="1" x14ac:dyDescent="0.3">
      <c r="A17" s="309"/>
      <c r="B17" s="309"/>
      <c r="G17" s="83"/>
      <c r="H17" s="83"/>
    </row>
    <row r="18" spans="1:16" s="208" customFormat="1" ht="15" customHeight="1" x14ac:dyDescent="0.35">
      <c r="A18" s="209" t="s">
        <v>6</v>
      </c>
      <c r="B18" s="208" t="s">
        <v>220</v>
      </c>
    </row>
    <row r="19" spans="1:16" s="208" customFormat="1" ht="15" x14ac:dyDescent="0.35">
      <c r="A19" s="410" t="s">
        <v>191</v>
      </c>
      <c r="B19" s="208" t="s">
        <v>212</v>
      </c>
    </row>
    <row r="20" spans="1:16" s="208" customFormat="1" ht="15" x14ac:dyDescent="0.35">
      <c r="A20" s="209" t="s">
        <v>7</v>
      </c>
      <c r="B20" s="208" t="s">
        <v>125</v>
      </c>
    </row>
    <row r="21" spans="1:16" s="208" customFormat="1" ht="15" x14ac:dyDescent="0.35">
      <c r="A21" s="410"/>
      <c r="B21" s="208" t="s">
        <v>137</v>
      </c>
      <c r="D21" s="192" t="s">
        <v>226</v>
      </c>
    </row>
    <row r="22" spans="1:16" s="208" customFormat="1" ht="15" x14ac:dyDescent="0.35">
      <c r="B22" s="208" t="s">
        <v>149</v>
      </c>
    </row>
    <row r="23" spans="1:16" s="208" customFormat="1" ht="15" x14ac:dyDescent="0.35">
      <c r="B23" s="194" t="s">
        <v>147</v>
      </c>
    </row>
    <row r="24" spans="1:16" s="208" customFormat="1" ht="15" x14ac:dyDescent="0.35">
      <c r="B24" s="208" t="s">
        <v>221</v>
      </c>
    </row>
    <row r="25" spans="1:16" s="208" customFormat="1" ht="15" x14ac:dyDescent="0.35">
      <c r="B25" s="208" t="s">
        <v>239</v>
      </c>
    </row>
    <row r="26" spans="1:16" s="208" customFormat="1" ht="15" x14ac:dyDescent="0.35">
      <c r="B26" s="194" t="s">
        <v>237</v>
      </c>
    </row>
    <row r="27" spans="1:16" ht="17.25" x14ac:dyDescent="0.35">
      <c r="G27" s="208"/>
      <c r="H27" s="208"/>
      <c r="I27" s="208"/>
      <c r="J27" s="208"/>
      <c r="K27" s="208"/>
      <c r="L27" s="208"/>
      <c r="M27" s="208"/>
      <c r="N27" s="208"/>
      <c r="O27" s="208"/>
      <c r="P27" s="208"/>
    </row>
    <row r="28" spans="1:16" ht="17.25" x14ac:dyDescent="0.35">
      <c r="G28" s="208"/>
      <c r="H28" s="208"/>
      <c r="I28" s="208"/>
      <c r="J28" s="208"/>
      <c r="K28" s="208"/>
      <c r="L28" s="208"/>
      <c r="M28" s="208"/>
      <c r="N28" s="208"/>
      <c r="O28" s="208"/>
      <c r="P28" s="208"/>
    </row>
    <row r="29" spans="1:16" ht="17.25" x14ac:dyDescent="0.35">
      <c r="G29" s="208"/>
      <c r="H29" s="208"/>
      <c r="I29" s="208"/>
      <c r="J29" s="208"/>
      <c r="K29" s="208"/>
      <c r="L29" s="208"/>
      <c r="M29" s="208"/>
      <c r="N29" s="208"/>
      <c r="O29" s="208"/>
      <c r="P29" s="208"/>
    </row>
    <row r="30" spans="1:16" ht="17.25" x14ac:dyDescent="0.35">
      <c r="G30" s="208"/>
      <c r="H30" s="208"/>
      <c r="I30" s="208"/>
      <c r="J30" s="208"/>
      <c r="K30" s="208"/>
      <c r="L30" s="208"/>
      <c r="M30" s="208"/>
      <c r="N30" s="208"/>
      <c r="O30" s="208"/>
      <c r="P30" s="208"/>
    </row>
    <row r="31" spans="1:16" ht="17.25" x14ac:dyDescent="0.35">
      <c r="G31" s="208"/>
      <c r="H31" s="208"/>
      <c r="I31" s="208"/>
      <c r="J31" s="208"/>
      <c r="K31" s="208"/>
      <c r="L31" s="208"/>
      <c r="M31" s="208"/>
      <c r="N31" s="208"/>
      <c r="O31" s="208"/>
      <c r="P31" s="208"/>
    </row>
    <row r="32" spans="1:16" ht="17.25" x14ac:dyDescent="0.35">
      <c r="G32" s="208"/>
      <c r="H32" s="208"/>
      <c r="I32" s="208"/>
      <c r="J32" s="208"/>
      <c r="K32" s="208"/>
      <c r="L32" s="208"/>
      <c r="M32" s="208"/>
      <c r="N32" s="208"/>
      <c r="O32" s="208"/>
      <c r="P32" s="208"/>
    </row>
    <row r="33" spans="7:16" ht="17.25" x14ac:dyDescent="0.35">
      <c r="G33" s="208"/>
      <c r="H33" s="208"/>
      <c r="I33" s="208"/>
      <c r="J33" s="208"/>
      <c r="K33" s="208"/>
      <c r="L33" s="208"/>
      <c r="M33" s="208"/>
      <c r="N33" s="208"/>
      <c r="O33" s="208"/>
      <c r="P33" s="208"/>
    </row>
  </sheetData>
  <hyperlinks>
    <hyperlink ref="A2" location="'CHAPTER 3'!A1" display="Back to Table of Contents" xr:uid="{E2D0A5A6-4A18-426A-9CD8-8CD6563239B0}"/>
    <hyperlink ref="B23" r:id="rId1" xr:uid="{048205A0-4295-44E3-9445-406F0F515386}"/>
    <hyperlink ref="B26" r:id="rId2" xr:uid="{1F7B78AE-B2BC-413B-876B-B13DD5A61A45}"/>
    <hyperlink ref="C2" r:id="rId3" xr:uid="{336304ED-3359-4C44-A846-AAD72B2909C4}"/>
  </hyperlinks>
  <pageMargins left="0.74803149606299213" right="0.74803149606299213" top="0.98425196850393704" bottom="0.98425196850393704" header="0.5" footer="0.5"/>
  <pageSetup paperSize="9" scale="81" orientation="landscape" horizontalDpi="180" verticalDpi="180" r:id="rId4"/>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tabColor theme="6" tint="0.59999389629810485"/>
    <pageSetUpPr fitToPage="1"/>
  </sheetPr>
  <dimension ref="A1:M25"/>
  <sheetViews>
    <sheetView showGridLines="0" zoomScale="90" zoomScaleNormal="90" workbookViewId="0">
      <selection activeCell="O17" sqref="O17"/>
    </sheetView>
  </sheetViews>
  <sheetFormatPr defaultColWidth="9.140625" defaultRowHeight="16.5" x14ac:dyDescent="0.2"/>
  <cols>
    <col min="1" max="1" width="27.42578125" style="61" customWidth="1"/>
    <col min="2" max="2" width="10.42578125" style="61" customWidth="1"/>
    <col min="3" max="3" width="7.85546875" style="61" customWidth="1"/>
    <col min="4" max="4" width="5.7109375" style="61" customWidth="1"/>
    <col min="5" max="5" width="8.28515625" style="61" customWidth="1"/>
    <col min="6" max="6" width="8.5703125" style="61" customWidth="1"/>
    <col min="7" max="7" width="10.28515625" style="61" customWidth="1"/>
    <col min="8" max="8" width="30.28515625" style="61" customWidth="1"/>
    <col min="9" max="9" width="9.140625" style="61"/>
    <col min="10" max="10" width="16.5703125" style="61" customWidth="1"/>
    <col min="11" max="16384" width="9.140625" style="61"/>
  </cols>
  <sheetData>
    <row r="1" spans="1:13" ht="18" x14ac:dyDescent="0.35">
      <c r="A1" s="10" t="s">
        <v>266</v>
      </c>
      <c r="B1" s="10"/>
      <c r="C1" s="10"/>
      <c r="D1" s="10"/>
      <c r="E1" s="10"/>
      <c r="F1" s="10"/>
      <c r="G1" s="10"/>
      <c r="H1" s="10"/>
      <c r="I1" s="10"/>
      <c r="J1" s="10"/>
    </row>
    <row r="2" spans="1:13" x14ac:dyDescent="0.3">
      <c r="A2" s="216" t="s">
        <v>92</v>
      </c>
      <c r="D2" s="484" t="s">
        <v>292</v>
      </c>
    </row>
    <row r="3" spans="1:13" x14ac:dyDescent="0.3">
      <c r="A3" s="216"/>
    </row>
    <row r="4" spans="1:13" ht="26.25" customHeight="1" x14ac:dyDescent="0.2">
      <c r="A4" s="29"/>
      <c r="B4" s="521" t="s">
        <v>267</v>
      </c>
      <c r="C4" s="521"/>
      <c r="D4" s="28"/>
      <c r="E4" s="520" t="s">
        <v>60</v>
      </c>
      <c r="F4" s="520"/>
      <c r="G4" s="28"/>
      <c r="H4" s="29"/>
      <c r="I4" s="521"/>
      <c r="J4" s="521"/>
      <c r="K4" s="28"/>
      <c r="L4" s="520"/>
      <c r="M4" s="520"/>
    </row>
    <row r="5" spans="1:13" s="27" customFormat="1" ht="22.5" customHeight="1" x14ac:dyDescent="0.3">
      <c r="A5" s="421" t="s">
        <v>41</v>
      </c>
      <c r="B5" s="422" t="s">
        <v>39</v>
      </c>
      <c r="C5" s="33" t="s">
        <v>40</v>
      </c>
      <c r="D5" s="424"/>
      <c r="E5" s="422" t="s">
        <v>39</v>
      </c>
      <c r="F5" s="33" t="s">
        <v>40</v>
      </c>
      <c r="G5" s="187"/>
      <c r="H5" s="56"/>
      <c r="I5" s="186"/>
      <c r="J5" s="444"/>
      <c r="K5" s="187"/>
      <c r="L5" s="186"/>
      <c r="M5" s="444"/>
    </row>
    <row r="6" spans="1:13" x14ac:dyDescent="0.2">
      <c r="A6" s="62" t="s">
        <v>42</v>
      </c>
      <c r="B6" s="62">
        <v>123</v>
      </c>
      <c r="C6" s="418">
        <v>41</v>
      </c>
      <c r="D6" s="63"/>
      <c r="E6" s="62">
        <v>375</v>
      </c>
      <c r="F6" s="388">
        <v>55</v>
      </c>
      <c r="G6" s="71"/>
      <c r="H6" s="29"/>
      <c r="I6" s="29"/>
      <c r="J6" s="471"/>
      <c r="K6" s="71"/>
      <c r="L6" s="29"/>
      <c r="M6" s="472"/>
    </row>
    <row r="7" spans="1:13" x14ac:dyDescent="0.2">
      <c r="A7" s="64" t="s">
        <v>43</v>
      </c>
      <c r="B7" s="64">
        <v>145</v>
      </c>
      <c r="C7" s="419">
        <v>48</v>
      </c>
      <c r="D7" s="65"/>
      <c r="E7" s="64">
        <v>234</v>
      </c>
      <c r="F7" s="389">
        <v>34</v>
      </c>
      <c r="G7" s="71"/>
      <c r="H7" s="29"/>
      <c r="I7" s="29"/>
      <c r="J7" s="471"/>
      <c r="K7" s="71"/>
      <c r="L7" s="29"/>
      <c r="M7" s="472"/>
    </row>
    <row r="8" spans="1:13" x14ac:dyDescent="0.2">
      <c r="A8" s="64" t="s">
        <v>44</v>
      </c>
      <c r="B8" s="64">
        <v>24</v>
      </c>
      <c r="C8" s="419">
        <v>8</v>
      </c>
      <c r="D8" s="65"/>
      <c r="E8" s="64">
        <v>60</v>
      </c>
      <c r="F8" s="389">
        <v>9</v>
      </c>
      <c r="G8" s="71"/>
      <c r="H8" s="29"/>
      <c r="I8" s="29"/>
      <c r="J8" s="471"/>
      <c r="K8" s="71"/>
      <c r="L8" s="29"/>
      <c r="M8" s="472"/>
    </row>
    <row r="9" spans="1:13" x14ac:dyDescent="0.2">
      <c r="A9" s="66" t="s">
        <v>45</v>
      </c>
      <c r="B9" s="66">
        <v>9</v>
      </c>
      <c r="C9" s="420">
        <v>3</v>
      </c>
      <c r="D9" s="67"/>
      <c r="E9" s="66">
        <v>12</v>
      </c>
      <c r="F9" s="390">
        <v>2</v>
      </c>
      <c r="G9" s="71"/>
      <c r="H9" s="29"/>
      <c r="I9" s="29"/>
      <c r="J9" s="471"/>
      <c r="K9" s="71"/>
      <c r="L9" s="29"/>
      <c r="M9" s="472"/>
    </row>
    <row r="10" spans="1:13" x14ac:dyDescent="0.2">
      <c r="A10" s="68" t="s">
        <v>46</v>
      </c>
      <c r="B10" s="69">
        <v>301</v>
      </c>
      <c r="C10" s="69"/>
      <c r="D10" s="70"/>
      <c r="E10" s="69">
        <v>681</v>
      </c>
      <c r="F10" s="69"/>
      <c r="G10" s="71"/>
      <c r="H10" s="29"/>
      <c r="I10" s="28"/>
      <c r="J10" s="28"/>
      <c r="K10" s="31"/>
      <c r="L10" s="28"/>
      <c r="M10" s="28"/>
    </row>
    <row r="11" spans="1:13" ht="18" customHeight="1" x14ac:dyDescent="0.2">
      <c r="A11" s="29"/>
      <c r="B11" s="29"/>
      <c r="C11" s="29"/>
      <c r="D11" s="71"/>
      <c r="E11" s="29"/>
      <c r="F11" s="29"/>
      <c r="G11" s="71"/>
      <c r="H11" s="29"/>
      <c r="I11" s="29"/>
      <c r="J11" s="29"/>
      <c r="K11" s="71"/>
      <c r="L11" s="29"/>
      <c r="M11" s="29"/>
    </row>
    <row r="12" spans="1:13" s="27" customFormat="1" x14ac:dyDescent="0.3">
      <c r="A12" s="421" t="s">
        <v>47</v>
      </c>
      <c r="B12" s="422" t="s">
        <v>39</v>
      </c>
      <c r="C12" s="33"/>
      <c r="D12" s="423"/>
      <c r="E12" s="422" t="s">
        <v>39</v>
      </c>
      <c r="F12" s="33"/>
      <c r="G12" s="187"/>
      <c r="H12" s="56"/>
      <c r="I12" s="186"/>
      <c r="J12" s="444"/>
      <c r="K12" s="43"/>
      <c r="L12" s="186"/>
      <c r="M12" s="444"/>
    </row>
    <row r="13" spans="1:13" x14ac:dyDescent="0.2">
      <c r="A13" s="62" t="s">
        <v>42</v>
      </c>
      <c r="B13" s="301">
        <v>3</v>
      </c>
      <c r="C13" s="394"/>
      <c r="D13" s="302"/>
      <c r="E13" s="301">
        <v>10</v>
      </c>
      <c r="F13" s="391"/>
      <c r="G13" s="71"/>
      <c r="H13" s="29"/>
      <c r="I13" s="473"/>
      <c r="J13" s="474"/>
      <c r="K13" s="475"/>
      <c r="L13" s="473"/>
      <c r="M13" s="474"/>
    </row>
    <row r="14" spans="1:13" ht="17.25" x14ac:dyDescent="0.2">
      <c r="A14" s="64" t="s">
        <v>196</v>
      </c>
      <c r="B14" s="303">
        <v>3</v>
      </c>
      <c r="C14" s="392"/>
      <c r="D14" s="304"/>
      <c r="E14" s="303">
        <v>5</v>
      </c>
      <c r="F14" s="392"/>
      <c r="G14" s="71"/>
      <c r="H14" s="29"/>
      <c r="I14" s="473"/>
      <c r="J14" s="474"/>
      <c r="K14" s="475"/>
      <c r="L14" s="473"/>
      <c r="M14" s="474"/>
    </row>
    <row r="15" spans="1:13" x14ac:dyDescent="0.2">
      <c r="A15" s="66" t="s">
        <v>44</v>
      </c>
      <c r="B15" s="305">
        <v>2</v>
      </c>
      <c r="C15" s="393"/>
      <c r="D15" s="304"/>
      <c r="E15" s="303">
        <v>5</v>
      </c>
      <c r="F15" s="392"/>
      <c r="G15" s="71"/>
      <c r="H15" s="29"/>
      <c r="I15" s="473"/>
      <c r="J15" s="474"/>
      <c r="K15" s="475"/>
      <c r="L15" s="473"/>
      <c r="M15" s="474"/>
    </row>
    <row r="16" spans="1:13" x14ac:dyDescent="0.2">
      <c r="A16" s="66" t="s">
        <v>45</v>
      </c>
      <c r="B16" s="305">
        <v>0</v>
      </c>
      <c r="C16" s="393"/>
      <c r="D16" s="306"/>
      <c r="E16" s="305">
        <v>2</v>
      </c>
      <c r="F16" s="393"/>
      <c r="G16" s="71"/>
      <c r="H16" s="29"/>
      <c r="I16" s="473"/>
      <c r="J16" s="474"/>
      <c r="K16" s="475"/>
      <c r="L16" s="473"/>
      <c r="M16" s="474"/>
    </row>
    <row r="17" spans="1:13" x14ac:dyDescent="0.2">
      <c r="A17" s="68" t="s">
        <v>46</v>
      </c>
      <c r="B17" s="307">
        <v>8</v>
      </c>
      <c r="C17" s="307"/>
      <c r="D17" s="308"/>
      <c r="E17" s="307">
        <v>22</v>
      </c>
      <c r="F17" s="307"/>
      <c r="G17" s="29"/>
      <c r="H17" s="29"/>
      <c r="I17" s="476"/>
      <c r="J17" s="476"/>
      <c r="K17" s="477"/>
      <c r="L17" s="476"/>
      <c r="M17" s="476"/>
    </row>
    <row r="18" spans="1:13" x14ac:dyDescent="0.2">
      <c r="H18" s="521"/>
      <c r="I18" s="521"/>
      <c r="J18" s="28"/>
      <c r="K18" s="520"/>
      <c r="L18" s="520"/>
    </row>
    <row r="19" spans="1:13" s="210" customFormat="1" ht="15" x14ac:dyDescent="0.2">
      <c r="A19" s="211" t="s">
        <v>48</v>
      </c>
      <c r="B19" s="210" t="s">
        <v>195</v>
      </c>
    </row>
    <row r="20" spans="1:13" s="210" customFormat="1" ht="15" x14ac:dyDescent="0.2">
      <c r="A20" s="211"/>
      <c r="B20" s="210" t="s">
        <v>197</v>
      </c>
    </row>
    <row r="21" spans="1:13" s="210" customFormat="1" ht="15" x14ac:dyDescent="0.2">
      <c r="A21" s="211"/>
      <c r="B21" s="210" t="s">
        <v>268</v>
      </c>
    </row>
    <row r="22" spans="1:13" s="210" customFormat="1" ht="15" x14ac:dyDescent="0.2">
      <c r="A22" s="211"/>
      <c r="B22" s="210" t="s">
        <v>194</v>
      </c>
    </row>
    <row r="23" spans="1:13" s="210" customFormat="1" ht="15" x14ac:dyDescent="0.2">
      <c r="A23" s="211" t="s">
        <v>191</v>
      </c>
      <c r="B23" s="210" t="s">
        <v>225</v>
      </c>
    </row>
    <row r="24" spans="1:13" s="210" customFormat="1" ht="15" x14ac:dyDescent="0.2">
      <c r="A24" s="211" t="s">
        <v>7</v>
      </c>
      <c r="B24" s="210" t="s">
        <v>269</v>
      </c>
      <c r="I24" s="470" t="s">
        <v>255</v>
      </c>
    </row>
    <row r="25" spans="1:13" s="210" customFormat="1" ht="15" x14ac:dyDescent="0.2">
      <c r="B25" s="435" t="s">
        <v>72</v>
      </c>
    </row>
  </sheetData>
  <mergeCells count="6">
    <mergeCell ref="E4:F4"/>
    <mergeCell ref="B4:C4"/>
    <mergeCell ref="I4:J4"/>
    <mergeCell ref="L4:M4"/>
    <mergeCell ref="H18:I18"/>
    <mergeCell ref="K18:L18"/>
  </mergeCells>
  <hyperlinks>
    <hyperlink ref="B25" r:id="rId1" xr:uid="{00000000-0004-0000-1400-000000000000}"/>
    <hyperlink ref="A2" location="'CHAPTER 3'!A1" display="Back to Table of Contents" xr:uid="{00000000-0004-0000-1400-000001000000}"/>
    <hyperlink ref="D2" r:id="rId2" xr:uid="{8E814864-63DF-4A67-BB3F-D5AED185B871}"/>
  </hyperlinks>
  <pageMargins left="0.7" right="0.7" top="0.75" bottom="0.75" header="0.3" footer="0.3"/>
  <pageSetup paperSize="9" scale="99" orientation="landscape"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tabColor theme="6" tint="0.59999389629810485"/>
    <pageSetUpPr fitToPage="1"/>
  </sheetPr>
  <dimension ref="A1:AD47"/>
  <sheetViews>
    <sheetView showGridLines="0" zoomScaleNormal="100" workbookViewId="0">
      <pane xSplit="2" ySplit="5" topLeftCell="C6" activePane="bottomRight" state="frozen"/>
      <selection activeCell="AB23" sqref="AB23"/>
      <selection pane="topRight" activeCell="AB23" sqref="AB23"/>
      <selection pane="bottomLeft" activeCell="AB23" sqref="AB23"/>
      <selection pane="bottomRight" activeCell="AH18" sqref="AH18"/>
    </sheetView>
  </sheetViews>
  <sheetFormatPr defaultColWidth="9.140625" defaultRowHeight="16.5" x14ac:dyDescent="0.3"/>
  <cols>
    <col min="1" max="2" width="9.140625" style="27"/>
    <col min="3" max="3" width="4" style="27" bestFit="1" customWidth="1"/>
    <col min="4" max="4" width="5" style="27" bestFit="1" customWidth="1"/>
    <col min="5" max="5" width="4" style="27" bestFit="1" customWidth="1"/>
    <col min="6" max="6" width="5" style="27" bestFit="1" customWidth="1"/>
    <col min="7" max="7" width="4" style="27" bestFit="1" customWidth="1"/>
    <col min="8" max="8" width="5" style="27" bestFit="1" customWidth="1"/>
    <col min="9" max="9" width="4" style="27" bestFit="1" customWidth="1"/>
    <col min="10" max="10" width="5" style="27" bestFit="1" customWidth="1"/>
    <col min="11" max="11" width="4" style="27" bestFit="1" customWidth="1"/>
    <col min="12" max="12" width="5" style="27" bestFit="1" customWidth="1"/>
    <col min="13" max="13" width="4" style="27" bestFit="1" customWidth="1"/>
    <col min="14" max="14" width="5" style="27" bestFit="1" customWidth="1"/>
    <col min="15" max="15" width="4" style="27" bestFit="1" customWidth="1"/>
    <col min="16" max="16" width="5" style="27" bestFit="1" customWidth="1"/>
    <col min="17" max="17" width="4" style="27" bestFit="1" customWidth="1"/>
    <col min="18" max="18" width="5" style="27" bestFit="1" customWidth="1"/>
    <col min="19" max="19" width="4" style="27" bestFit="1" customWidth="1"/>
    <col min="20" max="20" width="5.140625" style="27" customWidth="1"/>
    <col min="21" max="21" width="4" style="27" bestFit="1" customWidth="1"/>
    <col min="22" max="22" width="5.140625" style="27" customWidth="1"/>
    <col min="23" max="23" width="4" style="27" bestFit="1" customWidth="1"/>
    <col min="24" max="24" width="5.140625" style="27" customWidth="1"/>
    <col min="25" max="25" width="4" style="27" bestFit="1" customWidth="1"/>
    <col min="26" max="26" width="5.140625" style="27" customWidth="1"/>
    <col min="27" max="27" width="4" style="27" bestFit="1" customWidth="1"/>
    <col min="28" max="28" width="5.140625" style="27" customWidth="1"/>
    <col min="29" max="29" width="4" style="27" bestFit="1" customWidth="1"/>
    <col min="30" max="30" width="5.140625" style="27" customWidth="1"/>
    <col min="31" max="16384" width="9.140625" style="27"/>
  </cols>
  <sheetData>
    <row r="1" spans="1:30" ht="18" x14ac:dyDescent="0.35">
      <c r="A1" s="10" t="s">
        <v>272</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spans="1:30" x14ac:dyDescent="0.3">
      <c r="A2" s="216" t="s">
        <v>92</v>
      </c>
      <c r="F2" s="484" t="s">
        <v>292</v>
      </c>
    </row>
    <row r="3" spans="1:30" x14ac:dyDescent="0.3">
      <c r="A3" s="216"/>
    </row>
    <row r="4" spans="1:30" s="29" customFormat="1" ht="26.25" customHeight="1" x14ac:dyDescent="0.2">
      <c r="A4" s="28" t="s">
        <v>97</v>
      </c>
      <c r="C4" s="520" t="s">
        <v>27</v>
      </c>
      <c r="D4" s="520"/>
      <c r="E4" s="520" t="s">
        <v>28</v>
      </c>
      <c r="F4" s="520"/>
      <c r="G4" s="520" t="s">
        <v>29</v>
      </c>
      <c r="H4" s="520"/>
      <c r="I4" s="520" t="s">
        <v>30</v>
      </c>
      <c r="J4" s="520"/>
      <c r="K4" s="520" t="s">
        <v>59</v>
      </c>
      <c r="L4" s="520"/>
      <c r="M4" s="520" t="s">
        <v>61</v>
      </c>
      <c r="N4" s="520"/>
      <c r="O4" s="520" t="s">
        <v>71</v>
      </c>
      <c r="P4" s="520"/>
      <c r="Q4" s="520" t="s">
        <v>76</v>
      </c>
      <c r="R4" s="520"/>
      <c r="S4" s="520" t="s">
        <v>112</v>
      </c>
      <c r="T4" s="520"/>
      <c r="U4" s="520" t="s">
        <v>115</v>
      </c>
      <c r="V4" s="520"/>
      <c r="W4" s="520" t="s">
        <v>129</v>
      </c>
      <c r="X4" s="520"/>
      <c r="Y4" s="520" t="s">
        <v>148</v>
      </c>
      <c r="Z4" s="520"/>
      <c r="AA4" s="520" t="s">
        <v>205</v>
      </c>
      <c r="AB4" s="520"/>
      <c r="AC4" s="520" t="s">
        <v>270</v>
      </c>
      <c r="AD4" s="520"/>
    </row>
    <row r="5" spans="1:30" s="36" customFormat="1" ht="15" x14ac:dyDescent="0.3">
      <c r="A5" s="28" t="s">
        <v>49</v>
      </c>
      <c r="B5" s="32"/>
      <c r="C5" s="33" t="s">
        <v>50</v>
      </c>
      <c r="D5" s="33"/>
      <c r="E5" s="33" t="s">
        <v>50</v>
      </c>
      <c r="F5" s="33"/>
      <c r="G5" s="33" t="s">
        <v>50</v>
      </c>
      <c r="H5" s="33"/>
      <c r="I5" s="33" t="s">
        <v>50</v>
      </c>
      <c r="J5" s="33"/>
      <c r="K5" s="33" t="s">
        <v>50</v>
      </c>
      <c r="L5" s="33"/>
      <c r="M5" s="34" t="s">
        <v>50</v>
      </c>
      <c r="N5" s="34"/>
      <c r="O5" s="34" t="s">
        <v>50</v>
      </c>
      <c r="P5" s="34"/>
      <c r="Q5" s="34" t="s">
        <v>50</v>
      </c>
      <c r="R5" s="34"/>
      <c r="S5" s="34" t="s">
        <v>50</v>
      </c>
      <c r="T5" s="34"/>
      <c r="U5" s="34" t="s">
        <v>50</v>
      </c>
      <c r="V5" s="34"/>
      <c r="W5" s="34" t="s">
        <v>50</v>
      </c>
      <c r="X5" s="34"/>
      <c r="Y5" s="34" t="s">
        <v>50</v>
      </c>
      <c r="Z5" s="34"/>
      <c r="AA5" s="34" t="s">
        <v>50</v>
      </c>
      <c r="AB5" s="34"/>
      <c r="AC5" s="34" t="s">
        <v>50</v>
      </c>
      <c r="AD5" s="34"/>
    </row>
    <row r="6" spans="1:30" s="43" customFormat="1" ht="15" x14ac:dyDescent="0.3">
      <c r="A6" s="37" t="s">
        <v>52</v>
      </c>
      <c r="B6" s="37"/>
      <c r="C6" s="37">
        <v>94</v>
      </c>
      <c r="D6" s="38"/>
      <c r="E6" s="37">
        <v>113</v>
      </c>
      <c r="F6" s="37"/>
      <c r="G6" s="39">
        <v>119</v>
      </c>
      <c r="H6" s="37"/>
      <c r="I6" s="37">
        <v>163</v>
      </c>
      <c r="J6" s="40"/>
      <c r="K6" s="37">
        <v>157</v>
      </c>
      <c r="L6" s="38"/>
      <c r="M6" s="39">
        <v>167</v>
      </c>
      <c r="N6" s="41"/>
      <c r="O6" s="39">
        <v>163</v>
      </c>
      <c r="P6" s="41"/>
      <c r="Q6" s="39">
        <v>170</v>
      </c>
      <c r="R6" s="41"/>
      <c r="S6" s="39">
        <v>158</v>
      </c>
      <c r="T6" s="41"/>
      <c r="U6" s="39">
        <v>148</v>
      </c>
      <c r="V6" s="41"/>
      <c r="W6" s="39">
        <v>127</v>
      </c>
      <c r="X6" s="41"/>
      <c r="Y6" s="39">
        <v>136</v>
      </c>
      <c r="Z6" s="41"/>
      <c r="AA6" s="39">
        <v>155</v>
      </c>
      <c r="AB6" s="41"/>
      <c r="AC6" s="39">
        <v>180</v>
      </c>
      <c r="AD6" s="41"/>
    </row>
    <row r="7" spans="1:30" s="43" customFormat="1" ht="15" x14ac:dyDescent="0.3">
      <c r="A7" s="44" t="s">
        <v>53</v>
      </c>
      <c r="B7" s="44"/>
      <c r="C7" s="44">
        <v>6</v>
      </c>
      <c r="D7" s="45"/>
      <c r="E7" s="44">
        <v>8</v>
      </c>
      <c r="F7" s="44"/>
      <c r="G7" s="47">
        <v>5</v>
      </c>
      <c r="H7" s="44"/>
      <c r="I7" s="44">
        <v>4</v>
      </c>
      <c r="J7" s="48"/>
      <c r="K7" s="44">
        <v>7</v>
      </c>
      <c r="L7" s="45"/>
      <c r="M7" s="47">
        <v>11</v>
      </c>
      <c r="N7" s="49"/>
      <c r="O7" s="47">
        <v>12</v>
      </c>
      <c r="P7" s="49"/>
      <c r="Q7" s="47">
        <v>3</v>
      </c>
      <c r="R7" s="49"/>
      <c r="S7" s="47">
        <v>7</v>
      </c>
      <c r="T7" s="49"/>
      <c r="U7" s="47">
        <v>4</v>
      </c>
      <c r="V7" s="49"/>
      <c r="W7" s="47">
        <v>6</v>
      </c>
      <c r="X7" s="49"/>
      <c r="Y7" s="47">
        <v>5</v>
      </c>
      <c r="Z7" s="49"/>
      <c r="AA7" s="47">
        <v>5</v>
      </c>
      <c r="AB7" s="49"/>
      <c r="AC7" s="47">
        <v>10</v>
      </c>
      <c r="AD7" s="49"/>
    </row>
    <row r="8" spans="1:30" s="43" customFormat="1" ht="15" x14ac:dyDescent="0.3">
      <c r="A8" s="44" t="s">
        <v>54</v>
      </c>
      <c r="B8" s="44"/>
      <c r="C8" s="44">
        <v>12</v>
      </c>
      <c r="D8" s="45"/>
      <c r="E8" s="44">
        <v>13</v>
      </c>
      <c r="F8" s="44"/>
      <c r="G8" s="47">
        <v>13</v>
      </c>
      <c r="H8" s="44"/>
      <c r="I8" s="44">
        <v>21</v>
      </c>
      <c r="J8" s="48"/>
      <c r="K8" s="44">
        <v>16</v>
      </c>
      <c r="L8" s="45"/>
      <c r="M8" s="47">
        <v>9</v>
      </c>
      <c r="N8" s="49"/>
      <c r="O8" s="47">
        <v>16</v>
      </c>
      <c r="P8" s="49"/>
      <c r="Q8" s="47">
        <v>16</v>
      </c>
      <c r="R8" s="49"/>
      <c r="S8" s="47">
        <v>11</v>
      </c>
      <c r="T8" s="49"/>
      <c r="U8" s="47">
        <v>13</v>
      </c>
      <c r="V8" s="49"/>
      <c r="W8" s="47">
        <v>21</v>
      </c>
      <c r="X8" s="49"/>
      <c r="Y8" s="47">
        <v>25</v>
      </c>
      <c r="Z8" s="49"/>
      <c r="AA8" s="47">
        <v>44</v>
      </c>
      <c r="AB8" s="49"/>
      <c r="AC8" s="47">
        <v>33</v>
      </c>
      <c r="AD8" s="49"/>
    </row>
    <row r="9" spans="1:30" s="43" customFormat="1" ht="15.75" customHeight="1" x14ac:dyDescent="0.3">
      <c r="A9" s="248" t="s">
        <v>69</v>
      </c>
      <c r="B9" s="248"/>
      <c r="C9" s="248">
        <v>14</v>
      </c>
      <c r="D9" s="249"/>
      <c r="E9" s="248">
        <v>4</v>
      </c>
      <c r="F9" s="248"/>
      <c r="G9" s="250">
        <v>5</v>
      </c>
      <c r="H9" s="248"/>
      <c r="I9" s="248">
        <v>5</v>
      </c>
      <c r="J9" s="251"/>
      <c r="K9" s="248">
        <v>0</v>
      </c>
      <c r="L9" s="249"/>
      <c r="M9" s="250">
        <v>7</v>
      </c>
      <c r="N9" s="252"/>
      <c r="O9" s="250">
        <v>6</v>
      </c>
      <c r="P9" s="252"/>
      <c r="Q9" s="250">
        <v>8</v>
      </c>
      <c r="R9" s="252"/>
      <c r="S9" s="250">
        <v>7</v>
      </c>
      <c r="T9" s="252"/>
      <c r="U9" s="250">
        <v>3</v>
      </c>
      <c r="V9" s="252"/>
      <c r="W9" s="250">
        <v>3</v>
      </c>
      <c r="X9" s="252"/>
      <c r="Y9" s="250">
        <v>9</v>
      </c>
      <c r="Z9" s="252"/>
      <c r="AA9" s="250">
        <v>8</v>
      </c>
      <c r="AB9" s="252"/>
      <c r="AC9" s="250">
        <v>8</v>
      </c>
      <c r="AD9" s="252"/>
    </row>
    <row r="10" spans="1:30" s="43" customFormat="1" ht="15" x14ac:dyDescent="0.3">
      <c r="A10" s="36" t="s">
        <v>198</v>
      </c>
      <c r="D10" s="42"/>
      <c r="G10" s="187"/>
      <c r="J10" s="247"/>
      <c r="K10" s="43">
        <v>1</v>
      </c>
      <c r="L10" s="42"/>
      <c r="M10" s="187"/>
      <c r="N10" s="244"/>
      <c r="O10" s="187">
        <v>2</v>
      </c>
      <c r="P10" s="244"/>
      <c r="Q10" s="187">
        <v>1</v>
      </c>
      <c r="R10" s="244"/>
      <c r="S10" s="187"/>
      <c r="T10" s="244"/>
      <c r="U10" s="187">
        <v>6</v>
      </c>
      <c r="V10" s="244"/>
      <c r="W10" s="187">
        <v>4</v>
      </c>
      <c r="X10" s="244"/>
      <c r="Y10" s="187">
        <v>3</v>
      </c>
      <c r="Z10" s="244"/>
      <c r="AA10" s="187">
        <v>2</v>
      </c>
      <c r="AB10" s="244"/>
      <c r="AC10" s="187">
        <v>6</v>
      </c>
      <c r="AD10" s="244"/>
    </row>
    <row r="11" spans="1:30" s="43" customFormat="1" ht="15" x14ac:dyDescent="0.3">
      <c r="A11" s="50" t="s">
        <v>34</v>
      </c>
      <c r="B11" s="51"/>
      <c r="C11" s="51">
        <v>126</v>
      </c>
      <c r="D11" s="52"/>
      <c r="E11" s="51">
        <v>138</v>
      </c>
      <c r="F11" s="51"/>
      <c r="G11" s="53">
        <v>142</v>
      </c>
      <c r="H11" s="51"/>
      <c r="I11" s="51">
        <v>193</v>
      </c>
      <c r="J11" s="54"/>
      <c r="K11" s="51">
        <v>181</v>
      </c>
      <c r="L11" s="52"/>
      <c r="M11" s="53">
        <v>194</v>
      </c>
      <c r="N11" s="55"/>
      <c r="O11" s="53">
        <v>199</v>
      </c>
      <c r="P11" s="55"/>
      <c r="Q11" s="53">
        <v>198</v>
      </c>
      <c r="R11" s="55"/>
      <c r="S11" s="53">
        <v>183</v>
      </c>
      <c r="T11" s="55"/>
      <c r="U11" s="53">
        <v>174</v>
      </c>
      <c r="V11" s="55"/>
      <c r="W11" s="53">
        <v>161</v>
      </c>
      <c r="X11" s="55"/>
      <c r="Y11" s="53">
        <v>178</v>
      </c>
      <c r="Z11" s="55"/>
      <c r="AA11" s="53">
        <v>214</v>
      </c>
      <c r="AB11" s="55"/>
      <c r="AC11" s="53">
        <v>237</v>
      </c>
      <c r="AD11" s="55"/>
    </row>
    <row r="12" spans="1:30" x14ac:dyDescent="0.3">
      <c r="A12" s="56"/>
      <c r="B12" s="43"/>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29" customFormat="1" ht="26.25" customHeight="1" x14ac:dyDescent="0.2">
      <c r="A13" s="28" t="s">
        <v>98</v>
      </c>
      <c r="C13" s="520" t="s">
        <v>27</v>
      </c>
      <c r="D13" s="520"/>
      <c r="E13" s="520" t="s">
        <v>28</v>
      </c>
      <c r="F13" s="520"/>
      <c r="G13" s="520" t="s">
        <v>29</v>
      </c>
      <c r="H13" s="520"/>
      <c r="I13" s="520" t="s">
        <v>30</v>
      </c>
      <c r="J13" s="520"/>
      <c r="K13" s="520" t="s">
        <v>59</v>
      </c>
      <c r="L13" s="520"/>
      <c r="M13" s="520" t="s">
        <v>61</v>
      </c>
      <c r="N13" s="520"/>
      <c r="O13" s="520" t="s">
        <v>71</v>
      </c>
      <c r="P13" s="520"/>
      <c r="Q13" s="520" t="s">
        <v>76</v>
      </c>
      <c r="R13" s="520"/>
      <c r="S13" s="520" t="s">
        <v>112</v>
      </c>
      <c r="T13" s="520"/>
      <c r="U13" s="520" t="s">
        <v>115</v>
      </c>
      <c r="V13" s="520"/>
      <c r="W13" s="520" t="s">
        <v>129</v>
      </c>
      <c r="X13" s="520"/>
      <c r="Y13" s="520" t="s">
        <v>148</v>
      </c>
      <c r="Z13" s="520"/>
      <c r="AA13" s="520" t="s">
        <v>205</v>
      </c>
      <c r="AB13" s="520"/>
      <c r="AC13" s="520" t="s">
        <v>270</v>
      </c>
      <c r="AD13" s="520"/>
    </row>
    <row r="14" spans="1:30" s="36" customFormat="1" ht="15" x14ac:dyDescent="0.3">
      <c r="A14" s="28" t="s">
        <v>49</v>
      </c>
      <c r="B14" s="32"/>
      <c r="C14" s="33"/>
      <c r="D14" s="33"/>
      <c r="E14" s="33"/>
      <c r="F14" s="33"/>
      <c r="G14" s="33"/>
      <c r="H14" s="33"/>
      <c r="I14" s="33"/>
      <c r="J14" s="33"/>
      <c r="K14" s="33" t="s">
        <v>50</v>
      </c>
      <c r="L14" s="33"/>
      <c r="M14" s="34" t="s">
        <v>50</v>
      </c>
      <c r="N14" s="34"/>
      <c r="O14" s="34" t="s">
        <v>50</v>
      </c>
      <c r="P14" s="34"/>
      <c r="Q14" s="34" t="s">
        <v>50</v>
      </c>
      <c r="R14" s="34"/>
      <c r="S14" s="34" t="s">
        <v>50</v>
      </c>
      <c r="T14" s="34"/>
      <c r="U14" s="34" t="s">
        <v>50</v>
      </c>
      <c r="V14" s="34"/>
      <c r="W14" s="34" t="s">
        <v>50</v>
      </c>
      <c r="X14" s="34"/>
      <c r="Y14" s="34" t="s">
        <v>50</v>
      </c>
      <c r="Z14" s="34"/>
      <c r="AA14" s="34" t="s">
        <v>50</v>
      </c>
      <c r="AB14" s="34"/>
      <c r="AC14" s="34" t="s">
        <v>50</v>
      </c>
      <c r="AD14" s="34"/>
    </row>
    <row r="15" spans="1:30" s="43" customFormat="1" ht="15" x14ac:dyDescent="0.3">
      <c r="A15" s="37" t="s">
        <v>52</v>
      </c>
      <c r="B15" s="37"/>
      <c r="C15" s="37"/>
      <c r="D15" s="38"/>
      <c r="E15" s="37"/>
      <c r="F15" s="37"/>
      <c r="G15" s="39"/>
      <c r="H15" s="37"/>
      <c r="I15" s="37"/>
      <c r="J15" s="40"/>
      <c r="K15" s="37">
        <v>1</v>
      </c>
      <c r="L15" s="38"/>
      <c r="M15" s="39">
        <v>6</v>
      </c>
      <c r="N15" s="41"/>
      <c r="O15" s="39">
        <v>2</v>
      </c>
      <c r="P15" s="41"/>
      <c r="Q15" s="39">
        <v>9</v>
      </c>
      <c r="R15" s="41"/>
      <c r="S15" s="39">
        <v>2</v>
      </c>
      <c r="T15" s="41"/>
      <c r="U15" s="39">
        <v>5</v>
      </c>
      <c r="V15" s="41"/>
      <c r="W15" s="39">
        <v>2</v>
      </c>
      <c r="X15" s="41"/>
      <c r="Y15" s="39">
        <v>3</v>
      </c>
      <c r="Z15" s="41"/>
      <c r="AA15" s="39">
        <v>1</v>
      </c>
      <c r="AB15" s="41"/>
      <c r="AC15" s="39">
        <v>5</v>
      </c>
      <c r="AD15" s="41"/>
    </row>
    <row r="16" spans="1:30" s="43" customFormat="1" ht="15" x14ac:dyDescent="0.3">
      <c r="A16" s="44" t="s">
        <v>53</v>
      </c>
      <c r="B16" s="44"/>
      <c r="C16" s="44"/>
      <c r="D16" s="45"/>
      <c r="E16" s="44"/>
      <c r="F16" s="44"/>
      <c r="G16" s="47"/>
      <c r="H16" s="44"/>
      <c r="I16" s="44"/>
      <c r="J16" s="48"/>
      <c r="K16" s="44">
        <v>0</v>
      </c>
      <c r="L16" s="45"/>
      <c r="M16" s="47">
        <v>0</v>
      </c>
      <c r="N16" s="49"/>
      <c r="O16" s="47">
        <v>0</v>
      </c>
      <c r="P16" s="49"/>
      <c r="Q16" s="47">
        <v>1</v>
      </c>
      <c r="R16" s="49"/>
      <c r="S16" s="47">
        <v>2</v>
      </c>
      <c r="T16" s="49"/>
      <c r="U16" s="47">
        <v>0</v>
      </c>
      <c r="V16" s="49"/>
      <c r="W16" s="47">
        <v>0</v>
      </c>
      <c r="X16" s="49"/>
      <c r="Y16" s="47">
        <v>0</v>
      </c>
      <c r="Z16" s="49"/>
      <c r="AA16" s="47">
        <v>0</v>
      </c>
      <c r="AB16" s="49"/>
      <c r="AC16" s="47">
        <v>0</v>
      </c>
      <c r="AD16" s="49"/>
    </row>
    <row r="17" spans="1:30" s="43" customFormat="1" ht="15" x14ac:dyDescent="0.3">
      <c r="A17" s="44" t="s">
        <v>54</v>
      </c>
      <c r="B17" s="44"/>
      <c r="C17" s="44"/>
      <c r="D17" s="45"/>
      <c r="E17" s="44"/>
      <c r="F17" s="44"/>
      <c r="G17" s="47"/>
      <c r="H17" s="44"/>
      <c r="I17" s="44"/>
      <c r="J17" s="48"/>
      <c r="K17" s="44">
        <v>0</v>
      </c>
      <c r="L17" s="45"/>
      <c r="M17" s="47">
        <v>0</v>
      </c>
      <c r="N17" s="49"/>
      <c r="O17" s="47">
        <v>0</v>
      </c>
      <c r="P17" s="49"/>
      <c r="Q17" s="47">
        <v>1</v>
      </c>
      <c r="R17" s="49"/>
      <c r="S17" s="47">
        <v>0</v>
      </c>
      <c r="T17" s="49"/>
      <c r="U17" s="47">
        <v>0</v>
      </c>
      <c r="V17" s="49"/>
      <c r="W17" s="47">
        <v>0</v>
      </c>
      <c r="X17" s="49"/>
      <c r="Y17" s="47">
        <v>0</v>
      </c>
      <c r="Z17" s="49"/>
      <c r="AA17" s="47">
        <v>0</v>
      </c>
      <c r="AB17" s="49"/>
      <c r="AC17" s="47">
        <v>0</v>
      </c>
      <c r="AD17" s="49"/>
    </row>
    <row r="18" spans="1:30" s="43" customFormat="1" ht="15" x14ac:dyDescent="0.3">
      <c r="A18" s="248" t="s">
        <v>69</v>
      </c>
      <c r="B18" s="248"/>
      <c r="C18" s="248"/>
      <c r="D18" s="249"/>
      <c r="E18" s="248"/>
      <c r="F18" s="248"/>
      <c r="G18" s="250"/>
      <c r="H18" s="248"/>
      <c r="I18" s="248"/>
      <c r="J18" s="251"/>
      <c r="K18" s="248">
        <v>0</v>
      </c>
      <c r="L18" s="249"/>
      <c r="M18" s="250">
        <v>0</v>
      </c>
      <c r="N18" s="252"/>
      <c r="O18" s="250">
        <v>0</v>
      </c>
      <c r="P18" s="252"/>
      <c r="Q18" s="250">
        <v>1</v>
      </c>
      <c r="R18" s="252"/>
      <c r="S18" s="250">
        <v>0</v>
      </c>
      <c r="T18" s="252"/>
      <c r="U18" s="250">
        <v>0</v>
      </c>
      <c r="V18" s="252"/>
      <c r="W18" s="250">
        <v>0</v>
      </c>
      <c r="X18" s="252"/>
      <c r="Y18" s="250">
        <v>0</v>
      </c>
      <c r="Z18" s="252"/>
      <c r="AA18" s="250">
        <v>0</v>
      </c>
      <c r="AB18" s="252"/>
      <c r="AC18" s="250">
        <v>0</v>
      </c>
      <c r="AD18" s="252"/>
    </row>
    <row r="19" spans="1:30" s="43" customFormat="1" ht="15" x14ac:dyDescent="0.3">
      <c r="A19" s="50" t="s">
        <v>34</v>
      </c>
      <c r="B19" s="51"/>
      <c r="C19" s="51"/>
      <c r="D19" s="52"/>
      <c r="E19" s="51"/>
      <c r="F19" s="51"/>
      <c r="G19" s="53"/>
      <c r="H19" s="51"/>
      <c r="I19" s="51"/>
      <c r="J19" s="54"/>
      <c r="K19" s="51">
        <v>1</v>
      </c>
      <c r="L19" s="52"/>
      <c r="M19" s="53">
        <v>6</v>
      </c>
      <c r="N19" s="55"/>
      <c r="O19" s="53">
        <v>2</v>
      </c>
      <c r="P19" s="55"/>
      <c r="Q19" s="53">
        <v>12</v>
      </c>
      <c r="R19" s="55"/>
      <c r="S19" s="53">
        <v>4</v>
      </c>
      <c r="T19" s="55"/>
      <c r="U19" s="53">
        <v>5</v>
      </c>
      <c r="V19" s="55"/>
      <c r="W19" s="53">
        <v>2</v>
      </c>
      <c r="X19" s="55"/>
      <c r="Y19" s="53">
        <v>3</v>
      </c>
      <c r="Z19" s="55"/>
      <c r="AA19" s="53">
        <v>1</v>
      </c>
      <c r="AB19" s="55"/>
      <c r="AC19" s="53">
        <v>5</v>
      </c>
      <c r="AD19" s="55"/>
    </row>
    <row r="20" spans="1:30" x14ac:dyDescent="0.3">
      <c r="A20" s="56"/>
      <c r="B20" s="43"/>
      <c r="C20" s="43"/>
      <c r="D20" s="43"/>
      <c r="E20" s="43"/>
      <c r="F20" s="43"/>
      <c r="G20" s="43"/>
      <c r="H20" s="43"/>
      <c r="I20" s="43"/>
      <c r="J20" s="43"/>
      <c r="K20" s="43"/>
      <c r="L20" s="43"/>
      <c r="M20" s="43"/>
      <c r="N20" s="42"/>
      <c r="O20" s="43"/>
      <c r="P20" s="244"/>
      <c r="Q20" s="43"/>
      <c r="R20" s="244"/>
      <c r="S20" s="43"/>
      <c r="T20" s="244"/>
      <c r="U20" s="43"/>
      <c r="V20" s="244"/>
      <c r="W20" s="43"/>
      <c r="X20" s="244"/>
      <c r="Y20" s="43"/>
      <c r="Z20" s="244"/>
      <c r="AA20" s="43"/>
      <c r="AB20" s="244"/>
      <c r="AC20" s="43"/>
      <c r="AD20" s="244"/>
    </row>
    <row r="21" spans="1:30" x14ac:dyDescent="0.3">
      <c r="A21" s="56" t="s">
        <v>135</v>
      </c>
      <c r="B21" s="43"/>
      <c r="C21" s="43"/>
      <c r="D21" s="43"/>
      <c r="E21" s="43"/>
      <c r="F21" s="43"/>
      <c r="G21" s="43"/>
      <c r="H21" s="43"/>
      <c r="I21" s="43"/>
      <c r="J21" s="43"/>
      <c r="K21" s="43"/>
      <c r="L21" s="43"/>
      <c r="M21" s="43"/>
      <c r="N21" s="42"/>
      <c r="O21" s="43"/>
      <c r="P21" s="244"/>
      <c r="Q21" s="43"/>
      <c r="R21" s="244"/>
      <c r="S21" s="43"/>
      <c r="T21" s="244"/>
      <c r="U21" s="43"/>
      <c r="V21" s="244"/>
      <c r="W21" s="43"/>
      <c r="X21" s="244"/>
      <c r="Y21" s="43"/>
      <c r="Z21" s="244"/>
      <c r="AA21" s="43"/>
      <c r="AB21" s="244"/>
      <c r="AC21" s="43"/>
      <c r="AD21" s="244"/>
    </row>
    <row r="22" spans="1:30" x14ac:dyDescent="0.3">
      <c r="A22" s="253" t="s">
        <v>34</v>
      </c>
      <c r="B22" s="254"/>
      <c r="C22" s="254"/>
      <c r="D22" s="255"/>
      <c r="E22" s="254"/>
      <c r="F22" s="254"/>
      <c r="G22" s="256"/>
      <c r="H22" s="254"/>
      <c r="I22" s="254"/>
      <c r="J22" s="257"/>
      <c r="K22" s="254">
        <v>182</v>
      </c>
      <c r="L22" s="255"/>
      <c r="M22" s="256">
        <v>200</v>
      </c>
      <c r="N22" s="258"/>
      <c r="O22" s="256">
        <v>201</v>
      </c>
      <c r="P22" s="258"/>
      <c r="Q22" s="256">
        <v>210</v>
      </c>
      <c r="R22" s="258"/>
      <c r="S22" s="256">
        <f>S11+S19</f>
        <v>187</v>
      </c>
      <c r="T22" s="258"/>
      <c r="U22" s="256">
        <v>179</v>
      </c>
      <c r="V22" s="258"/>
      <c r="W22" s="256">
        <v>163</v>
      </c>
      <c r="X22" s="258"/>
      <c r="Y22" s="256">
        <v>182</v>
      </c>
      <c r="Z22" s="258"/>
      <c r="AA22" s="256">
        <v>215</v>
      </c>
      <c r="AB22" s="258"/>
      <c r="AC22" s="256">
        <v>242</v>
      </c>
      <c r="AD22" s="258"/>
    </row>
    <row r="23" spans="1:30" x14ac:dyDescent="0.3">
      <c r="A23" s="56"/>
      <c r="B23" s="43"/>
      <c r="C23" s="43"/>
      <c r="D23" s="43"/>
      <c r="E23" s="43"/>
      <c r="F23" s="43"/>
      <c r="G23" s="43"/>
      <c r="H23" s="43"/>
      <c r="I23" s="43"/>
      <c r="J23" s="43"/>
      <c r="K23" s="43"/>
      <c r="L23" s="43"/>
      <c r="M23" s="43"/>
      <c r="N23" s="43"/>
      <c r="O23" s="43"/>
      <c r="P23" s="43"/>
      <c r="Q23" s="43"/>
      <c r="R23" s="43"/>
      <c r="S23" s="43"/>
      <c r="T23" s="244"/>
      <c r="U23" s="43"/>
      <c r="V23" s="244"/>
      <c r="W23" s="43"/>
      <c r="X23" s="244"/>
      <c r="Y23" s="43"/>
      <c r="Z23" s="244"/>
      <c r="AA23" s="43"/>
      <c r="AB23" s="244"/>
      <c r="AC23" s="43"/>
      <c r="AD23" s="244"/>
    </row>
    <row r="24" spans="1:30" s="57" customFormat="1" ht="15" x14ac:dyDescent="0.35">
      <c r="A24" s="212" t="s">
        <v>6</v>
      </c>
      <c r="B24" s="57" t="s">
        <v>275</v>
      </c>
    </row>
    <row r="25" spans="1:30" s="57" customFormat="1" ht="15" x14ac:dyDescent="0.35">
      <c r="A25" s="212" t="s">
        <v>191</v>
      </c>
      <c r="B25" s="57" t="s">
        <v>225</v>
      </c>
    </row>
    <row r="26" spans="1:30" s="57" customFormat="1" ht="15" x14ac:dyDescent="0.35">
      <c r="A26" s="212" t="s">
        <v>7</v>
      </c>
      <c r="B26" s="57" t="s">
        <v>193</v>
      </c>
      <c r="T26" s="57" t="s">
        <v>271</v>
      </c>
    </row>
    <row r="27" spans="1:30" s="57" customFormat="1" ht="15" x14ac:dyDescent="0.35">
      <c r="B27" s="194" t="s">
        <v>99</v>
      </c>
    </row>
    <row r="28" spans="1:30" s="57" customFormat="1" ht="15" x14ac:dyDescent="0.35">
      <c r="B28" s="194"/>
    </row>
    <row r="29" spans="1:30" s="57" customFormat="1" ht="15" x14ac:dyDescent="0.35">
      <c r="B29" s="26"/>
    </row>
    <row r="30" spans="1:30" ht="17.25" x14ac:dyDescent="0.35">
      <c r="B30" s="57"/>
    </row>
    <row r="47" spans="4:4" x14ac:dyDescent="0.3">
      <c r="D47" s="3"/>
    </row>
  </sheetData>
  <mergeCells count="28">
    <mergeCell ref="Y13:Z13"/>
    <mergeCell ref="W4:X4"/>
    <mergeCell ref="W13:X13"/>
    <mergeCell ref="Q4:R4"/>
    <mergeCell ref="O4:P4"/>
    <mergeCell ref="C13:D13"/>
    <mergeCell ref="E13:F13"/>
    <mergeCell ref="G13:H13"/>
    <mergeCell ref="I13:J13"/>
    <mergeCell ref="C4:D4"/>
    <mergeCell ref="E4:F4"/>
    <mergeCell ref="G4:H4"/>
    <mergeCell ref="AC4:AD4"/>
    <mergeCell ref="AC13:AD13"/>
    <mergeCell ref="M4:N4"/>
    <mergeCell ref="I4:J4"/>
    <mergeCell ref="K4:L4"/>
    <mergeCell ref="AA4:AB4"/>
    <mergeCell ref="AA13:AB13"/>
    <mergeCell ref="K13:L13"/>
    <mergeCell ref="U4:V4"/>
    <mergeCell ref="U13:V13"/>
    <mergeCell ref="S4:T4"/>
    <mergeCell ref="S13:T13"/>
    <mergeCell ref="M13:N13"/>
    <mergeCell ref="O13:P13"/>
    <mergeCell ref="Q13:R13"/>
    <mergeCell ref="Y4:Z4"/>
  </mergeCells>
  <hyperlinks>
    <hyperlink ref="A2" location="'CHAPTER 3'!A1" display="Back to Table of Contents" xr:uid="{00000000-0004-0000-1500-000000000000}"/>
    <hyperlink ref="B27" r:id="rId1" xr:uid="{00000000-0004-0000-1500-000001000000}"/>
    <hyperlink ref="F2" r:id="rId2" xr:uid="{5FFCFAE6-74A0-44EF-824E-FD3E082741A5}"/>
  </hyperlinks>
  <pageMargins left="0.7" right="0.7" top="0.75" bottom="0.75" header="0.3" footer="0.3"/>
  <pageSetup paperSize="9" scale="92" orientation="landscape"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tabColor theme="6" tint="0.59999389629810485"/>
    <pageSetUpPr fitToPage="1"/>
  </sheetPr>
  <dimension ref="A1:AD38"/>
  <sheetViews>
    <sheetView showGridLines="0" zoomScaleNormal="100" workbookViewId="0">
      <pane xSplit="2" ySplit="5" topLeftCell="C6" activePane="bottomRight" state="frozen"/>
      <selection activeCell="B23" sqref="B23"/>
      <selection pane="topRight" activeCell="B23" sqref="B23"/>
      <selection pane="bottomLeft" activeCell="B23" sqref="B23"/>
      <selection pane="bottomRight" activeCell="AC20" sqref="AC20"/>
    </sheetView>
  </sheetViews>
  <sheetFormatPr defaultColWidth="9.140625" defaultRowHeight="16.5" x14ac:dyDescent="0.3"/>
  <cols>
    <col min="1" max="1" width="9.140625" style="27"/>
    <col min="2" max="2" width="13" style="27" customWidth="1"/>
    <col min="3" max="3" width="7.28515625" style="27" customWidth="1"/>
    <col min="4" max="4" width="5" style="27" bestFit="1" customWidth="1"/>
    <col min="5" max="5" width="3.140625" style="59" customWidth="1"/>
    <col min="6" max="6" width="6.7109375" style="27" bestFit="1" customWidth="1"/>
    <col min="7" max="7" width="8.28515625" style="27" customWidth="1"/>
    <col min="8" max="8" width="2.7109375" style="59" customWidth="1"/>
    <col min="9" max="9" width="6.7109375" style="27" bestFit="1" customWidth="1"/>
    <col min="10" max="10" width="5" style="27" bestFit="1" customWidth="1"/>
    <col min="11" max="11" width="2.5703125" style="27" customWidth="1"/>
    <col min="12" max="12" width="6.7109375" style="27" bestFit="1" customWidth="1"/>
    <col min="13" max="13" width="5" style="27" bestFit="1" customWidth="1"/>
    <col min="14" max="14" width="3.28515625" style="27" customWidth="1"/>
    <col min="15" max="15" width="6.7109375" style="27" bestFit="1" customWidth="1"/>
    <col min="16" max="16" width="5" style="27" bestFit="1" customWidth="1"/>
    <col min="17" max="17" width="3.140625" style="27" customWidth="1"/>
    <col min="18" max="18" width="6.7109375" style="27" bestFit="1" customWidth="1"/>
    <col min="19" max="19" width="5" style="27" bestFit="1" customWidth="1"/>
    <col min="20" max="20" width="3.28515625" style="27" customWidth="1"/>
    <col min="21" max="21" width="6.7109375" style="27" bestFit="1" customWidth="1"/>
    <col min="22" max="22" width="5" style="27" bestFit="1" customWidth="1"/>
    <col min="23" max="23" width="3" style="27" customWidth="1"/>
    <col min="24" max="24" width="9.140625" style="27" customWidth="1"/>
    <col min="25" max="25" width="12" style="27" customWidth="1"/>
    <col min="26" max="26" width="8.85546875" style="27" customWidth="1"/>
    <col min="27" max="27" width="11.5703125" style="27" customWidth="1"/>
    <col min="28" max="28" width="13.140625" style="27" customWidth="1"/>
    <col min="29" max="29" width="9" style="27" customWidth="1"/>
    <col min="30" max="30" width="9.5703125" style="436" customWidth="1"/>
    <col min="31" max="16384" width="9.140625" style="27"/>
  </cols>
  <sheetData>
    <row r="1" spans="1:30" ht="18" x14ac:dyDescent="0.35">
      <c r="A1" s="10" t="s">
        <v>280</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spans="1:30" x14ac:dyDescent="0.3">
      <c r="A2" s="216" t="s">
        <v>92</v>
      </c>
      <c r="E2" s="484" t="s">
        <v>292</v>
      </c>
    </row>
    <row r="3" spans="1:30" x14ac:dyDescent="0.3">
      <c r="A3" s="216"/>
    </row>
    <row r="4" spans="1:30" s="29" customFormat="1" ht="26.25" customHeight="1" x14ac:dyDescent="0.2">
      <c r="A4" s="28" t="s">
        <v>49</v>
      </c>
      <c r="C4" s="520" t="s">
        <v>27</v>
      </c>
      <c r="D4" s="520"/>
      <c r="E4" s="30"/>
      <c r="F4" s="520" t="s">
        <v>28</v>
      </c>
      <c r="G4" s="520"/>
      <c r="H4" s="30"/>
      <c r="I4" s="520" t="s">
        <v>29</v>
      </c>
      <c r="J4" s="520"/>
      <c r="L4" s="520" t="s">
        <v>30</v>
      </c>
      <c r="M4" s="520"/>
      <c r="O4" s="520" t="s">
        <v>59</v>
      </c>
      <c r="P4" s="522"/>
      <c r="Q4" s="441"/>
      <c r="R4" s="520" t="s">
        <v>61</v>
      </c>
      <c r="S4" s="520"/>
      <c r="U4" s="520" t="s">
        <v>71</v>
      </c>
      <c r="V4" s="520"/>
      <c r="W4" s="31"/>
      <c r="X4" s="31" t="s">
        <v>76</v>
      </c>
      <c r="Y4" s="31" t="s">
        <v>112</v>
      </c>
      <c r="Z4" s="31" t="s">
        <v>115</v>
      </c>
      <c r="AA4" s="31" t="s">
        <v>129</v>
      </c>
      <c r="AB4" s="525" t="s">
        <v>148</v>
      </c>
      <c r="AC4" s="526"/>
      <c r="AD4" s="31" t="s">
        <v>205</v>
      </c>
    </row>
    <row r="5" spans="1:30" s="32" customFormat="1" ht="15" x14ac:dyDescent="0.3">
      <c r="C5" s="34"/>
      <c r="D5" s="34" t="s">
        <v>51</v>
      </c>
      <c r="E5" s="34"/>
      <c r="F5" s="34"/>
      <c r="G5" s="34" t="s">
        <v>51</v>
      </c>
      <c r="H5" s="34"/>
      <c r="I5" s="34"/>
      <c r="J5" s="34" t="s">
        <v>51</v>
      </c>
      <c r="K5" s="34"/>
      <c r="L5" s="34"/>
      <c r="M5" s="34" t="s">
        <v>51</v>
      </c>
      <c r="N5" s="34"/>
      <c r="O5" s="34"/>
      <c r="P5" s="415" t="s">
        <v>51</v>
      </c>
      <c r="Q5" s="442"/>
      <c r="R5" s="34"/>
      <c r="S5" s="34" t="s">
        <v>51</v>
      </c>
      <c r="T5" s="34"/>
      <c r="U5" s="34"/>
      <c r="V5" s="34" t="s">
        <v>51</v>
      </c>
      <c r="W5" s="34"/>
      <c r="X5" s="34" t="s">
        <v>51</v>
      </c>
      <c r="Y5" s="34" t="s">
        <v>51</v>
      </c>
      <c r="Z5" s="34" t="s">
        <v>51</v>
      </c>
      <c r="AA5" s="34" t="s">
        <v>51</v>
      </c>
      <c r="AB5" s="494" t="s">
        <v>227</v>
      </c>
      <c r="AC5" s="495" t="s">
        <v>228</v>
      </c>
      <c r="AD5" s="34" t="s">
        <v>278</v>
      </c>
    </row>
    <row r="6" spans="1:30" s="43" customFormat="1" ht="15" x14ac:dyDescent="0.3">
      <c r="A6" s="487" t="s">
        <v>52</v>
      </c>
      <c r="B6" s="487"/>
      <c r="C6" s="488"/>
      <c r="D6" s="488">
        <v>528</v>
      </c>
      <c r="E6" s="489"/>
      <c r="F6" s="488"/>
      <c r="G6" s="488">
        <v>524</v>
      </c>
      <c r="H6" s="489"/>
      <c r="I6" s="488"/>
      <c r="J6" s="488">
        <v>559</v>
      </c>
      <c r="K6" s="487"/>
      <c r="L6" s="488"/>
      <c r="M6" s="488">
        <v>594</v>
      </c>
      <c r="N6" s="487"/>
      <c r="O6" s="488"/>
      <c r="P6" s="490">
        <v>592</v>
      </c>
      <c r="Q6" s="491"/>
      <c r="R6" s="488"/>
      <c r="S6" s="488">
        <v>555</v>
      </c>
      <c r="T6" s="487"/>
      <c r="U6" s="488"/>
      <c r="V6" s="488">
        <v>555</v>
      </c>
      <c r="W6" s="488"/>
      <c r="X6" s="488">
        <v>551</v>
      </c>
      <c r="Y6" s="488">
        <v>552</v>
      </c>
      <c r="Z6" s="488">
        <v>558</v>
      </c>
      <c r="AA6" s="488">
        <v>437</v>
      </c>
      <c r="AB6" s="492">
        <v>26999</v>
      </c>
      <c r="AC6" s="493">
        <v>40804</v>
      </c>
      <c r="AD6" s="523">
        <v>44591</v>
      </c>
    </row>
    <row r="7" spans="1:30" s="43" customFormat="1" ht="15" x14ac:dyDescent="0.3">
      <c r="A7" s="44" t="s">
        <v>53</v>
      </c>
      <c r="B7" s="44"/>
      <c r="C7" s="232"/>
      <c r="D7" s="232" t="s">
        <v>74</v>
      </c>
      <c r="E7" s="46"/>
      <c r="F7" s="232"/>
      <c r="G7" s="232" t="s">
        <v>74</v>
      </c>
      <c r="H7" s="46"/>
      <c r="I7" s="232"/>
      <c r="J7" s="232">
        <v>565</v>
      </c>
      <c r="K7" s="44"/>
      <c r="L7" s="232"/>
      <c r="M7" s="232">
        <v>560</v>
      </c>
      <c r="N7" s="44"/>
      <c r="O7" s="232"/>
      <c r="P7" s="416">
        <v>596</v>
      </c>
      <c r="Q7" s="443"/>
      <c r="R7" s="232"/>
      <c r="S7" s="232">
        <v>523</v>
      </c>
      <c r="T7" s="44"/>
      <c r="U7" s="232"/>
      <c r="V7" s="232">
        <v>456</v>
      </c>
      <c r="W7" s="232"/>
      <c r="X7" s="232">
        <v>464</v>
      </c>
      <c r="Y7" s="232">
        <v>500</v>
      </c>
      <c r="Z7" s="232">
        <v>500</v>
      </c>
      <c r="AA7" s="232">
        <v>403</v>
      </c>
      <c r="AB7" s="478">
        <v>1453</v>
      </c>
      <c r="AC7" s="479">
        <v>1860</v>
      </c>
      <c r="AD7" s="524"/>
    </row>
    <row r="8" spans="1:30" s="43" customFormat="1" ht="15" x14ac:dyDescent="0.3">
      <c r="A8" s="44" t="s">
        <v>69</v>
      </c>
      <c r="B8" s="44"/>
      <c r="C8" s="232"/>
      <c r="D8" s="232" t="s">
        <v>74</v>
      </c>
      <c r="E8" s="46"/>
      <c r="F8" s="232"/>
      <c r="G8" s="232" t="s">
        <v>74</v>
      </c>
      <c r="H8" s="46"/>
      <c r="I8" s="232"/>
      <c r="J8" s="232">
        <v>402</v>
      </c>
      <c r="K8" s="44"/>
      <c r="L8" s="232"/>
      <c r="M8" s="232">
        <v>413</v>
      </c>
      <c r="N8" s="44"/>
      <c r="O8" s="232"/>
      <c r="P8" s="416">
        <v>438</v>
      </c>
      <c r="Q8" s="443"/>
      <c r="R8" s="232"/>
      <c r="S8" s="232">
        <v>430</v>
      </c>
      <c r="T8" s="44"/>
      <c r="U8" s="232"/>
      <c r="V8" s="232">
        <v>372</v>
      </c>
      <c r="W8" s="232"/>
      <c r="X8" s="232"/>
      <c r="Y8" s="232"/>
      <c r="Z8" s="232"/>
      <c r="AA8" s="232"/>
      <c r="AB8" s="480"/>
      <c r="AC8" s="481"/>
      <c r="AD8" s="232"/>
    </row>
    <row r="9" spans="1:30" s="43" customFormat="1" ht="15" x14ac:dyDescent="0.3">
      <c r="D9" s="42"/>
      <c r="E9" s="186"/>
      <c r="H9" s="186"/>
      <c r="I9" s="187"/>
      <c r="M9" s="188"/>
      <c r="P9" s="189"/>
      <c r="R9" s="187"/>
      <c r="S9" s="190"/>
      <c r="T9" s="190"/>
      <c r="U9" s="42"/>
      <c r="AD9" s="438"/>
    </row>
    <row r="10" spans="1:30" s="43" customFormat="1" ht="15" x14ac:dyDescent="0.3">
      <c r="C10" s="520">
        <v>2010</v>
      </c>
      <c r="D10" s="520"/>
      <c r="E10" s="30"/>
      <c r="F10" s="520">
        <v>2011</v>
      </c>
      <c r="G10" s="520"/>
      <c r="H10" s="30"/>
      <c r="I10" s="520">
        <v>2012</v>
      </c>
      <c r="J10" s="520"/>
      <c r="K10" s="29"/>
      <c r="L10" s="520">
        <v>2013</v>
      </c>
      <c r="M10" s="520"/>
      <c r="N10" s="29"/>
      <c r="O10" s="520">
        <v>2014</v>
      </c>
      <c r="P10" s="520"/>
      <c r="Q10" s="29"/>
      <c r="R10" s="520">
        <v>2015</v>
      </c>
      <c r="S10" s="520"/>
      <c r="T10" s="31"/>
      <c r="U10" s="520">
        <v>2016</v>
      </c>
      <c r="V10" s="520"/>
      <c r="W10" s="31"/>
      <c r="AD10" s="438"/>
    </row>
    <row r="11" spans="1:30" s="36" customFormat="1" ht="15" x14ac:dyDescent="0.3">
      <c r="A11" s="32"/>
      <c r="B11" s="32"/>
      <c r="C11" s="34" t="s">
        <v>50</v>
      </c>
      <c r="D11" s="34" t="s">
        <v>51</v>
      </c>
      <c r="E11" s="34"/>
      <c r="F11" s="34" t="s">
        <v>50</v>
      </c>
      <c r="G11" s="34" t="s">
        <v>51</v>
      </c>
      <c r="H11" s="34"/>
      <c r="I11" s="34" t="s">
        <v>50</v>
      </c>
      <c r="J11" s="34" t="s">
        <v>51</v>
      </c>
      <c r="K11" s="34"/>
      <c r="L11" s="34" t="s">
        <v>50</v>
      </c>
      <c r="M11" s="34" t="s">
        <v>51</v>
      </c>
      <c r="N11" s="34"/>
      <c r="O11" s="34" t="s">
        <v>50</v>
      </c>
      <c r="P11" s="34" t="s">
        <v>51</v>
      </c>
      <c r="Q11" s="34"/>
      <c r="R11" s="34" t="s">
        <v>50</v>
      </c>
      <c r="S11" s="34" t="s">
        <v>51</v>
      </c>
      <c r="T11" s="34"/>
      <c r="U11" s="34" t="s">
        <v>50</v>
      </c>
      <c r="V11" s="34" t="s">
        <v>51</v>
      </c>
      <c r="W11" s="35"/>
      <c r="AD11" s="437"/>
    </row>
    <row r="12" spans="1:30" s="43" customFormat="1" ht="15" x14ac:dyDescent="0.3">
      <c r="A12" s="50" t="s">
        <v>34</v>
      </c>
      <c r="B12" s="51" t="s">
        <v>95</v>
      </c>
      <c r="C12" s="233">
        <v>37200</v>
      </c>
      <c r="D12" s="185">
        <v>597</v>
      </c>
      <c r="E12" s="53"/>
      <c r="F12" s="233">
        <v>38239</v>
      </c>
      <c r="G12" s="53">
        <v>610</v>
      </c>
      <c r="H12" s="53"/>
      <c r="I12" s="233">
        <v>38770</v>
      </c>
      <c r="J12" s="53">
        <v>615</v>
      </c>
      <c r="K12" s="53"/>
      <c r="L12" s="233">
        <v>44503</v>
      </c>
      <c r="M12" s="185">
        <v>702</v>
      </c>
      <c r="N12" s="53"/>
      <c r="O12" s="233">
        <v>45131</v>
      </c>
      <c r="P12" s="185">
        <v>708</v>
      </c>
      <c r="Q12" s="53"/>
      <c r="R12" s="233">
        <v>46110</v>
      </c>
      <c r="S12" s="185">
        <v>719.00000151253528</v>
      </c>
      <c r="T12" s="185"/>
      <c r="U12" s="233">
        <v>46227</v>
      </c>
      <c r="V12" s="185">
        <v>717.47156483269055</v>
      </c>
      <c r="W12" s="190"/>
      <c r="AD12" s="438"/>
    </row>
    <row r="13" spans="1:30" x14ac:dyDescent="0.3">
      <c r="A13" s="50"/>
      <c r="B13" s="51" t="s">
        <v>96</v>
      </c>
      <c r="C13" s="233">
        <v>28091</v>
      </c>
      <c r="D13" s="185">
        <v>450.54851165739541</v>
      </c>
      <c r="E13" s="53"/>
      <c r="F13" s="233">
        <v>29482</v>
      </c>
      <c r="G13" s="185">
        <v>470.21962072948571</v>
      </c>
      <c r="H13" s="53"/>
      <c r="I13" s="233">
        <v>32120</v>
      </c>
      <c r="J13" s="185">
        <v>498.52221996724899</v>
      </c>
      <c r="K13" s="53"/>
      <c r="L13" s="233">
        <v>32567</v>
      </c>
      <c r="M13" s="185">
        <v>513.71094139789625</v>
      </c>
      <c r="N13" s="53"/>
      <c r="O13" s="233">
        <v>33893</v>
      </c>
      <c r="P13" s="185">
        <v>531.7134780197041</v>
      </c>
      <c r="Q13" s="53"/>
      <c r="R13" s="233">
        <v>36454</v>
      </c>
      <c r="S13" s="185">
        <v>568.43257547469</v>
      </c>
      <c r="T13" s="185"/>
      <c r="U13" s="233">
        <v>36446</v>
      </c>
      <c r="V13" s="185">
        <v>565.66440936881565</v>
      </c>
      <c r="W13" s="190"/>
    </row>
    <row r="14" spans="1:30" s="57" customFormat="1" ht="15" x14ac:dyDescent="0.35">
      <c r="E14" s="58"/>
      <c r="H14" s="58"/>
      <c r="AD14" s="439"/>
    </row>
    <row r="15" spans="1:30" s="57" customFormat="1" ht="15" x14ac:dyDescent="0.35">
      <c r="A15" s="212" t="s">
        <v>6</v>
      </c>
      <c r="B15" s="57" t="s">
        <v>134</v>
      </c>
      <c r="E15" s="58"/>
      <c r="H15" s="58"/>
      <c r="AD15" s="439"/>
    </row>
    <row r="16" spans="1:30" s="57" customFormat="1" ht="15" x14ac:dyDescent="0.35">
      <c r="A16" s="212"/>
      <c r="B16" s="57" t="s">
        <v>279</v>
      </c>
      <c r="E16" s="58"/>
      <c r="H16" s="58"/>
      <c r="AD16" s="439"/>
    </row>
    <row r="17" spans="1:30" s="57" customFormat="1" ht="15" x14ac:dyDescent="0.35">
      <c r="A17" s="414" t="s">
        <v>191</v>
      </c>
      <c r="B17" s="57" t="s">
        <v>229</v>
      </c>
      <c r="E17" s="58"/>
      <c r="H17" s="58"/>
      <c r="AD17" s="439"/>
    </row>
    <row r="18" spans="1:30" s="57" customFormat="1" ht="15" x14ac:dyDescent="0.35">
      <c r="A18" s="212" t="s">
        <v>7</v>
      </c>
      <c r="B18" s="57" t="s">
        <v>133</v>
      </c>
      <c r="E18" s="58"/>
      <c r="H18" s="58"/>
      <c r="Q18" s="57" t="s">
        <v>255</v>
      </c>
      <c r="AD18" s="439"/>
    </row>
    <row r="19" spans="1:30" s="57" customFormat="1" ht="15" x14ac:dyDescent="0.35">
      <c r="B19" s="194" t="s">
        <v>277</v>
      </c>
      <c r="E19" s="58"/>
      <c r="H19" s="58"/>
      <c r="AD19" s="439"/>
    </row>
    <row r="20" spans="1:30" s="57" customFormat="1" ht="15" x14ac:dyDescent="0.35">
      <c r="B20" s="57" t="s">
        <v>94</v>
      </c>
      <c r="E20" s="58"/>
      <c r="H20" s="58"/>
      <c r="AD20" s="439"/>
    </row>
    <row r="21" spans="1:30" s="57" customFormat="1" ht="15" x14ac:dyDescent="0.35">
      <c r="B21" s="243" t="s">
        <v>93</v>
      </c>
      <c r="E21" s="58"/>
      <c r="H21" s="58"/>
      <c r="R21" s="213"/>
      <c r="AD21" s="439"/>
    </row>
    <row r="25" spans="1:30" x14ac:dyDescent="0.3">
      <c r="B25"/>
      <c r="C25"/>
      <c r="D25"/>
      <c r="E25"/>
      <c r="F25"/>
      <c r="G25" s="234"/>
    </row>
    <row r="38" spans="1:30" s="59" customFormat="1" x14ac:dyDescent="0.3">
      <c r="A38" s="27"/>
      <c r="B38" s="27"/>
      <c r="C38" s="27"/>
      <c r="D38" s="3"/>
      <c r="F38" s="27"/>
      <c r="G38" s="27"/>
      <c r="I38" s="27"/>
      <c r="J38" s="27"/>
      <c r="K38" s="27"/>
      <c r="L38" s="27"/>
      <c r="M38" s="27"/>
      <c r="N38" s="27"/>
      <c r="O38" s="27"/>
      <c r="P38" s="27"/>
      <c r="Q38" s="27"/>
      <c r="R38" s="27"/>
      <c r="S38" s="27"/>
      <c r="T38" s="27"/>
      <c r="U38" s="27"/>
      <c r="V38" s="27"/>
      <c r="W38" s="27"/>
      <c r="X38" s="27"/>
      <c r="Y38" s="27"/>
      <c r="Z38" s="27"/>
      <c r="AD38" s="440"/>
    </row>
  </sheetData>
  <mergeCells count="16">
    <mergeCell ref="AD6:AD7"/>
    <mergeCell ref="AB4:AC4"/>
    <mergeCell ref="R10:S10"/>
    <mergeCell ref="U10:V10"/>
    <mergeCell ref="R4:S4"/>
    <mergeCell ref="U4:V4"/>
    <mergeCell ref="C4:D4"/>
    <mergeCell ref="F4:G4"/>
    <mergeCell ref="I4:J4"/>
    <mergeCell ref="L4:M4"/>
    <mergeCell ref="O4:P4"/>
    <mergeCell ref="C10:D10"/>
    <mergeCell ref="F10:G10"/>
    <mergeCell ref="I10:J10"/>
    <mergeCell ref="L10:M10"/>
    <mergeCell ref="O10:P10"/>
  </mergeCells>
  <phoneticPr fontId="44" type="noConversion"/>
  <hyperlinks>
    <hyperlink ref="B21" r:id="rId1" xr:uid="{00000000-0004-0000-1600-000001000000}"/>
    <hyperlink ref="A2" location="'CHAPTER 3'!A1" display="Back to Table of Contents" xr:uid="{00000000-0004-0000-1600-000002000000}"/>
    <hyperlink ref="E2" r:id="rId2" xr:uid="{863D89DD-89D0-472F-8937-18A7A06B7D13}"/>
  </hyperlinks>
  <pageMargins left="0.7" right="0.7" top="0.75" bottom="0.75" header="0.3" footer="0.3"/>
  <pageSetup paperSize="9" scale="66"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tint="0.39997558519241921"/>
    <pageSetUpPr fitToPage="1"/>
  </sheetPr>
  <dimension ref="A1:Y41"/>
  <sheetViews>
    <sheetView showGridLines="0" zoomScale="90" zoomScaleNormal="90" workbookViewId="0">
      <pane xSplit="2" ySplit="5" topLeftCell="C6" activePane="bottomRight" state="frozen"/>
      <selection activeCell="AB23" sqref="AB23"/>
      <selection pane="topRight" activeCell="AB23" sqref="AB23"/>
      <selection pane="bottomLeft" activeCell="AB23" sqref="AB23"/>
      <selection pane="bottomRight" activeCell="K24" sqref="K24"/>
    </sheetView>
  </sheetViews>
  <sheetFormatPr defaultColWidth="9.140625" defaultRowHeight="16.5" x14ac:dyDescent="0.3"/>
  <cols>
    <col min="1" max="1" width="10" style="180" customWidth="1"/>
    <col min="2" max="2" width="41.85546875" style="180" customWidth="1"/>
    <col min="3" max="6" width="7.42578125" style="180" bestFit="1" customWidth="1"/>
    <col min="7" max="7" width="8.5703125" style="180" customWidth="1"/>
    <col min="8" max="16" width="8.5703125" style="180" bestFit="1" customWidth="1"/>
    <col min="17" max="17" width="10" style="181" bestFit="1" customWidth="1"/>
    <col min="18" max="25" width="10" style="180" bestFit="1" customWidth="1"/>
    <col min="26" max="16384" width="9.140625" style="180"/>
  </cols>
  <sheetData>
    <row r="1" spans="1:25" s="167" customFormat="1" ht="18" x14ac:dyDescent="0.35">
      <c r="A1" s="10" t="s">
        <v>261</v>
      </c>
      <c r="B1" s="10"/>
      <c r="C1" s="10"/>
      <c r="D1" s="10"/>
      <c r="E1" s="10"/>
      <c r="F1" s="10"/>
      <c r="G1" s="10"/>
      <c r="H1" s="10"/>
      <c r="I1" s="10"/>
      <c r="J1" s="10"/>
      <c r="K1" s="10"/>
      <c r="L1" s="10"/>
      <c r="M1" s="10"/>
      <c r="N1" s="10"/>
      <c r="O1" s="10"/>
      <c r="P1" s="10"/>
      <c r="Q1" s="10"/>
      <c r="R1" s="10"/>
      <c r="S1" s="10"/>
      <c r="T1" s="10"/>
      <c r="U1" s="10"/>
      <c r="V1" s="10"/>
      <c r="W1" s="10"/>
      <c r="X1" s="10"/>
      <c r="Y1" s="10"/>
    </row>
    <row r="2" spans="1:25" s="15" customFormat="1" x14ac:dyDescent="0.3">
      <c r="A2" s="216" t="s">
        <v>92</v>
      </c>
      <c r="C2" s="168"/>
      <c r="D2" s="484" t="s">
        <v>292</v>
      </c>
      <c r="E2" s="168"/>
      <c r="F2" s="169"/>
      <c r="Q2" s="170"/>
    </row>
    <row r="3" spans="1:25" s="15" customFormat="1" x14ac:dyDescent="0.3">
      <c r="A3" s="216"/>
      <c r="C3" s="168"/>
      <c r="D3" s="483"/>
      <c r="E3" s="168"/>
      <c r="F3" s="169"/>
      <c r="Q3" s="170"/>
    </row>
    <row r="4" spans="1:25" s="172" customFormat="1" ht="17.25" customHeight="1" x14ac:dyDescent="0.2">
      <c r="A4" s="171"/>
      <c r="B4" s="171"/>
      <c r="C4" s="499" t="s">
        <v>13</v>
      </c>
      <c r="D4" s="499"/>
      <c r="E4" s="499"/>
      <c r="F4" s="499"/>
      <c r="G4" s="499"/>
      <c r="H4" s="499"/>
      <c r="I4" s="499"/>
      <c r="J4" s="499"/>
      <c r="K4" s="499"/>
      <c r="L4" s="499"/>
      <c r="M4" s="499"/>
      <c r="N4" s="499"/>
      <c r="O4" s="499"/>
      <c r="P4" s="499"/>
      <c r="Q4" s="499"/>
    </row>
    <row r="5" spans="1:25" s="16" customFormat="1" ht="15" x14ac:dyDescent="0.3">
      <c r="A5" s="500" t="s">
        <v>12</v>
      </c>
      <c r="B5" s="500"/>
      <c r="C5" s="173">
        <v>1981</v>
      </c>
      <c r="D5" s="425">
        <v>1986</v>
      </c>
      <c r="E5" s="401">
        <v>1991</v>
      </c>
      <c r="F5" s="401">
        <v>1996</v>
      </c>
      <c r="G5" s="401">
        <v>2001</v>
      </c>
      <c r="H5" s="173">
        <v>2006</v>
      </c>
      <c r="I5" s="138">
        <v>2007</v>
      </c>
      <c r="J5" s="138">
        <v>2008</v>
      </c>
      <c r="K5" s="138">
        <v>2009</v>
      </c>
      <c r="L5" s="138">
        <v>2010</v>
      </c>
      <c r="M5" s="138">
        <v>2011</v>
      </c>
      <c r="N5" s="138">
        <v>2012</v>
      </c>
      <c r="O5" s="138">
        <v>2013</v>
      </c>
      <c r="P5" s="138">
        <v>2014</v>
      </c>
      <c r="Q5" s="174">
        <v>2015</v>
      </c>
      <c r="R5" s="174">
        <v>2016</v>
      </c>
      <c r="S5" s="174">
        <v>2017</v>
      </c>
      <c r="T5" s="174">
        <v>2018</v>
      </c>
      <c r="U5" s="174">
        <v>2019</v>
      </c>
      <c r="V5" s="174">
        <v>2020</v>
      </c>
      <c r="W5" s="174">
        <v>2021</v>
      </c>
      <c r="X5" s="174">
        <v>2022</v>
      </c>
      <c r="Y5" s="174">
        <v>2023</v>
      </c>
    </row>
    <row r="6" spans="1:25" s="2" customFormat="1" ht="15" x14ac:dyDescent="0.3">
      <c r="A6" s="501" t="s">
        <v>177</v>
      </c>
      <c r="B6" s="501"/>
      <c r="C6" s="175">
        <v>4243</v>
      </c>
      <c r="D6" s="426">
        <v>3722</v>
      </c>
      <c r="E6" s="402">
        <v>3822</v>
      </c>
      <c r="F6" s="402">
        <v>3871</v>
      </c>
      <c r="G6" s="402">
        <v>4031</v>
      </c>
      <c r="H6" s="141">
        <v>4125.71</v>
      </c>
      <c r="I6" s="142">
        <v>4140.7569999999996</v>
      </c>
      <c r="J6" s="142">
        <v>4148.8</v>
      </c>
      <c r="K6" s="142">
        <v>4119</v>
      </c>
      <c r="L6" s="142">
        <v>4088</v>
      </c>
      <c r="M6" s="142">
        <v>4006</v>
      </c>
      <c r="N6" s="142">
        <v>3900</v>
      </c>
      <c r="O6" s="142">
        <v>3769.8809999999999</v>
      </c>
      <c r="P6" s="142">
        <v>3634</v>
      </c>
      <c r="Q6" s="116">
        <v>3460</v>
      </c>
      <c r="R6" s="116">
        <v>3297.4970000000003</v>
      </c>
      <c r="S6" s="116">
        <v>3147.636</v>
      </c>
      <c r="T6" s="116">
        <v>3025.087</v>
      </c>
      <c r="U6" s="116">
        <v>2906.6640000000002</v>
      </c>
      <c r="V6" s="116">
        <v>2791.0810000000001</v>
      </c>
      <c r="W6" s="116">
        <v>2650.4569999999999</v>
      </c>
      <c r="X6" s="116">
        <v>2591.1019999999999</v>
      </c>
      <c r="Y6" s="116">
        <v>2566.0309999999999</v>
      </c>
    </row>
    <row r="7" spans="1:25" s="2" customFormat="1" ht="15" x14ac:dyDescent="0.3">
      <c r="A7" s="497" t="s">
        <v>0</v>
      </c>
      <c r="B7" s="497"/>
      <c r="C7" s="176">
        <v>20678</v>
      </c>
      <c r="D7" s="427">
        <v>21996</v>
      </c>
      <c r="E7" s="403">
        <v>22195</v>
      </c>
      <c r="F7" s="403">
        <v>23106</v>
      </c>
      <c r="G7" s="403">
        <v>30203</v>
      </c>
      <c r="H7" s="145">
        <v>37581.839999999997</v>
      </c>
      <c r="I7" s="146">
        <v>37354.652999999998</v>
      </c>
      <c r="J7" s="146">
        <v>37536.1</v>
      </c>
      <c r="K7" s="146">
        <v>37511</v>
      </c>
      <c r="L7" s="146">
        <v>37687</v>
      </c>
      <c r="M7" s="146">
        <v>37563</v>
      </c>
      <c r="N7" s="146">
        <v>37258</v>
      </c>
      <c r="O7" s="146">
        <v>36650.249000000003</v>
      </c>
      <c r="P7" s="146">
        <v>36208</v>
      </c>
      <c r="Q7" s="121">
        <v>35327</v>
      </c>
      <c r="R7" s="121">
        <v>34508.970000000023</v>
      </c>
      <c r="S7" s="121">
        <v>33353.504999999997</v>
      </c>
      <c r="T7" s="121">
        <v>32353.379000000001</v>
      </c>
      <c r="U7" s="121">
        <v>31572.954000000002</v>
      </c>
      <c r="V7" s="121">
        <v>30986.893</v>
      </c>
      <c r="W7" s="121">
        <v>29975.367999999999</v>
      </c>
      <c r="X7" s="121">
        <v>29764.341</v>
      </c>
      <c r="Y7" s="121">
        <v>29866.691999999999</v>
      </c>
    </row>
    <row r="8" spans="1:25" s="2" customFormat="1" ht="15" x14ac:dyDescent="0.3">
      <c r="A8" s="497" t="s">
        <v>1</v>
      </c>
      <c r="B8" s="497"/>
      <c r="C8" s="176">
        <v>232</v>
      </c>
      <c r="D8" s="427">
        <v>334</v>
      </c>
      <c r="E8" s="403">
        <v>532</v>
      </c>
      <c r="F8" s="403">
        <v>840</v>
      </c>
      <c r="G8" s="403">
        <v>1292</v>
      </c>
      <c r="H8" s="145">
        <v>1265.3169999999993</v>
      </c>
      <c r="I8" s="146">
        <v>1247.261</v>
      </c>
      <c r="J8" s="146">
        <v>1226.2</v>
      </c>
      <c r="K8" s="146">
        <v>1188</v>
      </c>
      <c r="L8" s="146">
        <v>1174</v>
      </c>
      <c r="M8" s="146">
        <v>1156</v>
      </c>
      <c r="N8" s="146">
        <v>1129</v>
      </c>
      <c r="O8" s="146">
        <v>1107.2429999999999</v>
      </c>
      <c r="P8" s="146">
        <v>1088</v>
      </c>
      <c r="Q8" s="121">
        <v>1061</v>
      </c>
      <c r="R8" s="121">
        <v>1047.5739999999998</v>
      </c>
      <c r="S8" s="121">
        <v>1009.29</v>
      </c>
      <c r="T8" s="121">
        <v>987.19600000000003</v>
      </c>
      <c r="U8" s="121">
        <v>971.11699999999996</v>
      </c>
      <c r="V8" s="121">
        <v>949.87599999999998</v>
      </c>
      <c r="W8" s="121">
        <v>926.16399999999999</v>
      </c>
      <c r="X8" s="121">
        <v>931.65200000000004</v>
      </c>
      <c r="Y8" s="121">
        <v>921.31600000000003</v>
      </c>
    </row>
    <row r="9" spans="1:25" s="2" customFormat="1" ht="15" x14ac:dyDescent="0.3">
      <c r="A9" s="497" t="s">
        <v>2</v>
      </c>
      <c r="B9" s="497"/>
      <c r="C9" s="176">
        <v>9827</v>
      </c>
      <c r="D9" s="427">
        <v>12525</v>
      </c>
      <c r="E9" s="403">
        <v>14282</v>
      </c>
      <c r="F9" s="403">
        <v>14375</v>
      </c>
      <c r="G9" s="403">
        <v>20439</v>
      </c>
      <c r="H9" s="145">
        <v>27378.03</v>
      </c>
      <c r="I9" s="146">
        <v>26809.637999999999</v>
      </c>
      <c r="J9" s="146">
        <v>27634.1</v>
      </c>
      <c r="K9" s="146">
        <v>28529</v>
      </c>
      <c r="L9" s="146">
        <v>29686</v>
      </c>
      <c r="M9" s="146">
        <v>30924</v>
      </c>
      <c r="N9" s="146">
        <v>32355</v>
      </c>
      <c r="O9" s="146">
        <v>33597.442999999992</v>
      </c>
      <c r="P9" s="146">
        <v>34860</v>
      </c>
      <c r="Q9" s="121">
        <v>35948</v>
      </c>
      <c r="R9" s="121">
        <v>37038.285999999993</v>
      </c>
      <c r="S9" s="121">
        <v>37816.701000000001</v>
      </c>
      <c r="T9" s="121">
        <v>38617.728000000003</v>
      </c>
      <c r="U9" s="121">
        <v>39563.947999999997</v>
      </c>
      <c r="V9" s="121">
        <v>40331.457999999999</v>
      </c>
      <c r="W9" s="121">
        <v>40590.936999999998</v>
      </c>
      <c r="X9" s="121">
        <v>41569.315000000002</v>
      </c>
      <c r="Y9" s="121">
        <v>42770.595000000001</v>
      </c>
    </row>
    <row r="10" spans="1:25" s="2" customFormat="1" ht="15" x14ac:dyDescent="0.3">
      <c r="A10" s="497" t="s">
        <v>9</v>
      </c>
      <c r="B10" s="497"/>
      <c r="C10" s="176">
        <v>4911.5</v>
      </c>
      <c r="D10" s="427">
        <v>4423.7</v>
      </c>
      <c r="E10" s="403">
        <v>6431.2</v>
      </c>
      <c r="F10" s="403">
        <v>12125</v>
      </c>
      <c r="G10" s="403">
        <v>25047</v>
      </c>
      <c r="H10" s="145">
        <v>47741.746999999974</v>
      </c>
      <c r="I10" s="146">
        <v>53634.123</v>
      </c>
      <c r="J10" s="146">
        <v>57822.5</v>
      </c>
      <c r="K10" s="146">
        <v>60838</v>
      </c>
      <c r="L10" s="146">
        <v>63571</v>
      </c>
      <c r="M10" s="146">
        <v>65449</v>
      </c>
      <c r="N10" s="146">
        <v>67184</v>
      </c>
      <c r="O10" s="146">
        <v>68651.851000000053</v>
      </c>
      <c r="P10" s="146">
        <v>70072</v>
      </c>
      <c r="Q10" s="121">
        <v>70774</v>
      </c>
      <c r="R10" s="121">
        <v>71453.316999999966</v>
      </c>
      <c r="S10" s="121">
        <v>71531.002999999997</v>
      </c>
      <c r="T10" s="121">
        <v>72128.237199999989</v>
      </c>
      <c r="U10" s="121">
        <v>72985.740000000005</v>
      </c>
      <c r="V10" s="121">
        <v>73622.183000000005</v>
      </c>
      <c r="W10" s="121">
        <v>73107.942999999999</v>
      </c>
      <c r="X10" s="121">
        <v>74707.763000000006</v>
      </c>
      <c r="Y10" s="121">
        <v>77600.289000000004</v>
      </c>
    </row>
    <row r="11" spans="1:25" s="2" customFormat="1" ht="15" x14ac:dyDescent="0.3">
      <c r="A11" s="497" t="s">
        <v>10</v>
      </c>
      <c r="B11" s="497"/>
      <c r="C11" s="176">
        <v>5156</v>
      </c>
      <c r="D11" s="427">
        <v>10314</v>
      </c>
      <c r="E11" s="403">
        <v>16718</v>
      </c>
      <c r="F11" s="403">
        <v>21971</v>
      </c>
      <c r="G11" s="403">
        <v>26814</v>
      </c>
      <c r="H11" s="145">
        <v>34707.335000000014</v>
      </c>
      <c r="I11" s="146">
        <v>37213.525000000001</v>
      </c>
      <c r="J11" s="146">
        <v>39100.1</v>
      </c>
      <c r="K11" s="146">
        <v>40575</v>
      </c>
      <c r="L11" s="146">
        <v>42043</v>
      </c>
      <c r="M11" s="146">
        <v>43086</v>
      </c>
      <c r="N11" s="146">
        <v>44675</v>
      </c>
      <c r="O11" s="146">
        <v>45868.231999999989</v>
      </c>
      <c r="P11" s="146">
        <v>46992</v>
      </c>
      <c r="Q11" s="121">
        <v>47812</v>
      </c>
      <c r="R11" s="121">
        <v>48740.261999999966</v>
      </c>
      <c r="S11" s="121">
        <v>49365.163999999997</v>
      </c>
      <c r="T11" s="121">
        <v>50201.349099999992</v>
      </c>
      <c r="U11" s="121">
        <v>51431.324000000001</v>
      </c>
      <c r="V11" s="121">
        <v>52444.093999999997</v>
      </c>
      <c r="W11" s="121">
        <v>52719.601999999999</v>
      </c>
      <c r="X11" s="121">
        <v>54724.021000000001</v>
      </c>
      <c r="Y11" s="121">
        <v>57721.66</v>
      </c>
    </row>
    <row r="12" spans="1:25" s="2" customFormat="1" ht="15" x14ac:dyDescent="0.3">
      <c r="A12" s="497" t="s">
        <v>3</v>
      </c>
      <c r="B12" s="497"/>
      <c r="C12" s="176">
        <v>628.9</v>
      </c>
      <c r="D12" s="427">
        <v>900</v>
      </c>
      <c r="E12" s="403">
        <v>1356.3</v>
      </c>
      <c r="F12" s="403">
        <v>2609</v>
      </c>
      <c r="G12" s="403">
        <v>4609</v>
      </c>
      <c r="H12" s="145">
        <v>6789.847999999999</v>
      </c>
      <c r="I12" s="146">
        <v>7308.81</v>
      </c>
      <c r="J12" s="146">
        <v>7991.2</v>
      </c>
      <c r="K12" s="146">
        <v>8546</v>
      </c>
      <c r="L12" s="146">
        <v>9157</v>
      </c>
      <c r="M12" s="146">
        <v>9773</v>
      </c>
      <c r="N12" s="146">
        <v>10723</v>
      </c>
      <c r="O12" s="146">
        <v>11905.515000000001</v>
      </c>
      <c r="P12" s="146">
        <v>13173</v>
      </c>
      <c r="Q12" s="121">
        <v>14647</v>
      </c>
      <c r="R12" s="121">
        <v>15937.792000000001</v>
      </c>
      <c r="S12" s="121">
        <v>16999.802</v>
      </c>
      <c r="T12" s="121">
        <v>17991.505199999996</v>
      </c>
      <c r="U12" s="121">
        <v>18871.026999999998</v>
      </c>
      <c r="V12" s="121">
        <v>19452.844000000001</v>
      </c>
      <c r="W12" s="121">
        <v>19665.795999999998</v>
      </c>
      <c r="X12" s="121">
        <v>20378.949000000001</v>
      </c>
      <c r="Y12" s="121">
        <v>21178.481</v>
      </c>
    </row>
    <row r="13" spans="1:25" s="2" customFormat="1" ht="15" x14ac:dyDescent="0.3">
      <c r="A13" s="497" t="s">
        <v>4</v>
      </c>
      <c r="B13" s="497"/>
      <c r="C13" s="176">
        <v>281</v>
      </c>
      <c r="D13" s="427">
        <v>1058</v>
      </c>
      <c r="E13" s="403">
        <v>3619</v>
      </c>
      <c r="F13" s="403">
        <v>9002</v>
      </c>
      <c r="G13" s="403">
        <v>18891</v>
      </c>
      <c r="H13" s="145">
        <v>32778.904000000002</v>
      </c>
      <c r="I13" s="146">
        <v>35382.419000000002</v>
      </c>
      <c r="J13" s="146">
        <v>38124</v>
      </c>
      <c r="K13" s="146">
        <v>39107</v>
      </c>
      <c r="L13" s="146">
        <v>38182</v>
      </c>
      <c r="M13" s="146">
        <v>38351</v>
      </c>
      <c r="N13" s="146">
        <v>38603</v>
      </c>
      <c r="O13" s="146">
        <v>38661.309000000001</v>
      </c>
      <c r="P13" s="146">
        <v>38444</v>
      </c>
      <c r="Q13" s="121">
        <v>37312</v>
      </c>
      <c r="R13" s="121">
        <v>36297.182000000008</v>
      </c>
      <c r="S13" s="121">
        <v>35082.373</v>
      </c>
      <c r="T13" s="121">
        <v>34139.843099999998</v>
      </c>
      <c r="U13" s="121">
        <v>33346.370999999999</v>
      </c>
      <c r="V13" s="121">
        <v>33070.750999999997</v>
      </c>
      <c r="W13" s="121">
        <v>32304.155999999999</v>
      </c>
      <c r="X13" s="121">
        <v>32203.312999999998</v>
      </c>
      <c r="Y13" s="121">
        <v>32288.021000000001</v>
      </c>
    </row>
    <row r="14" spans="1:25" s="2" customFormat="1" ht="15" x14ac:dyDescent="0.3">
      <c r="A14" s="497" t="s">
        <v>5</v>
      </c>
      <c r="B14" s="497"/>
      <c r="C14" s="176"/>
      <c r="D14" s="427"/>
      <c r="E14" s="403"/>
      <c r="F14" s="403"/>
      <c r="G14" s="403">
        <v>282</v>
      </c>
      <c r="H14" s="145">
        <v>326.82600000000002</v>
      </c>
      <c r="I14" s="146">
        <v>352.32299999999998</v>
      </c>
      <c r="J14" s="146">
        <v>357.6</v>
      </c>
      <c r="K14" s="146">
        <v>363</v>
      </c>
      <c r="L14" s="146">
        <v>373</v>
      </c>
      <c r="M14" s="146">
        <v>392</v>
      </c>
      <c r="N14" s="146">
        <v>396</v>
      </c>
      <c r="O14" s="146">
        <v>392.95499999999993</v>
      </c>
      <c r="P14" s="146">
        <v>408</v>
      </c>
      <c r="Q14" s="121">
        <v>416</v>
      </c>
      <c r="R14" s="121">
        <v>408.86499999999995</v>
      </c>
      <c r="S14" s="121">
        <v>402.15100000000001</v>
      </c>
      <c r="T14" s="121">
        <v>414.19499999999999</v>
      </c>
      <c r="U14" s="121">
        <v>437.66199999999998</v>
      </c>
      <c r="V14" s="121">
        <v>441.56599999999997</v>
      </c>
      <c r="W14" s="121">
        <v>486.03800000000001</v>
      </c>
      <c r="X14" s="121">
        <v>528.99199999999996</v>
      </c>
      <c r="Y14" s="121">
        <v>575.95899999999995</v>
      </c>
    </row>
    <row r="15" spans="1:25" s="2" customFormat="1" ht="15" x14ac:dyDescent="0.3">
      <c r="A15" s="497" t="s">
        <v>178</v>
      </c>
      <c r="B15" s="497"/>
      <c r="C15" s="176">
        <v>295</v>
      </c>
      <c r="D15" s="427">
        <v>247</v>
      </c>
      <c r="E15" s="403">
        <v>1066</v>
      </c>
      <c r="F15" s="403">
        <v>3138</v>
      </c>
      <c r="G15" s="403">
        <v>13523</v>
      </c>
      <c r="H15" s="145">
        <v>42097.750999999997</v>
      </c>
      <c r="I15" s="146">
        <v>47411.665999999997</v>
      </c>
      <c r="J15" s="146">
        <v>52189.5</v>
      </c>
      <c r="K15" s="146">
        <v>56452</v>
      </c>
      <c r="L15" s="146">
        <v>59550</v>
      </c>
      <c r="M15" s="146">
        <v>61649</v>
      </c>
      <c r="N15" s="146">
        <v>64399</v>
      </c>
      <c r="O15" s="146">
        <v>66795.436999999991</v>
      </c>
      <c r="P15" s="146">
        <v>68437</v>
      </c>
      <c r="Q15" s="121">
        <v>69731</v>
      </c>
      <c r="R15" s="121">
        <v>70957.11099999999</v>
      </c>
      <c r="S15" s="121">
        <v>72612.422999999995</v>
      </c>
      <c r="T15" s="121">
        <v>74289.245999999999</v>
      </c>
      <c r="U15" s="121">
        <v>76044.297999999995</v>
      </c>
      <c r="V15" s="121">
        <v>78348.289000000004</v>
      </c>
      <c r="W15" s="121">
        <v>79309.061000000002</v>
      </c>
      <c r="X15" s="121">
        <v>82961.403000000006</v>
      </c>
      <c r="Y15" s="121">
        <v>89270.585999999996</v>
      </c>
    </row>
    <row r="16" spans="1:25" s="2" customFormat="1" ht="15" x14ac:dyDescent="0.3">
      <c r="A16" s="498" t="s">
        <v>180</v>
      </c>
      <c r="B16" s="498"/>
      <c r="C16" s="361"/>
      <c r="D16" s="428"/>
      <c r="E16" s="404"/>
      <c r="F16" s="404"/>
      <c r="G16" s="404"/>
      <c r="H16" s="361"/>
      <c r="I16" s="361"/>
      <c r="J16" s="361"/>
      <c r="K16" s="146">
        <v>16</v>
      </c>
      <c r="L16" s="146">
        <v>19</v>
      </c>
      <c r="M16" s="146">
        <v>21</v>
      </c>
      <c r="N16" s="146">
        <v>25</v>
      </c>
      <c r="O16" s="146">
        <v>24.151999999769032</v>
      </c>
      <c r="P16" s="146">
        <v>26</v>
      </c>
      <c r="Q16" s="121">
        <v>32</v>
      </c>
      <c r="R16" s="121">
        <v>47.200999999884516</v>
      </c>
      <c r="S16" s="121">
        <v>64.483000000007451</v>
      </c>
      <c r="T16" s="121">
        <v>88.720999999844935</v>
      </c>
      <c r="U16" s="121">
        <v>115.6479999999865</v>
      </c>
      <c r="V16" s="121">
        <v>135.78200000000652</v>
      </c>
      <c r="W16" s="121">
        <v>152.91499999997905</v>
      </c>
      <c r="X16" s="121">
        <v>180.572</v>
      </c>
      <c r="Y16" s="121">
        <v>218.64400000000001</v>
      </c>
    </row>
    <row r="17" spans="1:25" s="178" customFormat="1" ht="15" x14ac:dyDescent="0.3">
      <c r="A17" s="496" t="s">
        <v>8</v>
      </c>
      <c r="B17" s="496"/>
      <c r="C17" s="177">
        <v>46252.4</v>
      </c>
      <c r="D17" s="429">
        <v>55519.7</v>
      </c>
      <c r="E17" s="405">
        <v>70021.5</v>
      </c>
      <c r="F17" s="405">
        <v>91037</v>
      </c>
      <c r="G17" s="405">
        <v>145131</v>
      </c>
      <c r="H17" s="151">
        <v>234793.30799999999</v>
      </c>
      <c r="I17" s="151">
        <v>250855.17499999999</v>
      </c>
      <c r="J17" s="151">
        <v>266130.09999999998</v>
      </c>
      <c r="K17" s="151">
        <v>277244</v>
      </c>
      <c r="L17" s="151">
        <v>285530</v>
      </c>
      <c r="M17" s="151">
        <v>292370</v>
      </c>
      <c r="N17" s="151">
        <v>300647</v>
      </c>
      <c r="O17" s="151">
        <v>307424.26699999982</v>
      </c>
      <c r="P17" s="151">
        <v>313342</v>
      </c>
      <c r="Q17" s="126">
        <v>316520</v>
      </c>
      <c r="R17" s="126">
        <v>319734.0569999998</v>
      </c>
      <c r="S17" s="126">
        <v>321384.53100000002</v>
      </c>
      <c r="T17" s="126">
        <v>324236.48659999983</v>
      </c>
      <c r="U17" s="360">
        <v>328246.75300000003</v>
      </c>
      <c r="V17" s="360">
        <v>332574.81699999998</v>
      </c>
      <c r="W17" s="126">
        <v>331888.43699999998</v>
      </c>
      <c r="X17" s="126">
        <v>340541.42300000001</v>
      </c>
      <c r="Y17" s="126">
        <v>354978</v>
      </c>
    </row>
    <row r="18" spans="1:25" s="15" customFormat="1" x14ac:dyDescent="0.3">
      <c r="F18" s="169"/>
      <c r="Q18" s="170"/>
    </row>
    <row r="19" spans="1:25" s="197" customFormat="1" ht="15" x14ac:dyDescent="0.35">
      <c r="A19" s="204" t="s">
        <v>6</v>
      </c>
      <c r="B19" s="201" t="s">
        <v>91</v>
      </c>
      <c r="F19" s="198"/>
      <c r="Q19" s="199"/>
    </row>
    <row r="20" spans="1:25" s="197" customFormat="1" ht="15" x14ac:dyDescent="0.35">
      <c r="A20" s="204"/>
      <c r="B20" s="201" t="s">
        <v>90</v>
      </c>
      <c r="C20" s="200"/>
      <c r="D20" s="200"/>
      <c r="E20" s="200"/>
      <c r="F20" s="200"/>
      <c r="G20" s="200"/>
      <c r="Q20" s="199"/>
    </row>
    <row r="21" spans="1:25" s="197" customFormat="1" ht="15" x14ac:dyDescent="0.35">
      <c r="A21" s="204"/>
      <c r="B21" s="197" t="s">
        <v>179</v>
      </c>
      <c r="C21" s="200"/>
      <c r="D21" s="200"/>
      <c r="E21" s="200"/>
      <c r="F21" s="200"/>
      <c r="G21" s="200"/>
      <c r="Q21" s="199"/>
    </row>
    <row r="22" spans="1:25" s="197" customFormat="1" ht="15" x14ac:dyDescent="0.35">
      <c r="A22" s="400" t="s">
        <v>191</v>
      </c>
      <c r="B22" s="200" t="s">
        <v>202</v>
      </c>
      <c r="C22" s="200"/>
      <c r="D22" s="200"/>
      <c r="E22" s="200"/>
      <c r="F22" s="200"/>
      <c r="G22" s="200"/>
      <c r="Q22" s="199"/>
    </row>
    <row r="23" spans="1:25" s="197" customFormat="1" ht="15" x14ac:dyDescent="0.35">
      <c r="A23" s="204" t="s">
        <v>7</v>
      </c>
      <c r="B23" s="197" t="s">
        <v>260</v>
      </c>
      <c r="C23" s="201"/>
      <c r="D23" s="201"/>
      <c r="E23" s="201"/>
      <c r="F23" s="198"/>
      <c r="Q23" s="202"/>
    </row>
    <row r="24" spans="1:25" s="197" customFormat="1" ht="15" x14ac:dyDescent="0.35">
      <c r="B24" s="194" t="s">
        <v>120</v>
      </c>
      <c r="C24" s="201"/>
      <c r="D24" s="201"/>
      <c r="E24" s="201"/>
      <c r="F24" s="198"/>
      <c r="Q24" s="203"/>
    </row>
    <row r="25" spans="1:25" ht="17.25" x14ac:dyDescent="0.35">
      <c r="A25" s="201"/>
      <c r="B25" s="197" t="s">
        <v>259</v>
      </c>
      <c r="C25" s="201"/>
      <c r="D25" s="201"/>
      <c r="E25" s="201"/>
      <c r="F25" s="198"/>
      <c r="G25" s="197"/>
      <c r="H25" s="197"/>
    </row>
    <row r="26" spans="1:25" s="197" customFormat="1" ht="17.25" x14ac:dyDescent="0.35">
      <c r="B26" s="194" t="s">
        <v>142</v>
      </c>
      <c r="C26" s="201"/>
      <c r="D26" s="201"/>
      <c r="E26" s="201"/>
      <c r="F26" s="198"/>
      <c r="P26" s="362"/>
      <c r="Q26" s="203"/>
      <c r="U26" s="180"/>
    </row>
    <row r="27" spans="1:25" ht="17.25" x14ac:dyDescent="0.35">
      <c r="A27" s="179"/>
      <c r="B27" s="197"/>
      <c r="P27" s="362"/>
    </row>
    <row r="28" spans="1:25" ht="17.25" x14ac:dyDescent="0.35">
      <c r="P28" s="362"/>
    </row>
    <row r="29" spans="1:25" ht="17.25" x14ac:dyDescent="0.35">
      <c r="A29" s="179"/>
      <c r="P29" s="362"/>
    </row>
    <row r="30" spans="1:25" ht="17.25" x14ac:dyDescent="0.35">
      <c r="P30" s="362"/>
    </row>
    <row r="31" spans="1:25" ht="17.25" x14ac:dyDescent="0.35">
      <c r="P31" s="362"/>
    </row>
    <row r="32" spans="1:25" ht="17.25" x14ac:dyDescent="0.35">
      <c r="P32" s="362"/>
    </row>
    <row r="33" spans="2:16" ht="17.25" x14ac:dyDescent="0.35">
      <c r="P33" s="362"/>
    </row>
    <row r="34" spans="2:16" ht="17.25" x14ac:dyDescent="0.35">
      <c r="D34" s="2"/>
      <c r="P34" s="362"/>
    </row>
    <row r="35" spans="2:16" ht="17.25" x14ac:dyDescent="0.35">
      <c r="P35" s="362"/>
    </row>
    <row r="36" spans="2:16" ht="17.25" x14ac:dyDescent="0.35">
      <c r="P36" s="362"/>
    </row>
    <row r="41" spans="2:16" x14ac:dyDescent="0.3">
      <c r="B41" s="182"/>
      <c r="C41" s="183"/>
      <c r="D41" s="183"/>
      <c r="E41" s="184"/>
    </row>
  </sheetData>
  <mergeCells count="14">
    <mergeCell ref="C4:Q4"/>
    <mergeCell ref="A9:B9"/>
    <mergeCell ref="A10:B10"/>
    <mergeCell ref="A11:B11"/>
    <mergeCell ref="A5:B5"/>
    <mergeCell ref="A6:B6"/>
    <mergeCell ref="A7:B7"/>
    <mergeCell ref="A8:B8"/>
    <mergeCell ref="A17:B17"/>
    <mergeCell ref="A12:B12"/>
    <mergeCell ref="A13:B13"/>
    <mergeCell ref="A14:B14"/>
    <mergeCell ref="A15:B15"/>
    <mergeCell ref="A16:B16"/>
  </mergeCells>
  <phoneticPr fontId="0" type="noConversion"/>
  <hyperlinks>
    <hyperlink ref="A2" location="'CHAPTER 3'!A1" display="Back to Table of Contents" xr:uid="{00000000-0004-0000-0100-000001000000}"/>
    <hyperlink ref="B24" r:id="rId1" xr:uid="{7702FBCE-3E9E-45A9-B269-A777EB54B51E}"/>
    <hyperlink ref="B26" r:id="rId2" xr:uid="{3FF21FAF-D50B-4812-B532-E1192B0C5E57}"/>
    <hyperlink ref="D2" r:id="rId3" xr:uid="{41282349-D644-4AE1-B69C-72B9D713242F}"/>
  </hyperlinks>
  <pageMargins left="0.3" right="0.3" top="1" bottom="0.98425196850393704" header="0" footer="0"/>
  <pageSetup paperSize="9" scale="56" orientation="landscape" r:id="rId4"/>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2">
    <tabColor theme="7" tint="0.59999389629810485"/>
    <pageSetUpPr fitToPage="1"/>
  </sheetPr>
  <dimension ref="A1:AB55"/>
  <sheetViews>
    <sheetView showGridLines="0" zoomScale="90" zoomScaleNormal="90" workbookViewId="0">
      <pane xSplit="2" ySplit="5" topLeftCell="C6" activePane="bottomRight" state="frozen"/>
      <selection activeCell="AB23" sqref="AB23"/>
      <selection pane="topRight" activeCell="AB23" sqref="AB23"/>
      <selection pane="bottomLeft" activeCell="AB23" sqref="AB23"/>
      <selection pane="bottomRight" activeCell="O12" sqref="O12"/>
    </sheetView>
  </sheetViews>
  <sheetFormatPr defaultColWidth="9.140625" defaultRowHeight="16.5" x14ac:dyDescent="0.3"/>
  <cols>
    <col min="1" max="1" width="9.42578125" style="18" customWidth="1"/>
    <col min="2" max="2" width="45.42578125" style="18" customWidth="1"/>
    <col min="3" max="3" width="6.85546875" style="354" customWidth="1"/>
    <col min="4" max="4" width="9" style="25" customWidth="1"/>
    <col min="5" max="5" width="10.28515625" style="18" customWidth="1"/>
    <col min="6" max="6" width="9.7109375" style="18" customWidth="1"/>
    <col min="7" max="7" width="9.28515625" style="18" customWidth="1"/>
    <col min="8" max="8" width="9.28515625" style="18" bestFit="1" customWidth="1"/>
    <col min="9" max="15" width="9.140625" style="18"/>
    <col min="16" max="16" width="2.5703125" style="18" customWidth="1"/>
    <col min="17" max="17" width="7.5703125" style="18" customWidth="1"/>
    <col min="18" max="28" width="8.85546875" style="18" customWidth="1"/>
    <col min="29" max="16384" width="9.140625" style="18"/>
  </cols>
  <sheetData>
    <row r="1" spans="1:28" s="20" customFormat="1" ht="18" x14ac:dyDescent="0.35">
      <c r="A1" s="10" t="s">
        <v>232</v>
      </c>
      <c r="B1" s="10"/>
      <c r="C1" s="344"/>
      <c r="D1" s="10"/>
      <c r="E1" s="10"/>
      <c r="F1" s="10"/>
      <c r="G1" s="10"/>
      <c r="H1" s="10"/>
      <c r="I1" s="10"/>
      <c r="J1" s="10"/>
      <c r="K1" s="10"/>
      <c r="L1" s="10"/>
      <c r="M1" s="10"/>
      <c r="N1" s="10"/>
      <c r="O1" s="10"/>
      <c r="P1" s="10"/>
      <c r="Q1" s="10"/>
      <c r="R1" s="10"/>
      <c r="S1" s="10"/>
      <c r="T1" s="10"/>
      <c r="U1" s="10"/>
      <c r="V1" s="10"/>
      <c r="W1" s="10"/>
      <c r="X1" s="10"/>
      <c r="Y1" s="10"/>
      <c r="Z1" s="10"/>
      <c r="AA1" s="10"/>
      <c r="AB1" s="10"/>
    </row>
    <row r="2" spans="1:28" s="20" customFormat="1" x14ac:dyDescent="0.3">
      <c r="A2" s="216" t="s">
        <v>92</v>
      </c>
      <c r="B2" s="216"/>
      <c r="C2" s="345"/>
      <c r="D2" s="484" t="s">
        <v>292</v>
      </c>
      <c r="Q2" s="316" t="s">
        <v>128</v>
      </c>
      <c r="R2" s="317"/>
      <c r="S2" s="317"/>
      <c r="T2" s="317"/>
      <c r="U2" s="317"/>
      <c r="V2" s="317"/>
      <c r="W2" s="317"/>
    </row>
    <row r="3" spans="1:28" s="20" customFormat="1" ht="17.25" thickBot="1" x14ac:dyDescent="0.35">
      <c r="A3" s="216"/>
      <c r="B3" s="216"/>
      <c r="C3" s="345"/>
      <c r="D3" s="21"/>
    </row>
    <row r="4" spans="1:28" s="20" customFormat="1" ht="16.5" customHeight="1" x14ac:dyDescent="0.3">
      <c r="A4" s="227"/>
      <c r="B4" s="235"/>
      <c r="C4" s="346"/>
      <c r="D4" s="527" t="s">
        <v>107</v>
      </c>
      <c r="E4" s="527"/>
      <c r="F4" s="527"/>
      <c r="G4" s="527"/>
      <c r="H4" s="527"/>
      <c r="I4" s="527"/>
      <c r="J4" s="527"/>
      <c r="K4" s="527"/>
      <c r="L4" s="530"/>
      <c r="M4" s="530"/>
      <c r="N4" s="530"/>
      <c r="O4" s="531"/>
      <c r="P4" s="263"/>
      <c r="Q4" s="527" t="s">
        <v>108</v>
      </c>
      <c r="R4" s="527"/>
      <c r="S4" s="527"/>
      <c r="T4" s="527"/>
      <c r="U4" s="527"/>
      <c r="V4" s="527"/>
      <c r="W4" s="527"/>
      <c r="X4" s="527"/>
      <c r="Y4" s="527"/>
      <c r="Z4" s="527"/>
      <c r="AA4" s="527"/>
      <c r="AB4" s="528"/>
    </row>
    <row r="5" spans="1:28" s="6" customFormat="1" ht="45.75" thickBot="1" x14ac:dyDescent="0.35">
      <c r="A5" s="276" t="s">
        <v>109</v>
      </c>
      <c r="B5" s="236"/>
      <c r="C5" s="347" t="s">
        <v>151</v>
      </c>
      <c r="D5" s="261" t="s">
        <v>28</v>
      </c>
      <c r="E5" s="261" t="s">
        <v>29</v>
      </c>
      <c r="F5" s="261" t="s">
        <v>30</v>
      </c>
      <c r="G5" s="261" t="s">
        <v>59</v>
      </c>
      <c r="H5" s="261" t="s">
        <v>61</v>
      </c>
      <c r="I5" s="261" t="s">
        <v>71</v>
      </c>
      <c r="J5" s="261" t="s">
        <v>76</v>
      </c>
      <c r="K5" s="261" t="s">
        <v>112</v>
      </c>
      <c r="L5" s="261" t="s">
        <v>115</v>
      </c>
      <c r="M5" s="261" t="s">
        <v>129</v>
      </c>
      <c r="N5" s="261" t="s">
        <v>148</v>
      </c>
      <c r="O5" s="275" t="s">
        <v>205</v>
      </c>
      <c r="P5" s="264"/>
      <c r="Q5" s="445" t="s">
        <v>188</v>
      </c>
      <c r="R5" s="261">
        <v>2012</v>
      </c>
      <c r="S5" s="261">
        <v>2013</v>
      </c>
      <c r="T5" s="261">
        <v>2014</v>
      </c>
      <c r="U5" s="261">
        <v>2015</v>
      </c>
      <c r="V5" s="261">
        <v>2016</v>
      </c>
      <c r="W5" s="261">
        <v>2017</v>
      </c>
      <c r="X5" s="261">
        <v>2018</v>
      </c>
      <c r="Y5" s="261">
        <v>2019</v>
      </c>
      <c r="Z5" s="261">
        <v>2020</v>
      </c>
      <c r="AA5" s="261">
        <v>2021</v>
      </c>
      <c r="AB5" s="262">
        <v>2022</v>
      </c>
    </row>
    <row r="6" spans="1:28" ht="17.25" thickTop="1" x14ac:dyDescent="0.3">
      <c r="A6" s="319" t="s">
        <v>79</v>
      </c>
      <c r="B6" s="221"/>
      <c r="C6" s="349" t="s">
        <v>154</v>
      </c>
      <c r="D6" s="222">
        <v>115</v>
      </c>
      <c r="E6" s="222">
        <v>100</v>
      </c>
      <c r="F6" s="222">
        <v>132</v>
      </c>
      <c r="G6" s="222">
        <v>127</v>
      </c>
      <c r="H6" s="222">
        <v>139</v>
      </c>
      <c r="I6" s="222">
        <v>111</v>
      </c>
      <c r="J6" s="222">
        <v>127</v>
      </c>
      <c r="K6" s="222">
        <v>124</v>
      </c>
      <c r="L6" s="310">
        <v>123</v>
      </c>
      <c r="M6" s="310">
        <v>109</v>
      </c>
      <c r="N6" s="310">
        <v>136</v>
      </c>
      <c r="O6" s="288">
        <v>132</v>
      </c>
      <c r="P6" s="265"/>
      <c r="Q6" s="446">
        <v>77</v>
      </c>
      <c r="R6" s="222">
        <v>110</v>
      </c>
      <c r="S6" s="222">
        <v>121</v>
      </c>
      <c r="T6" s="222">
        <v>126</v>
      </c>
      <c r="U6" s="222">
        <v>142</v>
      </c>
      <c r="V6" s="222">
        <v>110</v>
      </c>
      <c r="W6" s="222">
        <v>133</v>
      </c>
      <c r="X6" s="222">
        <v>126</v>
      </c>
      <c r="Y6" s="310">
        <v>124</v>
      </c>
      <c r="Z6" s="310">
        <v>112</v>
      </c>
      <c r="AA6" s="310">
        <v>123</v>
      </c>
      <c r="AB6" s="291">
        <v>136</v>
      </c>
    </row>
    <row r="7" spans="1:28" x14ac:dyDescent="0.3">
      <c r="A7" s="320" t="s">
        <v>80</v>
      </c>
      <c r="B7" s="219"/>
      <c r="C7" s="349" t="s">
        <v>155</v>
      </c>
      <c r="D7" s="23">
        <v>4119</v>
      </c>
      <c r="E7" s="23">
        <v>4408</v>
      </c>
      <c r="F7" s="23">
        <v>4239</v>
      </c>
      <c r="G7" s="23">
        <v>4597</v>
      </c>
      <c r="H7" s="23">
        <v>4317</v>
      </c>
      <c r="I7" s="23">
        <v>4357</v>
      </c>
      <c r="J7" s="23">
        <v>4292</v>
      </c>
      <c r="K7" s="23">
        <v>3876</v>
      </c>
      <c r="L7" s="311">
        <v>4242</v>
      </c>
      <c r="M7" s="311">
        <v>4770</v>
      </c>
      <c r="N7" s="311">
        <v>4190</v>
      </c>
      <c r="O7" s="289">
        <v>4533</v>
      </c>
      <c r="P7" s="266"/>
      <c r="Q7" s="447">
        <v>3053</v>
      </c>
      <c r="R7" s="23">
        <v>4268</v>
      </c>
      <c r="S7" s="23">
        <v>4341</v>
      </c>
      <c r="T7" s="23">
        <v>4429</v>
      </c>
      <c r="U7" s="23">
        <v>4373</v>
      </c>
      <c r="V7" s="23">
        <v>4348</v>
      </c>
      <c r="W7" s="23">
        <v>4310</v>
      </c>
      <c r="X7" s="23">
        <v>4045</v>
      </c>
      <c r="Y7" s="311">
        <v>4070</v>
      </c>
      <c r="Z7" s="311">
        <v>4571</v>
      </c>
      <c r="AA7" s="311">
        <v>4505</v>
      </c>
      <c r="AB7" s="292">
        <v>4461</v>
      </c>
    </row>
    <row r="8" spans="1:28" x14ac:dyDescent="0.3">
      <c r="A8" s="320" t="s">
        <v>81</v>
      </c>
      <c r="B8" s="219"/>
      <c r="C8" s="349" t="s">
        <v>156</v>
      </c>
      <c r="D8" s="23">
        <v>1340</v>
      </c>
      <c r="E8" s="23">
        <v>1645</v>
      </c>
      <c r="F8" s="23">
        <v>1611</v>
      </c>
      <c r="G8" s="23">
        <v>1550</v>
      </c>
      <c r="H8" s="23">
        <v>1720</v>
      </c>
      <c r="I8" s="23">
        <v>1882</v>
      </c>
      <c r="J8" s="23">
        <v>2071</v>
      </c>
      <c r="K8" s="23">
        <v>1837</v>
      </c>
      <c r="L8" s="311">
        <v>1913</v>
      </c>
      <c r="M8" s="311">
        <v>2093</v>
      </c>
      <c r="N8" s="311">
        <v>2183</v>
      </c>
      <c r="O8" s="289">
        <v>2310</v>
      </c>
      <c r="P8" s="266"/>
      <c r="Q8" s="447">
        <v>974</v>
      </c>
      <c r="R8" s="23">
        <v>1603</v>
      </c>
      <c r="S8" s="23">
        <v>1625</v>
      </c>
      <c r="T8" s="23">
        <v>1488</v>
      </c>
      <c r="U8" s="23">
        <v>1717</v>
      </c>
      <c r="V8" s="23">
        <v>1794</v>
      </c>
      <c r="W8" s="23">
        <v>2007</v>
      </c>
      <c r="X8" s="23">
        <v>1904</v>
      </c>
      <c r="Y8" s="311">
        <v>1951</v>
      </c>
      <c r="Z8" s="311">
        <v>2037</v>
      </c>
      <c r="AA8" s="311">
        <v>2193</v>
      </c>
      <c r="AB8" s="292">
        <v>2279</v>
      </c>
    </row>
    <row r="9" spans="1:28" x14ac:dyDescent="0.3">
      <c r="A9" s="320" t="s">
        <v>82</v>
      </c>
      <c r="B9" s="219"/>
      <c r="C9" s="349" t="s">
        <v>157</v>
      </c>
      <c r="D9" s="23">
        <v>2137</v>
      </c>
      <c r="E9" s="23">
        <v>3414</v>
      </c>
      <c r="F9" s="23">
        <v>3502</v>
      </c>
      <c r="G9" s="23">
        <v>3453</v>
      </c>
      <c r="H9" s="23">
        <v>3371</v>
      </c>
      <c r="I9" s="23">
        <v>3734</v>
      </c>
      <c r="J9" s="23">
        <v>3924</v>
      </c>
      <c r="K9" s="23">
        <v>3515</v>
      </c>
      <c r="L9" s="311">
        <v>2950</v>
      </c>
      <c r="M9" s="311">
        <v>3032</v>
      </c>
      <c r="N9" s="311">
        <v>3622</v>
      </c>
      <c r="O9" s="289">
        <v>3997</v>
      </c>
      <c r="P9" s="266"/>
      <c r="Q9" s="447">
        <v>1556</v>
      </c>
      <c r="R9" s="23">
        <v>3024</v>
      </c>
      <c r="S9" s="23">
        <v>3660</v>
      </c>
      <c r="T9" s="23">
        <v>3523</v>
      </c>
      <c r="U9" s="23">
        <v>3151</v>
      </c>
      <c r="V9" s="23">
        <v>3612</v>
      </c>
      <c r="W9" s="23">
        <v>3921</v>
      </c>
      <c r="X9" s="23">
        <v>3652</v>
      </c>
      <c r="Y9" s="311">
        <v>3153</v>
      </c>
      <c r="Z9" s="311">
        <v>2980</v>
      </c>
      <c r="AA9" s="311">
        <v>3407</v>
      </c>
      <c r="AB9" s="292">
        <v>3982</v>
      </c>
    </row>
    <row r="10" spans="1:28" x14ac:dyDescent="0.3">
      <c r="A10" s="320" t="s">
        <v>87</v>
      </c>
      <c r="B10" s="219"/>
      <c r="C10" s="349" t="s">
        <v>162</v>
      </c>
      <c r="D10" s="23">
        <v>2730</v>
      </c>
      <c r="E10" s="23">
        <v>3017</v>
      </c>
      <c r="F10" s="23">
        <v>2838</v>
      </c>
      <c r="G10" s="23">
        <v>2742</v>
      </c>
      <c r="H10" s="23">
        <v>2676</v>
      </c>
      <c r="I10" s="23">
        <v>3079</v>
      </c>
      <c r="J10" s="23">
        <v>2940</v>
      </c>
      <c r="K10" s="23">
        <v>3214</v>
      </c>
      <c r="L10" s="311">
        <v>2452</v>
      </c>
      <c r="M10" s="311">
        <v>3017</v>
      </c>
      <c r="N10" s="311">
        <v>3341</v>
      </c>
      <c r="O10" s="289">
        <v>3720</v>
      </c>
      <c r="P10" s="266"/>
      <c r="Q10" s="447">
        <v>1970</v>
      </c>
      <c r="R10" s="23">
        <v>2973</v>
      </c>
      <c r="S10" s="23">
        <v>2908</v>
      </c>
      <c r="T10" s="23">
        <v>2719</v>
      </c>
      <c r="U10" s="23">
        <v>2685</v>
      </c>
      <c r="V10" s="23">
        <v>2965</v>
      </c>
      <c r="W10" s="23">
        <v>2968</v>
      </c>
      <c r="X10" s="23">
        <v>3201</v>
      </c>
      <c r="Y10" s="311">
        <v>2643</v>
      </c>
      <c r="Z10" s="311">
        <v>2770</v>
      </c>
      <c r="AA10" s="311">
        <v>3422</v>
      </c>
      <c r="AB10" s="292">
        <v>3638</v>
      </c>
    </row>
    <row r="11" spans="1:28" x14ac:dyDescent="0.3">
      <c r="A11" s="320" t="s">
        <v>77</v>
      </c>
      <c r="B11" s="219"/>
      <c r="C11" s="349" t="s">
        <v>152</v>
      </c>
      <c r="D11" s="23">
        <v>1487</v>
      </c>
      <c r="E11" s="23">
        <v>2935</v>
      </c>
      <c r="F11" s="23">
        <v>2595</v>
      </c>
      <c r="G11" s="23">
        <v>2608</v>
      </c>
      <c r="H11" s="23">
        <v>2338</v>
      </c>
      <c r="I11" s="23">
        <v>2459</v>
      </c>
      <c r="J11" s="23">
        <v>2227</v>
      </c>
      <c r="K11" s="23">
        <v>2484</v>
      </c>
      <c r="L11" s="311">
        <v>2800</v>
      </c>
      <c r="M11" s="311">
        <v>2959</v>
      </c>
      <c r="N11" s="311">
        <v>2997</v>
      </c>
      <c r="O11" s="289">
        <v>3102</v>
      </c>
      <c r="P11" s="266"/>
      <c r="Q11" s="447">
        <v>689</v>
      </c>
      <c r="R11" s="23">
        <v>2989</v>
      </c>
      <c r="S11" s="23">
        <v>2674</v>
      </c>
      <c r="T11" s="23">
        <v>2515</v>
      </c>
      <c r="U11" s="23">
        <v>2397</v>
      </c>
      <c r="V11" s="23">
        <v>2466</v>
      </c>
      <c r="W11" s="23">
        <v>2307</v>
      </c>
      <c r="X11" s="23">
        <v>2324</v>
      </c>
      <c r="Y11" s="311">
        <v>2864</v>
      </c>
      <c r="Z11" s="311">
        <v>2847</v>
      </c>
      <c r="AA11" s="311">
        <v>3052</v>
      </c>
      <c r="AB11" s="292">
        <v>3053</v>
      </c>
    </row>
    <row r="12" spans="1:28" x14ac:dyDescent="0.3">
      <c r="A12" s="320" t="s">
        <v>86</v>
      </c>
      <c r="B12" s="219"/>
      <c r="C12" s="349" t="s">
        <v>161</v>
      </c>
      <c r="D12" s="23">
        <v>2282</v>
      </c>
      <c r="E12" s="23">
        <v>2909</v>
      </c>
      <c r="F12" s="23">
        <v>3861</v>
      </c>
      <c r="G12" s="23">
        <v>4100</v>
      </c>
      <c r="H12" s="23">
        <v>4046</v>
      </c>
      <c r="I12" s="23">
        <v>3794</v>
      </c>
      <c r="J12" s="23">
        <v>3777</v>
      </c>
      <c r="K12" s="23">
        <v>3503</v>
      </c>
      <c r="L12" s="311">
        <v>3579</v>
      </c>
      <c r="M12" s="311">
        <v>3744</v>
      </c>
      <c r="N12" s="311">
        <v>3561</v>
      </c>
      <c r="O12" s="289">
        <v>4004</v>
      </c>
      <c r="P12" s="266"/>
      <c r="Q12" s="447">
        <v>1680</v>
      </c>
      <c r="R12" s="23">
        <v>2862</v>
      </c>
      <c r="S12" s="23">
        <v>3470</v>
      </c>
      <c r="T12" s="23">
        <v>4064</v>
      </c>
      <c r="U12" s="23">
        <v>4047</v>
      </c>
      <c r="V12" s="23">
        <v>3850</v>
      </c>
      <c r="W12" s="23">
        <v>3663</v>
      </c>
      <c r="X12" s="23">
        <v>3739</v>
      </c>
      <c r="Y12" s="311">
        <v>3485</v>
      </c>
      <c r="Z12" s="311">
        <v>3742</v>
      </c>
      <c r="AA12" s="311">
        <v>3599</v>
      </c>
      <c r="AB12" s="292">
        <v>3938</v>
      </c>
    </row>
    <row r="13" spans="1:28" x14ac:dyDescent="0.3">
      <c r="A13" s="320" t="s">
        <v>78</v>
      </c>
      <c r="B13" s="219"/>
      <c r="C13" s="349" t="s">
        <v>153</v>
      </c>
      <c r="D13" s="23">
        <v>3161</v>
      </c>
      <c r="E13" s="23">
        <v>3059</v>
      </c>
      <c r="F13" s="23">
        <v>3073</v>
      </c>
      <c r="G13" s="23">
        <v>3346</v>
      </c>
      <c r="H13" s="23">
        <v>3127</v>
      </c>
      <c r="I13" s="23">
        <v>3468</v>
      </c>
      <c r="J13" s="23">
        <v>3562</v>
      </c>
      <c r="K13" s="23">
        <v>3385</v>
      </c>
      <c r="L13" s="311">
        <v>3594</v>
      </c>
      <c r="M13" s="311">
        <v>3538</v>
      </c>
      <c r="N13" s="311">
        <v>3591</v>
      </c>
      <c r="O13" s="289">
        <v>3722</v>
      </c>
      <c r="P13" s="266"/>
      <c r="Q13" s="447">
        <v>2324</v>
      </c>
      <c r="R13" s="23">
        <v>3132</v>
      </c>
      <c r="S13" s="23">
        <v>2970</v>
      </c>
      <c r="T13" s="23">
        <v>3234</v>
      </c>
      <c r="U13" s="23">
        <v>3274</v>
      </c>
      <c r="V13" s="23">
        <v>3280</v>
      </c>
      <c r="W13" s="23">
        <v>3579</v>
      </c>
      <c r="X13" s="23">
        <v>3458</v>
      </c>
      <c r="Y13" s="311">
        <v>3569</v>
      </c>
      <c r="Z13" s="311">
        <v>3516</v>
      </c>
      <c r="AA13" s="311">
        <v>3638</v>
      </c>
      <c r="AB13" s="292">
        <v>3650</v>
      </c>
    </row>
    <row r="14" spans="1:28" x14ac:dyDescent="0.3">
      <c r="A14" s="320" t="s">
        <v>84</v>
      </c>
      <c r="B14" s="219"/>
      <c r="C14" s="349" t="s">
        <v>159</v>
      </c>
      <c r="D14" s="23">
        <v>2270</v>
      </c>
      <c r="E14" s="23">
        <v>2551</v>
      </c>
      <c r="F14" s="23">
        <v>2691</v>
      </c>
      <c r="G14" s="23">
        <v>2728</v>
      </c>
      <c r="H14" s="23">
        <v>2802</v>
      </c>
      <c r="I14" s="23">
        <v>3021</v>
      </c>
      <c r="J14" s="23">
        <v>3023</v>
      </c>
      <c r="K14" s="23">
        <v>2663</v>
      </c>
      <c r="L14" s="311">
        <v>2589</v>
      </c>
      <c r="M14" s="311">
        <v>2633</v>
      </c>
      <c r="N14" s="311">
        <v>2749</v>
      </c>
      <c r="O14" s="289">
        <v>2853</v>
      </c>
      <c r="P14" s="266"/>
      <c r="Q14" s="447">
        <v>1513</v>
      </c>
      <c r="R14" s="23">
        <v>2566</v>
      </c>
      <c r="S14" s="23">
        <v>2721</v>
      </c>
      <c r="T14" s="23">
        <v>2690</v>
      </c>
      <c r="U14" s="23">
        <v>2752</v>
      </c>
      <c r="V14" s="23">
        <v>2995</v>
      </c>
      <c r="W14" s="23">
        <v>2980</v>
      </c>
      <c r="X14" s="23">
        <v>2870</v>
      </c>
      <c r="Y14" s="311">
        <v>2550</v>
      </c>
      <c r="Z14" s="311">
        <v>2633</v>
      </c>
      <c r="AA14" s="311">
        <v>2738</v>
      </c>
      <c r="AB14" s="292">
        <v>2838</v>
      </c>
    </row>
    <row r="15" spans="1:28" x14ac:dyDescent="0.3">
      <c r="A15" s="320" t="s">
        <v>83</v>
      </c>
      <c r="B15" s="219"/>
      <c r="C15" s="349" t="s">
        <v>158</v>
      </c>
      <c r="D15" s="23">
        <v>1353</v>
      </c>
      <c r="E15" s="23">
        <v>1031</v>
      </c>
      <c r="F15" s="23">
        <v>1236</v>
      </c>
      <c r="G15" s="23">
        <v>1433</v>
      </c>
      <c r="H15" s="23">
        <v>1392</v>
      </c>
      <c r="I15" s="23">
        <v>1244</v>
      </c>
      <c r="J15" s="23">
        <v>1436</v>
      </c>
      <c r="K15" s="23">
        <v>1962</v>
      </c>
      <c r="L15" s="311">
        <v>2155</v>
      </c>
      <c r="M15" s="311">
        <v>2405</v>
      </c>
      <c r="N15" s="311">
        <v>2418</v>
      </c>
      <c r="O15" s="289">
        <v>2602</v>
      </c>
      <c r="P15" s="266"/>
      <c r="Q15" s="447">
        <v>1044</v>
      </c>
      <c r="R15" s="23">
        <v>1103</v>
      </c>
      <c r="S15" s="23">
        <v>1065</v>
      </c>
      <c r="T15" s="23">
        <v>1471</v>
      </c>
      <c r="U15" s="23">
        <v>1450</v>
      </c>
      <c r="V15" s="23">
        <v>1224</v>
      </c>
      <c r="W15" s="23">
        <v>1354</v>
      </c>
      <c r="X15" s="23">
        <v>1816</v>
      </c>
      <c r="Y15" s="311">
        <v>2124</v>
      </c>
      <c r="Z15" s="311">
        <v>2348</v>
      </c>
      <c r="AA15" s="311">
        <v>2392</v>
      </c>
      <c r="AB15" s="292">
        <v>2638</v>
      </c>
    </row>
    <row r="16" spans="1:28" ht="17.25" thickBot="1" x14ac:dyDescent="0.35">
      <c r="A16" s="321" t="s">
        <v>85</v>
      </c>
      <c r="B16" s="220"/>
      <c r="C16" s="350" t="s">
        <v>160</v>
      </c>
      <c r="D16" s="217">
        <v>3142</v>
      </c>
      <c r="E16" s="217">
        <v>3715</v>
      </c>
      <c r="F16" s="217">
        <v>3750</v>
      </c>
      <c r="G16" s="217">
        <v>3722</v>
      </c>
      <c r="H16" s="217">
        <v>3444</v>
      </c>
      <c r="I16" s="217">
        <v>3680</v>
      </c>
      <c r="J16" s="217">
        <v>3910</v>
      </c>
      <c r="K16" s="217">
        <v>3634</v>
      </c>
      <c r="L16" s="312">
        <v>3592</v>
      </c>
      <c r="M16" s="312">
        <v>3095</v>
      </c>
      <c r="N16" s="312">
        <v>3526</v>
      </c>
      <c r="O16" s="290">
        <v>3557</v>
      </c>
      <c r="P16" s="267"/>
      <c r="Q16" s="448">
        <v>2242</v>
      </c>
      <c r="R16" s="217">
        <v>3572</v>
      </c>
      <c r="S16" s="217">
        <v>3821</v>
      </c>
      <c r="T16" s="217">
        <v>3660</v>
      </c>
      <c r="U16" s="217">
        <v>3474</v>
      </c>
      <c r="V16" s="217">
        <v>3757</v>
      </c>
      <c r="W16" s="217">
        <v>3750</v>
      </c>
      <c r="X16" s="217">
        <v>3718</v>
      </c>
      <c r="Y16" s="312">
        <v>3636</v>
      </c>
      <c r="Z16" s="312">
        <v>3285</v>
      </c>
      <c r="AA16" s="312">
        <v>3417</v>
      </c>
      <c r="AB16" s="293">
        <v>3582</v>
      </c>
    </row>
    <row r="17" spans="1:28" ht="18" thickTop="1" thickBot="1" x14ac:dyDescent="0.35">
      <c r="A17" s="224" t="s">
        <v>52</v>
      </c>
      <c r="B17" s="237"/>
      <c r="C17" s="351"/>
      <c r="D17" s="226">
        <v>24136</v>
      </c>
      <c r="E17" s="226">
        <v>28784</v>
      </c>
      <c r="F17" s="226">
        <v>29528</v>
      </c>
      <c r="G17" s="226">
        <v>30406</v>
      </c>
      <c r="H17" s="226">
        <v>29372</v>
      </c>
      <c r="I17" s="226">
        <v>30829</v>
      </c>
      <c r="J17" s="226">
        <v>31289</v>
      </c>
      <c r="K17" s="226">
        <v>30197</v>
      </c>
      <c r="L17" s="226">
        <v>29989</v>
      </c>
      <c r="M17" s="226">
        <v>31395</v>
      </c>
      <c r="N17" s="226">
        <v>32314</v>
      </c>
      <c r="O17" s="274">
        <v>34532</v>
      </c>
      <c r="P17" s="268"/>
      <c r="Q17" s="449">
        <v>17122</v>
      </c>
      <c r="R17" s="226">
        <v>28202</v>
      </c>
      <c r="S17" s="226">
        <v>29376</v>
      </c>
      <c r="T17" s="226">
        <v>29919</v>
      </c>
      <c r="U17" s="226">
        <v>29462</v>
      </c>
      <c r="V17" s="226">
        <v>30401</v>
      </c>
      <c r="W17" s="226">
        <v>30972</v>
      </c>
      <c r="X17" s="226">
        <v>30853</v>
      </c>
      <c r="Y17" s="226">
        <v>30169</v>
      </c>
      <c r="Z17" s="226">
        <v>30841</v>
      </c>
      <c r="AA17" s="226">
        <v>32486</v>
      </c>
      <c r="AB17" s="245">
        <v>34195</v>
      </c>
    </row>
    <row r="18" spans="1:28" ht="17.25" thickBot="1" x14ac:dyDescent="0.35">
      <c r="A18" s="22"/>
      <c r="B18" s="22"/>
      <c r="C18" s="352"/>
    </row>
    <row r="19" spans="1:28" x14ac:dyDescent="0.3">
      <c r="A19" s="230"/>
      <c r="B19" s="238"/>
      <c r="C19" s="346"/>
      <c r="D19" s="529" t="s">
        <v>165</v>
      </c>
      <c r="E19" s="527"/>
      <c r="F19" s="527"/>
      <c r="G19" s="527"/>
      <c r="H19" s="527"/>
      <c r="I19" s="527"/>
      <c r="J19" s="527"/>
      <c r="K19" s="527"/>
      <c r="L19" s="530"/>
      <c r="M19" s="530"/>
      <c r="N19" s="530"/>
      <c r="O19" s="531"/>
      <c r="P19" s="263"/>
      <c r="Q19" s="527" t="s">
        <v>166</v>
      </c>
      <c r="R19" s="527"/>
      <c r="S19" s="527"/>
      <c r="T19" s="527"/>
      <c r="U19" s="527"/>
      <c r="V19" s="527"/>
      <c r="W19" s="527"/>
      <c r="X19" s="527"/>
      <c r="Y19" s="527"/>
      <c r="Z19" s="527"/>
      <c r="AA19" s="527"/>
      <c r="AB19" s="528"/>
    </row>
    <row r="20" spans="1:28" ht="47.25" customHeight="1" thickBot="1" x14ac:dyDescent="0.35">
      <c r="A20" s="276" t="s">
        <v>109</v>
      </c>
      <c r="B20" s="239"/>
      <c r="C20" s="347" t="s">
        <v>151</v>
      </c>
      <c r="D20" s="228" t="s">
        <v>28</v>
      </c>
      <c r="E20" s="229" t="s">
        <v>29</v>
      </c>
      <c r="F20" s="229" t="s">
        <v>30</v>
      </c>
      <c r="G20" s="229" t="s">
        <v>59</v>
      </c>
      <c r="H20" s="229" t="s">
        <v>61</v>
      </c>
      <c r="I20" s="229" t="s">
        <v>71</v>
      </c>
      <c r="J20" s="229" t="s">
        <v>76</v>
      </c>
      <c r="K20" s="229" t="s">
        <v>112</v>
      </c>
      <c r="L20" s="229" t="s">
        <v>115</v>
      </c>
      <c r="M20" s="229" t="s">
        <v>129</v>
      </c>
      <c r="N20" s="261" t="s">
        <v>148</v>
      </c>
      <c r="O20" s="275" t="s">
        <v>205</v>
      </c>
      <c r="P20" s="264"/>
      <c r="Q20" s="445" t="s">
        <v>188</v>
      </c>
      <c r="R20" s="261">
        <v>2012</v>
      </c>
      <c r="S20" s="261">
        <v>2013</v>
      </c>
      <c r="T20" s="261">
        <v>2014</v>
      </c>
      <c r="U20" s="261">
        <v>2015</v>
      </c>
      <c r="V20" s="261">
        <v>2016</v>
      </c>
      <c r="W20" s="261">
        <v>2017</v>
      </c>
      <c r="X20" s="261">
        <v>2018</v>
      </c>
      <c r="Y20" s="261">
        <v>2019</v>
      </c>
      <c r="Z20" s="261">
        <v>2020</v>
      </c>
      <c r="AA20" s="261">
        <v>2021</v>
      </c>
      <c r="AB20" s="262">
        <v>2022</v>
      </c>
    </row>
    <row r="21" spans="1:28" ht="17.25" thickTop="1" x14ac:dyDescent="0.3">
      <c r="A21" s="319" t="s">
        <v>79</v>
      </c>
      <c r="B21" s="221"/>
      <c r="C21" s="348" t="s">
        <v>154</v>
      </c>
      <c r="D21" s="222">
        <v>5</v>
      </c>
      <c r="E21" s="222">
        <v>8</v>
      </c>
      <c r="F21" s="222">
        <v>9</v>
      </c>
      <c r="G21" s="222">
        <v>7</v>
      </c>
      <c r="H21" s="222">
        <v>15</v>
      </c>
      <c r="I21" s="222">
        <v>12</v>
      </c>
      <c r="J21" s="222">
        <v>14</v>
      </c>
      <c r="K21" s="222">
        <v>13</v>
      </c>
      <c r="L21" s="310">
        <v>13</v>
      </c>
      <c r="M21" s="310">
        <v>9</v>
      </c>
      <c r="N21" s="310">
        <v>13</v>
      </c>
      <c r="O21" s="288">
        <v>10</v>
      </c>
      <c r="P21" s="265"/>
      <c r="Q21" s="446">
        <v>4</v>
      </c>
      <c r="R21" s="222">
        <v>4</v>
      </c>
      <c r="S21" s="222">
        <v>12</v>
      </c>
      <c r="T21" s="222">
        <v>9</v>
      </c>
      <c r="U21" s="222">
        <v>10</v>
      </c>
      <c r="V21" s="222">
        <v>13</v>
      </c>
      <c r="W21" s="222">
        <v>13</v>
      </c>
      <c r="X21" s="222">
        <v>14</v>
      </c>
      <c r="Y21" s="222">
        <v>13</v>
      </c>
      <c r="Z21" s="310">
        <v>12</v>
      </c>
      <c r="AA21" s="310">
        <v>11</v>
      </c>
      <c r="AB21" s="291">
        <v>8</v>
      </c>
    </row>
    <row r="22" spans="1:28" x14ac:dyDescent="0.3">
      <c r="A22" s="320" t="s">
        <v>80</v>
      </c>
      <c r="B22" s="219"/>
      <c r="C22" s="349" t="s">
        <v>155</v>
      </c>
      <c r="D22" s="23">
        <v>381</v>
      </c>
      <c r="E22" s="23">
        <v>390</v>
      </c>
      <c r="F22" s="23">
        <v>436</v>
      </c>
      <c r="G22" s="23">
        <v>416</v>
      </c>
      <c r="H22" s="23">
        <v>388</v>
      </c>
      <c r="I22" s="23">
        <v>415</v>
      </c>
      <c r="J22" s="23">
        <v>402</v>
      </c>
      <c r="K22" s="23">
        <v>419</v>
      </c>
      <c r="L22" s="311">
        <v>397</v>
      </c>
      <c r="M22" s="311">
        <v>340</v>
      </c>
      <c r="N22" s="311">
        <v>397</v>
      </c>
      <c r="O22" s="289">
        <v>352</v>
      </c>
      <c r="P22" s="266"/>
      <c r="Q22" s="447">
        <v>294</v>
      </c>
      <c r="R22" s="23">
        <v>369</v>
      </c>
      <c r="S22" s="23">
        <v>420</v>
      </c>
      <c r="T22" s="23">
        <v>426</v>
      </c>
      <c r="U22" s="23">
        <v>413</v>
      </c>
      <c r="V22" s="23">
        <v>400</v>
      </c>
      <c r="W22" s="23">
        <v>401</v>
      </c>
      <c r="X22" s="23">
        <v>424</v>
      </c>
      <c r="Y22" s="23">
        <v>410</v>
      </c>
      <c r="Z22" s="311">
        <v>331</v>
      </c>
      <c r="AA22" s="311">
        <v>387</v>
      </c>
      <c r="AB22" s="292">
        <v>334</v>
      </c>
    </row>
    <row r="23" spans="1:28" x14ac:dyDescent="0.3">
      <c r="A23" s="320" t="s">
        <v>81</v>
      </c>
      <c r="B23" s="219"/>
      <c r="C23" s="349" t="s">
        <v>156</v>
      </c>
      <c r="D23" s="23">
        <v>108</v>
      </c>
      <c r="E23" s="23">
        <v>101</v>
      </c>
      <c r="F23" s="23">
        <v>110</v>
      </c>
      <c r="G23" s="23">
        <v>74</v>
      </c>
      <c r="H23" s="23">
        <v>102</v>
      </c>
      <c r="I23" s="23">
        <v>134</v>
      </c>
      <c r="J23" s="23">
        <v>182</v>
      </c>
      <c r="K23" s="23">
        <v>190</v>
      </c>
      <c r="L23" s="311">
        <v>127</v>
      </c>
      <c r="M23" s="311">
        <v>127</v>
      </c>
      <c r="N23" s="311">
        <v>212</v>
      </c>
      <c r="O23" s="289">
        <v>188</v>
      </c>
      <c r="P23" s="266"/>
      <c r="Q23" s="447">
        <v>80</v>
      </c>
      <c r="R23" s="23">
        <v>113</v>
      </c>
      <c r="S23" s="23">
        <v>106</v>
      </c>
      <c r="T23" s="23">
        <v>64</v>
      </c>
      <c r="U23" s="23">
        <v>112</v>
      </c>
      <c r="V23" s="23">
        <v>119</v>
      </c>
      <c r="W23" s="23">
        <v>166</v>
      </c>
      <c r="X23" s="23">
        <v>194</v>
      </c>
      <c r="Y23" s="23">
        <v>151</v>
      </c>
      <c r="Z23" s="311">
        <v>106</v>
      </c>
      <c r="AA23" s="311">
        <v>205</v>
      </c>
      <c r="AB23" s="292">
        <v>185</v>
      </c>
    </row>
    <row r="24" spans="1:28" x14ac:dyDescent="0.3">
      <c r="A24" s="320" t="s">
        <v>82</v>
      </c>
      <c r="B24" s="219"/>
      <c r="C24" s="349" t="s">
        <v>157</v>
      </c>
      <c r="D24" s="23">
        <v>174</v>
      </c>
      <c r="E24" s="23">
        <v>256</v>
      </c>
      <c r="F24" s="23">
        <v>309</v>
      </c>
      <c r="G24" s="23">
        <v>321</v>
      </c>
      <c r="H24" s="23">
        <v>311</v>
      </c>
      <c r="I24" s="23">
        <v>349</v>
      </c>
      <c r="J24" s="23">
        <v>382</v>
      </c>
      <c r="K24" s="23">
        <v>308</v>
      </c>
      <c r="L24" s="311">
        <v>249</v>
      </c>
      <c r="M24" s="311">
        <v>231</v>
      </c>
      <c r="N24" s="311">
        <v>283</v>
      </c>
      <c r="O24" s="289">
        <v>300</v>
      </c>
      <c r="P24" s="266"/>
      <c r="Q24" s="447">
        <v>138</v>
      </c>
      <c r="R24" s="23">
        <v>220</v>
      </c>
      <c r="S24" s="23">
        <v>310</v>
      </c>
      <c r="T24" s="23">
        <v>324</v>
      </c>
      <c r="U24" s="23">
        <v>302</v>
      </c>
      <c r="V24" s="23">
        <v>337</v>
      </c>
      <c r="W24" s="23">
        <v>388</v>
      </c>
      <c r="X24" s="23">
        <v>320</v>
      </c>
      <c r="Y24" s="23">
        <v>276</v>
      </c>
      <c r="Z24" s="311">
        <v>207</v>
      </c>
      <c r="AA24" s="311">
        <v>278</v>
      </c>
      <c r="AB24" s="292">
        <v>292</v>
      </c>
    </row>
    <row r="25" spans="1:28" x14ac:dyDescent="0.3">
      <c r="A25" s="320" t="s">
        <v>87</v>
      </c>
      <c r="B25" s="219"/>
      <c r="C25" s="349" t="s">
        <v>162</v>
      </c>
      <c r="D25" s="23">
        <v>167</v>
      </c>
      <c r="E25" s="23">
        <v>238</v>
      </c>
      <c r="F25" s="23">
        <v>291</v>
      </c>
      <c r="G25" s="23">
        <v>292</v>
      </c>
      <c r="H25" s="23">
        <v>248</v>
      </c>
      <c r="I25" s="23">
        <v>310</v>
      </c>
      <c r="J25" s="23">
        <v>301</v>
      </c>
      <c r="K25" s="23">
        <v>329</v>
      </c>
      <c r="L25" s="311">
        <v>234</v>
      </c>
      <c r="M25" s="311">
        <v>263</v>
      </c>
      <c r="N25" s="311">
        <v>265</v>
      </c>
      <c r="O25" s="289">
        <v>276</v>
      </c>
      <c r="P25" s="266"/>
      <c r="Q25" s="447">
        <v>134</v>
      </c>
      <c r="R25" s="23">
        <v>221</v>
      </c>
      <c r="S25" s="23">
        <v>270</v>
      </c>
      <c r="T25" s="23">
        <v>286</v>
      </c>
      <c r="U25" s="23">
        <v>259</v>
      </c>
      <c r="V25" s="23">
        <v>290</v>
      </c>
      <c r="W25" s="23">
        <v>313</v>
      </c>
      <c r="X25" s="23">
        <v>327</v>
      </c>
      <c r="Y25" s="23">
        <v>249</v>
      </c>
      <c r="Z25" s="311">
        <v>251</v>
      </c>
      <c r="AA25" s="311">
        <v>263</v>
      </c>
      <c r="AB25" s="292">
        <v>281</v>
      </c>
    </row>
    <row r="26" spans="1:28" x14ac:dyDescent="0.3">
      <c r="A26" s="320" t="s">
        <v>77</v>
      </c>
      <c r="B26" s="219"/>
      <c r="C26" s="349" t="s">
        <v>152</v>
      </c>
      <c r="D26" s="23">
        <v>95</v>
      </c>
      <c r="E26" s="23">
        <v>203</v>
      </c>
      <c r="F26" s="23">
        <v>128</v>
      </c>
      <c r="G26" s="23">
        <v>129</v>
      </c>
      <c r="H26" s="23">
        <v>130</v>
      </c>
      <c r="I26" s="23">
        <v>149</v>
      </c>
      <c r="J26" s="23">
        <v>156</v>
      </c>
      <c r="K26" s="23">
        <v>196</v>
      </c>
      <c r="L26" s="311">
        <v>218</v>
      </c>
      <c r="M26" s="311">
        <v>184</v>
      </c>
      <c r="N26" s="311">
        <v>201</v>
      </c>
      <c r="O26" s="289">
        <v>250</v>
      </c>
      <c r="P26" s="266"/>
      <c r="Q26" s="447">
        <v>35</v>
      </c>
      <c r="R26" s="23">
        <v>212</v>
      </c>
      <c r="S26" s="23">
        <v>148</v>
      </c>
      <c r="T26" s="23">
        <v>128</v>
      </c>
      <c r="U26" s="23">
        <v>138</v>
      </c>
      <c r="V26" s="23">
        <v>127</v>
      </c>
      <c r="W26" s="23">
        <v>170</v>
      </c>
      <c r="X26" s="23">
        <v>181</v>
      </c>
      <c r="Y26" s="23">
        <v>208</v>
      </c>
      <c r="Z26" s="311">
        <v>176</v>
      </c>
      <c r="AA26" s="311">
        <v>217</v>
      </c>
      <c r="AB26" s="292">
        <v>228</v>
      </c>
    </row>
    <row r="27" spans="1:28" x14ac:dyDescent="0.3">
      <c r="A27" s="320" t="s">
        <v>86</v>
      </c>
      <c r="B27" s="219"/>
      <c r="C27" s="349" t="s">
        <v>161</v>
      </c>
      <c r="D27" s="23">
        <v>195</v>
      </c>
      <c r="E27" s="23">
        <v>217</v>
      </c>
      <c r="F27" s="23">
        <v>253</v>
      </c>
      <c r="G27" s="23">
        <v>340</v>
      </c>
      <c r="H27" s="23">
        <v>348</v>
      </c>
      <c r="I27" s="23">
        <v>339</v>
      </c>
      <c r="J27" s="23">
        <v>343</v>
      </c>
      <c r="K27" s="23">
        <v>402</v>
      </c>
      <c r="L27" s="311">
        <v>399</v>
      </c>
      <c r="M27" s="311">
        <v>306</v>
      </c>
      <c r="N27" s="311">
        <v>296</v>
      </c>
      <c r="O27" s="289">
        <v>272</v>
      </c>
      <c r="P27" s="266"/>
      <c r="Q27" s="447">
        <v>152</v>
      </c>
      <c r="R27" s="23">
        <v>209</v>
      </c>
      <c r="S27" s="23">
        <v>243</v>
      </c>
      <c r="T27" s="23">
        <v>316</v>
      </c>
      <c r="U27" s="23">
        <v>370</v>
      </c>
      <c r="V27" s="23">
        <v>316</v>
      </c>
      <c r="W27" s="23">
        <v>343</v>
      </c>
      <c r="X27" s="23">
        <v>392</v>
      </c>
      <c r="Y27" s="23">
        <v>402</v>
      </c>
      <c r="Z27" s="311">
        <v>333</v>
      </c>
      <c r="AA27" s="311">
        <v>286</v>
      </c>
      <c r="AB27" s="292">
        <v>290</v>
      </c>
    </row>
    <row r="28" spans="1:28" x14ac:dyDescent="0.3">
      <c r="A28" s="320" t="s">
        <v>78</v>
      </c>
      <c r="B28" s="219"/>
      <c r="C28" s="349" t="s">
        <v>153</v>
      </c>
      <c r="D28" s="23">
        <v>155</v>
      </c>
      <c r="E28" s="23">
        <v>192</v>
      </c>
      <c r="F28" s="23">
        <v>200</v>
      </c>
      <c r="G28" s="23">
        <v>218</v>
      </c>
      <c r="H28" s="23">
        <v>196</v>
      </c>
      <c r="I28" s="23">
        <v>293</v>
      </c>
      <c r="J28" s="23">
        <v>310</v>
      </c>
      <c r="K28" s="23">
        <v>363</v>
      </c>
      <c r="L28" s="311">
        <v>302</v>
      </c>
      <c r="M28" s="311">
        <v>278</v>
      </c>
      <c r="N28" s="311">
        <v>255</v>
      </c>
      <c r="O28" s="289">
        <v>250</v>
      </c>
      <c r="P28" s="266"/>
      <c r="Q28" s="447">
        <v>116</v>
      </c>
      <c r="R28" s="23">
        <v>176</v>
      </c>
      <c r="S28" s="23">
        <v>196</v>
      </c>
      <c r="T28" s="23">
        <v>226</v>
      </c>
      <c r="U28" s="23">
        <v>203</v>
      </c>
      <c r="V28" s="23">
        <v>248</v>
      </c>
      <c r="W28" s="23">
        <v>316</v>
      </c>
      <c r="X28" s="23">
        <v>348</v>
      </c>
      <c r="Y28" s="23">
        <v>332</v>
      </c>
      <c r="Z28" s="311">
        <v>274</v>
      </c>
      <c r="AA28" s="311">
        <v>280</v>
      </c>
      <c r="AB28" s="292">
        <v>210</v>
      </c>
    </row>
    <row r="29" spans="1:28" x14ac:dyDescent="0.3">
      <c r="A29" s="320" t="s">
        <v>84</v>
      </c>
      <c r="B29" s="219"/>
      <c r="C29" s="349" t="s">
        <v>159</v>
      </c>
      <c r="D29" s="23">
        <v>129</v>
      </c>
      <c r="E29" s="23">
        <v>153</v>
      </c>
      <c r="F29" s="23">
        <v>198</v>
      </c>
      <c r="G29" s="23">
        <v>233</v>
      </c>
      <c r="H29" s="23">
        <v>213</v>
      </c>
      <c r="I29" s="23">
        <v>248</v>
      </c>
      <c r="J29" s="23">
        <v>209</v>
      </c>
      <c r="K29" s="23">
        <v>223</v>
      </c>
      <c r="L29" s="311">
        <v>229</v>
      </c>
      <c r="M29" s="311">
        <v>218</v>
      </c>
      <c r="N29" s="311">
        <v>299</v>
      </c>
      <c r="O29" s="289">
        <v>271</v>
      </c>
      <c r="P29" s="266"/>
      <c r="Q29" s="447">
        <v>86</v>
      </c>
      <c r="R29" s="23">
        <v>153</v>
      </c>
      <c r="S29" s="23">
        <v>198</v>
      </c>
      <c r="T29" s="23">
        <v>220</v>
      </c>
      <c r="U29" s="23">
        <v>230</v>
      </c>
      <c r="V29" s="23">
        <v>237</v>
      </c>
      <c r="W29" s="23">
        <v>210</v>
      </c>
      <c r="X29" s="23">
        <v>214</v>
      </c>
      <c r="Y29" s="23">
        <v>223</v>
      </c>
      <c r="Z29" s="311">
        <v>226</v>
      </c>
      <c r="AA29" s="311">
        <v>281</v>
      </c>
      <c r="AB29" s="292">
        <v>274</v>
      </c>
    </row>
    <row r="30" spans="1:28" x14ac:dyDescent="0.3">
      <c r="A30" s="320" t="s">
        <v>83</v>
      </c>
      <c r="B30" s="219"/>
      <c r="C30" s="349" t="s">
        <v>158</v>
      </c>
      <c r="D30" s="23">
        <v>76</v>
      </c>
      <c r="E30" s="23">
        <v>162</v>
      </c>
      <c r="F30" s="23">
        <v>240</v>
      </c>
      <c r="G30" s="23">
        <v>240</v>
      </c>
      <c r="H30" s="23">
        <v>189</v>
      </c>
      <c r="I30" s="23">
        <v>148</v>
      </c>
      <c r="J30" s="23">
        <v>212</v>
      </c>
      <c r="K30" s="23">
        <v>262</v>
      </c>
      <c r="L30" s="311">
        <v>223</v>
      </c>
      <c r="M30" s="311">
        <v>204</v>
      </c>
      <c r="N30" s="311">
        <v>218</v>
      </c>
      <c r="O30" s="289">
        <v>225</v>
      </c>
      <c r="P30" s="266"/>
      <c r="Q30" s="447">
        <v>41</v>
      </c>
      <c r="R30" s="23">
        <v>154</v>
      </c>
      <c r="S30" s="23">
        <v>220</v>
      </c>
      <c r="T30" s="23">
        <v>242</v>
      </c>
      <c r="U30" s="23">
        <v>211</v>
      </c>
      <c r="V30" s="23">
        <v>152</v>
      </c>
      <c r="W30" s="23">
        <v>191</v>
      </c>
      <c r="X30" s="23">
        <v>263</v>
      </c>
      <c r="Y30" s="23">
        <v>230</v>
      </c>
      <c r="Z30" s="311">
        <v>204</v>
      </c>
      <c r="AA30" s="311">
        <v>208</v>
      </c>
      <c r="AB30" s="292">
        <v>238</v>
      </c>
    </row>
    <row r="31" spans="1:28" ht="17.25" thickBot="1" x14ac:dyDescent="0.35">
      <c r="A31" s="321" t="s">
        <v>85</v>
      </c>
      <c r="B31" s="220"/>
      <c r="C31" s="350" t="s">
        <v>160</v>
      </c>
      <c r="D31" s="217">
        <v>216</v>
      </c>
      <c r="E31" s="217">
        <v>334</v>
      </c>
      <c r="F31" s="217">
        <v>386</v>
      </c>
      <c r="G31" s="217">
        <v>360</v>
      </c>
      <c r="H31" s="217">
        <v>307</v>
      </c>
      <c r="I31" s="217">
        <v>305</v>
      </c>
      <c r="J31" s="217">
        <v>340</v>
      </c>
      <c r="K31" s="217">
        <v>370</v>
      </c>
      <c r="L31" s="312">
        <v>390</v>
      </c>
      <c r="M31" s="312">
        <v>372</v>
      </c>
      <c r="N31" s="312">
        <v>358</v>
      </c>
      <c r="O31" s="290">
        <v>324</v>
      </c>
      <c r="P31" s="267"/>
      <c r="Q31" s="448">
        <v>150</v>
      </c>
      <c r="R31" s="217">
        <v>321</v>
      </c>
      <c r="S31" s="217">
        <v>354</v>
      </c>
      <c r="T31" s="217">
        <v>384</v>
      </c>
      <c r="U31" s="217">
        <v>310</v>
      </c>
      <c r="V31" s="217">
        <v>317</v>
      </c>
      <c r="W31" s="217">
        <v>332</v>
      </c>
      <c r="X31" s="217">
        <v>357</v>
      </c>
      <c r="Y31" s="217">
        <v>381</v>
      </c>
      <c r="Z31" s="312">
        <v>377</v>
      </c>
      <c r="AA31" s="312">
        <v>367</v>
      </c>
      <c r="AB31" s="293">
        <v>320</v>
      </c>
    </row>
    <row r="32" spans="1:28" ht="18" thickTop="1" thickBot="1" x14ac:dyDescent="0.35">
      <c r="A32" s="224" t="s">
        <v>52</v>
      </c>
      <c r="B32" s="237"/>
      <c r="C32" s="351"/>
      <c r="D32" s="226">
        <v>1701</v>
      </c>
      <c r="E32" s="226">
        <v>2254</v>
      </c>
      <c r="F32" s="226">
        <v>2560</v>
      </c>
      <c r="G32" s="226">
        <v>2630</v>
      </c>
      <c r="H32" s="226">
        <v>2447</v>
      </c>
      <c r="I32" s="226">
        <v>2702</v>
      </c>
      <c r="J32" s="226">
        <v>2851</v>
      </c>
      <c r="K32" s="226">
        <v>3075</v>
      </c>
      <c r="L32" s="226">
        <v>2781</v>
      </c>
      <c r="M32" s="226">
        <v>2532</v>
      </c>
      <c r="N32" s="226">
        <v>2797</v>
      </c>
      <c r="O32" s="274">
        <v>2718</v>
      </c>
      <c r="P32" s="268"/>
      <c r="Q32" s="449">
        <v>1230</v>
      </c>
      <c r="R32" s="226">
        <v>2152</v>
      </c>
      <c r="S32" s="226">
        <v>2477</v>
      </c>
      <c r="T32" s="226">
        <v>2625</v>
      </c>
      <c r="U32" s="226">
        <v>2558</v>
      </c>
      <c r="V32" s="226">
        <v>2556</v>
      </c>
      <c r="W32" s="226">
        <v>2843</v>
      </c>
      <c r="X32" s="226">
        <v>3034</v>
      </c>
      <c r="Y32" s="226">
        <v>2875</v>
      </c>
      <c r="Z32" s="226">
        <v>2497</v>
      </c>
      <c r="AA32" s="226">
        <v>2783</v>
      </c>
      <c r="AB32" s="245">
        <v>2660</v>
      </c>
    </row>
    <row r="33" spans="1:28" ht="17.25" thickBot="1" x14ac:dyDescent="0.35">
      <c r="A33" s="22"/>
      <c r="B33" s="22"/>
      <c r="C33" s="352"/>
    </row>
    <row r="34" spans="1:28" x14ac:dyDescent="0.3">
      <c r="A34" s="227"/>
      <c r="B34" s="235"/>
      <c r="C34" s="346"/>
      <c r="D34" s="529" t="s">
        <v>163</v>
      </c>
      <c r="E34" s="527"/>
      <c r="F34" s="527"/>
      <c r="G34" s="527"/>
      <c r="H34" s="527"/>
      <c r="I34" s="527"/>
      <c r="J34" s="527"/>
      <c r="K34" s="527"/>
      <c r="L34" s="530"/>
      <c r="M34" s="530"/>
      <c r="N34" s="530"/>
      <c r="O34" s="531"/>
      <c r="P34" s="263"/>
      <c r="Q34" s="527" t="s">
        <v>164</v>
      </c>
      <c r="R34" s="527"/>
      <c r="S34" s="527"/>
      <c r="T34" s="527"/>
      <c r="U34" s="527"/>
      <c r="V34" s="527"/>
      <c r="W34" s="527"/>
      <c r="X34" s="527"/>
      <c r="Y34" s="527"/>
      <c r="Z34" s="527"/>
      <c r="AA34" s="527"/>
      <c r="AB34" s="528"/>
    </row>
    <row r="35" spans="1:28" ht="50.25" customHeight="1" thickBot="1" x14ac:dyDescent="0.35">
      <c r="A35" s="276" t="s">
        <v>109</v>
      </c>
      <c r="B35" s="236"/>
      <c r="C35" s="347" t="s">
        <v>151</v>
      </c>
      <c r="D35" s="228" t="s">
        <v>28</v>
      </c>
      <c r="E35" s="229" t="s">
        <v>29</v>
      </c>
      <c r="F35" s="229" t="s">
        <v>30</v>
      </c>
      <c r="G35" s="229" t="s">
        <v>59</v>
      </c>
      <c r="H35" s="229" t="s">
        <v>61</v>
      </c>
      <c r="I35" s="229" t="s">
        <v>71</v>
      </c>
      <c r="J35" s="229" t="s">
        <v>76</v>
      </c>
      <c r="K35" s="229" t="s">
        <v>112</v>
      </c>
      <c r="L35" s="229" t="s">
        <v>115</v>
      </c>
      <c r="M35" s="229" t="s">
        <v>129</v>
      </c>
      <c r="N35" s="261" t="s">
        <v>148</v>
      </c>
      <c r="O35" s="275" t="s">
        <v>205</v>
      </c>
      <c r="P35" s="264"/>
      <c r="Q35" s="445" t="s">
        <v>188</v>
      </c>
      <c r="R35" s="261">
        <v>2012</v>
      </c>
      <c r="S35" s="261">
        <v>2013</v>
      </c>
      <c r="T35" s="261">
        <v>2014</v>
      </c>
      <c r="U35" s="261">
        <v>2015</v>
      </c>
      <c r="V35" s="261">
        <v>2016</v>
      </c>
      <c r="W35" s="261">
        <v>2017</v>
      </c>
      <c r="X35" s="261">
        <v>2018</v>
      </c>
      <c r="Y35" s="261">
        <v>2019</v>
      </c>
      <c r="Z35" s="261">
        <v>2020</v>
      </c>
      <c r="AA35" s="261">
        <v>2021</v>
      </c>
      <c r="AB35" s="262">
        <v>2022</v>
      </c>
    </row>
    <row r="36" spans="1:28" ht="17.25" thickTop="1" x14ac:dyDescent="0.3">
      <c r="A36" s="319" t="s">
        <v>79</v>
      </c>
      <c r="B36" s="221"/>
      <c r="C36" s="348" t="s">
        <v>154</v>
      </c>
      <c r="D36" s="223">
        <v>4.3478260869565215</v>
      </c>
      <c r="E36" s="223">
        <v>8</v>
      </c>
      <c r="F36" s="223">
        <v>6.8181818181818175</v>
      </c>
      <c r="G36" s="223">
        <v>5.5118110236220472</v>
      </c>
      <c r="H36" s="223">
        <v>10.791366906474821</v>
      </c>
      <c r="I36" s="223">
        <v>10.810810810810811</v>
      </c>
      <c r="J36" s="223">
        <v>11.023622047244094</v>
      </c>
      <c r="K36" s="223">
        <v>10.483870967741936</v>
      </c>
      <c r="L36" s="313">
        <v>10.569105691056912</v>
      </c>
      <c r="M36" s="313">
        <v>8.2568807339449553</v>
      </c>
      <c r="N36" s="313">
        <v>9.5588235294117645</v>
      </c>
      <c r="O36" s="295">
        <v>7.5757575757575761</v>
      </c>
      <c r="P36" s="265"/>
      <c r="Q36" s="450">
        <v>5.1948051948051948</v>
      </c>
      <c r="R36" s="269">
        <v>3.6363636363636362</v>
      </c>
      <c r="S36" s="269">
        <v>9.9173553719008272</v>
      </c>
      <c r="T36" s="269">
        <v>7.1428571428571423</v>
      </c>
      <c r="U36" s="269">
        <v>7.042253521126761</v>
      </c>
      <c r="V36" s="269">
        <v>11.818181818181818</v>
      </c>
      <c r="W36" s="269">
        <v>9.7744360902255636</v>
      </c>
      <c r="X36" s="269">
        <v>11.111111111111111</v>
      </c>
      <c r="Y36" s="269">
        <v>10.483870967741936</v>
      </c>
      <c r="Z36" s="269">
        <v>10.714285714285714</v>
      </c>
      <c r="AA36" s="269">
        <v>8.9430894308943092</v>
      </c>
      <c r="AB36" s="298">
        <v>5.8823529411764701</v>
      </c>
    </row>
    <row r="37" spans="1:28" x14ac:dyDescent="0.3">
      <c r="A37" s="320" t="s">
        <v>80</v>
      </c>
      <c r="B37" s="219"/>
      <c r="C37" s="349" t="s">
        <v>155</v>
      </c>
      <c r="D37" s="24">
        <v>9.2498179169701373</v>
      </c>
      <c r="E37" s="24">
        <v>8.847549909255898</v>
      </c>
      <c r="F37" s="24">
        <v>10.285444680349139</v>
      </c>
      <c r="G37" s="24">
        <v>9.0493800304546443</v>
      </c>
      <c r="H37" s="24">
        <v>8.987722955756313</v>
      </c>
      <c r="I37" s="24">
        <v>9.5249024558182231</v>
      </c>
      <c r="J37" s="24">
        <v>9.3662628145386773</v>
      </c>
      <c r="K37" s="24">
        <v>10.810113519091848</v>
      </c>
      <c r="L37" s="314">
        <v>9.3587930221593592</v>
      </c>
      <c r="M37" s="314">
        <v>7.1278825995807118</v>
      </c>
      <c r="N37" s="314">
        <v>9.4749403341288776</v>
      </c>
      <c r="O37" s="296">
        <v>7.7652768585925429</v>
      </c>
      <c r="P37" s="266"/>
      <c r="Q37" s="451">
        <v>9.6298722567965935</v>
      </c>
      <c r="R37" s="270">
        <v>8.6457357075913777</v>
      </c>
      <c r="S37" s="270">
        <v>9.675190048375951</v>
      </c>
      <c r="T37" s="270">
        <v>9.6184240234815999</v>
      </c>
      <c r="U37" s="270">
        <v>9.4443174022410243</v>
      </c>
      <c r="V37" s="270">
        <v>9.1996320147194108</v>
      </c>
      <c r="W37" s="270">
        <v>9.3039443155452446</v>
      </c>
      <c r="X37" s="270">
        <v>10.482076637824475</v>
      </c>
      <c r="Y37" s="270">
        <v>10.073710073710075</v>
      </c>
      <c r="Z37" s="270">
        <v>7.2413038722380225</v>
      </c>
      <c r="AA37" s="270">
        <v>8.5904550499445058</v>
      </c>
      <c r="AB37" s="299">
        <v>7.4871105133378162</v>
      </c>
    </row>
    <row r="38" spans="1:28" x14ac:dyDescent="0.3">
      <c r="A38" s="320" t="s">
        <v>81</v>
      </c>
      <c r="B38" s="219"/>
      <c r="C38" s="349" t="s">
        <v>156</v>
      </c>
      <c r="D38" s="24">
        <v>8.0597014925373127</v>
      </c>
      <c r="E38" s="24">
        <v>6.1398176291793307</v>
      </c>
      <c r="F38" s="24">
        <v>6.8280571073867158</v>
      </c>
      <c r="G38" s="24">
        <v>4.774193548387097</v>
      </c>
      <c r="H38" s="24">
        <v>5.9302325581395348</v>
      </c>
      <c r="I38" s="24">
        <v>7.1200850159404885</v>
      </c>
      <c r="J38" s="24">
        <v>8.7880251086431667</v>
      </c>
      <c r="K38" s="24">
        <v>10.342950462710942</v>
      </c>
      <c r="L38" s="314">
        <v>6.6387872451646626</v>
      </c>
      <c r="M38" s="314">
        <v>6.067845198279981</v>
      </c>
      <c r="N38" s="314">
        <v>9.7114063215758133</v>
      </c>
      <c r="O38" s="296">
        <v>8.1385281385281374</v>
      </c>
      <c r="P38" s="266"/>
      <c r="Q38" s="451">
        <v>8.2135523613963031</v>
      </c>
      <c r="R38" s="270">
        <v>7.049282595134124</v>
      </c>
      <c r="S38" s="270">
        <v>6.523076923076923</v>
      </c>
      <c r="T38" s="270">
        <v>4.3010752688172049</v>
      </c>
      <c r="U38" s="270">
        <v>6.5230052417006412</v>
      </c>
      <c r="V38" s="270">
        <v>6.6332218506131548</v>
      </c>
      <c r="W38" s="270">
        <v>8.2710513203786746</v>
      </c>
      <c r="X38" s="270">
        <v>10.1890756302521</v>
      </c>
      <c r="Y38" s="270">
        <v>7.739620707329574</v>
      </c>
      <c r="Z38" s="270">
        <v>5.2037309769268534</v>
      </c>
      <c r="AA38" s="270">
        <v>9.3479252165982665</v>
      </c>
      <c r="AB38" s="299">
        <v>8.117595436594998</v>
      </c>
    </row>
    <row r="39" spans="1:28" x14ac:dyDescent="0.3">
      <c r="A39" s="320" t="s">
        <v>82</v>
      </c>
      <c r="B39" s="219"/>
      <c r="C39" s="349" t="s">
        <v>157</v>
      </c>
      <c r="D39" s="24">
        <v>8.1422554983621893</v>
      </c>
      <c r="E39" s="24">
        <v>7.4985354422964265</v>
      </c>
      <c r="F39" s="24">
        <v>8.8235294117647065</v>
      </c>
      <c r="G39" s="24">
        <v>9.296264118158124</v>
      </c>
      <c r="H39" s="24">
        <v>9.2257490358943919</v>
      </c>
      <c r="I39" s="24">
        <v>9.3465452597750396</v>
      </c>
      <c r="J39" s="24">
        <v>9.734964322120284</v>
      </c>
      <c r="K39" s="24">
        <v>8.7624466571834994</v>
      </c>
      <c r="L39" s="314">
        <v>8.4406779661016955</v>
      </c>
      <c r="M39" s="314">
        <v>7.6187335092348292</v>
      </c>
      <c r="N39" s="314">
        <v>7.8133627829928223</v>
      </c>
      <c r="O39" s="296">
        <v>7.505629221916438</v>
      </c>
      <c r="P39" s="266"/>
      <c r="Q39" s="451">
        <v>8.8688946015424168</v>
      </c>
      <c r="R39" s="270">
        <v>7.2751322751322745</v>
      </c>
      <c r="S39" s="270">
        <v>8.4699453551912569</v>
      </c>
      <c r="T39" s="270">
        <v>9.196707351688902</v>
      </c>
      <c r="U39" s="270">
        <v>9.5842589654078072</v>
      </c>
      <c r="V39" s="270">
        <v>9.3300110741971221</v>
      </c>
      <c r="W39" s="270">
        <v>9.8954348380515178</v>
      </c>
      <c r="X39" s="270">
        <v>8.762322015334064</v>
      </c>
      <c r="Y39" s="270">
        <v>8.7535680304471946</v>
      </c>
      <c r="Z39" s="270">
        <v>6.9463087248322148</v>
      </c>
      <c r="AA39" s="270">
        <v>8.1596712650425598</v>
      </c>
      <c r="AB39" s="299">
        <v>7.3329984932194874</v>
      </c>
    </row>
    <row r="40" spans="1:28" x14ac:dyDescent="0.3">
      <c r="A40" s="320" t="s">
        <v>87</v>
      </c>
      <c r="B40" s="219"/>
      <c r="C40" s="349" t="s">
        <v>162</v>
      </c>
      <c r="D40" s="24">
        <v>6.1172161172161168</v>
      </c>
      <c r="E40" s="24">
        <v>7.8886310904872383</v>
      </c>
      <c r="F40" s="24">
        <v>10.253699788583509</v>
      </c>
      <c r="G40" s="24">
        <v>10.649161196207148</v>
      </c>
      <c r="H40" s="24">
        <v>9.2675635276532145</v>
      </c>
      <c r="I40" s="24">
        <v>10.06820396232543</v>
      </c>
      <c r="J40" s="24">
        <v>10.238095238095237</v>
      </c>
      <c r="K40" s="24">
        <v>10.236465463596764</v>
      </c>
      <c r="L40" s="314">
        <v>9.5432300163132133</v>
      </c>
      <c r="M40" s="314">
        <v>8.7172688100762343</v>
      </c>
      <c r="N40" s="314">
        <v>7.9317569589943124</v>
      </c>
      <c r="O40" s="296">
        <v>7.419354838709677</v>
      </c>
      <c r="P40" s="266"/>
      <c r="Q40" s="451">
        <v>6.8020304568527923</v>
      </c>
      <c r="R40" s="270">
        <v>7.4335687857383119</v>
      </c>
      <c r="S40" s="270">
        <v>9.2847317744154054</v>
      </c>
      <c r="T40" s="270">
        <v>10.518573004781169</v>
      </c>
      <c r="U40" s="270">
        <v>9.6461824953445063</v>
      </c>
      <c r="V40" s="270">
        <v>9.7807757166947731</v>
      </c>
      <c r="W40" s="270">
        <v>10.545822102425877</v>
      </c>
      <c r="X40" s="270">
        <v>10.21555763823805</v>
      </c>
      <c r="Y40" s="270">
        <v>9.421112372304199</v>
      </c>
      <c r="Z40" s="270">
        <v>9.0613718411552338</v>
      </c>
      <c r="AA40" s="270">
        <v>7.6855639976621859</v>
      </c>
      <c r="AB40" s="299">
        <v>7.7240241891148989</v>
      </c>
    </row>
    <row r="41" spans="1:28" x14ac:dyDescent="0.3">
      <c r="A41" s="320" t="s">
        <v>77</v>
      </c>
      <c r="B41" s="219"/>
      <c r="C41" s="349" t="s">
        <v>152</v>
      </c>
      <c r="D41" s="24">
        <v>6.3887020847343639</v>
      </c>
      <c r="E41" s="24">
        <v>6.9165247018739358</v>
      </c>
      <c r="F41" s="24">
        <v>4.9325626204238926</v>
      </c>
      <c r="G41" s="24">
        <v>4.9463190184049077</v>
      </c>
      <c r="H41" s="24">
        <v>5.5603079555175361</v>
      </c>
      <c r="I41" s="24">
        <v>6.0593737291581942</v>
      </c>
      <c r="J41" s="24">
        <v>7.004939380332285</v>
      </c>
      <c r="K41" s="24">
        <v>7.8904991948470213</v>
      </c>
      <c r="L41" s="314">
        <v>7.7857142857142865</v>
      </c>
      <c r="M41" s="314">
        <v>6.2183169989861442</v>
      </c>
      <c r="N41" s="314">
        <v>6.706706706706707</v>
      </c>
      <c r="O41" s="296">
        <v>8.0593165699548681</v>
      </c>
      <c r="P41" s="266"/>
      <c r="Q41" s="451">
        <v>5.0798258345428158</v>
      </c>
      <c r="R41" s="270">
        <v>7.0926731348277015</v>
      </c>
      <c r="S41" s="270">
        <v>5.534779356768885</v>
      </c>
      <c r="T41" s="270">
        <v>5.0894632206759445</v>
      </c>
      <c r="U41" s="270">
        <v>5.7571964956195245</v>
      </c>
      <c r="V41" s="270">
        <v>5.1500405515004051</v>
      </c>
      <c r="W41" s="270">
        <v>7.3688773298656267</v>
      </c>
      <c r="X41" s="270">
        <v>7.7882960413080893</v>
      </c>
      <c r="Y41" s="270">
        <v>7.2625698324022352</v>
      </c>
      <c r="Z41" s="270">
        <v>6.1819459079733052</v>
      </c>
      <c r="AA41" s="270">
        <v>7.1100917431192663</v>
      </c>
      <c r="AB41" s="299">
        <v>7.4680641991483787</v>
      </c>
    </row>
    <row r="42" spans="1:28" x14ac:dyDescent="0.3">
      <c r="A42" s="320" t="s">
        <v>86</v>
      </c>
      <c r="B42" s="219"/>
      <c r="C42" s="349" t="s">
        <v>161</v>
      </c>
      <c r="D42" s="24">
        <v>8.5451358457493427</v>
      </c>
      <c r="E42" s="24">
        <v>7.4596081127535241</v>
      </c>
      <c r="F42" s="24">
        <v>6.5527065527065522</v>
      </c>
      <c r="G42" s="24">
        <v>8.2926829268292686</v>
      </c>
      <c r="H42" s="24">
        <v>8.6010874938210584</v>
      </c>
      <c r="I42" s="24">
        <v>8.9351607801792294</v>
      </c>
      <c r="J42" s="24">
        <v>9.0812814402965323</v>
      </c>
      <c r="K42" s="24">
        <v>11.475877819012275</v>
      </c>
      <c r="L42" s="314">
        <v>11.148365465213747</v>
      </c>
      <c r="M42" s="314">
        <v>8.1730769230769234</v>
      </c>
      <c r="N42" s="314">
        <v>8.3122718337545631</v>
      </c>
      <c r="O42" s="296">
        <v>6.7932067932067932</v>
      </c>
      <c r="P42" s="266"/>
      <c r="Q42" s="451">
        <v>9.0476190476190474</v>
      </c>
      <c r="R42" s="270">
        <v>7.3025856044723971</v>
      </c>
      <c r="S42" s="270">
        <v>7.0028818443804024</v>
      </c>
      <c r="T42" s="270">
        <v>7.7755905511811028</v>
      </c>
      <c r="U42" s="270">
        <v>9.1425747467259697</v>
      </c>
      <c r="V42" s="270">
        <v>8.2077922077922079</v>
      </c>
      <c r="W42" s="270">
        <v>9.3639093639093645</v>
      </c>
      <c r="X42" s="270">
        <v>10.48408665418561</v>
      </c>
      <c r="Y42" s="270">
        <v>11.535150645624103</v>
      </c>
      <c r="Z42" s="270">
        <v>8.8989845002672379</v>
      </c>
      <c r="AA42" s="270">
        <v>7.9466518477354819</v>
      </c>
      <c r="AB42" s="299">
        <v>7.3641442356526161</v>
      </c>
    </row>
    <row r="43" spans="1:28" x14ac:dyDescent="0.3">
      <c r="A43" s="320" t="s">
        <v>78</v>
      </c>
      <c r="B43" s="219"/>
      <c r="C43" s="349" t="s">
        <v>153</v>
      </c>
      <c r="D43" s="24">
        <v>4.9035115469788035</v>
      </c>
      <c r="E43" s="24">
        <v>6.2765609676364829</v>
      </c>
      <c r="F43" s="24">
        <v>6.5082980800520662</v>
      </c>
      <c r="G43" s="24">
        <v>6.5152420800956357</v>
      </c>
      <c r="H43" s="24">
        <v>6.2679884873680844</v>
      </c>
      <c r="I43" s="24">
        <v>8.4486735870818919</v>
      </c>
      <c r="J43" s="24">
        <v>8.7029758562605277</v>
      </c>
      <c r="K43" s="24">
        <v>10.723781388478582</v>
      </c>
      <c r="L43" s="314">
        <v>8.4028937117417914</v>
      </c>
      <c r="M43" s="314">
        <v>7.8575466365178066</v>
      </c>
      <c r="N43" s="314">
        <v>7.1010860484544693</v>
      </c>
      <c r="O43" s="296">
        <v>6.7168189145620634</v>
      </c>
      <c r="P43" s="266"/>
      <c r="Q43" s="451">
        <v>4.9913941480206541</v>
      </c>
      <c r="R43" s="270">
        <v>5.6194125159642399</v>
      </c>
      <c r="S43" s="270">
        <v>6.5993265993265995</v>
      </c>
      <c r="T43" s="270">
        <v>6.9882498453927022</v>
      </c>
      <c r="U43" s="270">
        <v>6.200366524129505</v>
      </c>
      <c r="V43" s="270">
        <v>7.5609756097560972</v>
      </c>
      <c r="W43" s="270">
        <v>8.8292819223246717</v>
      </c>
      <c r="X43" s="270">
        <v>10.063620589936379</v>
      </c>
      <c r="Y43" s="270">
        <v>9.3023255813953494</v>
      </c>
      <c r="Z43" s="270">
        <v>7.792946530147896</v>
      </c>
      <c r="AA43" s="270">
        <v>7.6965365585486527</v>
      </c>
      <c r="AB43" s="299">
        <v>5.7534246575342465</v>
      </c>
    </row>
    <row r="44" spans="1:28" x14ac:dyDescent="0.3">
      <c r="A44" s="320" t="s">
        <v>84</v>
      </c>
      <c r="B44" s="219"/>
      <c r="C44" s="349" t="s">
        <v>159</v>
      </c>
      <c r="D44" s="24">
        <v>5.6828193832599121</v>
      </c>
      <c r="E44" s="24">
        <v>5.9976479811838495</v>
      </c>
      <c r="F44" s="24">
        <v>7.3578595317725757</v>
      </c>
      <c r="G44" s="24">
        <v>8.5410557184750733</v>
      </c>
      <c r="H44" s="24">
        <v>7.6017130620985016</v>
      </c>
      <c r="I44" s="24">
        <v>8.2092022509102947</v>
      </c>
      <c r="J44" s="24">
        <v>6.9136619252398281</v>
      </c>
      <c r="K44" s="24">
        <v>8.3740142696207283</v>
      </c>
      <c r="L44" s="314">
        <v>8.8451139436075703</v>
      </c>
      <c r="M44" s="314">
        <v>8.2795290543106717</v>
      </c>
      <c r="N44" s="314">
        <v>10.876682429974537</v>
      </c>
      <c r="O44" s="296">
        <v>9.4987732211706977</v>
      </c>
      <c r="P44" s="266"/>
      <c r="Q44" s="451">
        <v>5.6840713813615338</v>
      </c>
      <c r="R44" s="270">
        <v>5.9625876851130162</v>
      </c>
      <c r="S44" s="270">
        <v>7.2767364939360535</v>
      </c>
      <c r="T44" s="270">
        <v>8.1784386617100377</v>
      </c>
      <c r="U44" s="270">
        <v>8.3575581395348841</v>
      </c>
      <c r="V44" s="270">
        <v>7.9131886477462441</v>
      </c>
      <c r="W44" s="270">
        <v>7.0469798657718119</v>
      </c>
      <c r="X44" s="270">
        <v>7.4564459930313589</v>
      </c>
      <c r="Y44" s="270">
        <v>8.7450980392156854</v>
      </c>
      <c r="Z44" s="270">
        <v>8.5833649829092291</v>
      </c>
      <c r="AA44" s="270">
        <v>10.262965668371073</v>
      </c>
      <c r="AB44" s="299">
        <v>9.6546863988724461</v>
      </c>
    </row>
    <row r="45" spans="1:28" x14ac:dyDescent="0.3">
      <c r="A45" s="320" t="s">
        <v>83</v>
      </c>
      <c r="B45" s="219"/>
      <c r="C45" s="349" t="s">
        <v>158</v>
      </c>
      <c r="D45" s="24">
        <v>5.6171470805617147</v>
      </c>
      <c r="E45" s="24">
        <v>15.712900096993209</v>
      </c>
      <c r="F45" s="24">
        <v>19.417475728155338</v>
      </c>
      <c r="G45" s="24">
        <v>16.748080949057918</v>
      </c>
      <c r="H45" s="24">
        <v>13.577586206896552</v>
      </c>
      <c r="I45" s="24">
        <v>11.89710610932476</v>
      </c>
      <c r="J45" s="24">
        <v>14.763231197771587</v>
      </c>
      <c r="K45" s="24">
        <v>13.353720693170235</v>
      </c>
      <c r="L45" s="314">
        <v>10.348027842227378</v>
      </c>
      <c r="M45" s="314">
        <v>8.4823284823284837</v>
      </c>
      <c r="N45" s="314">
        <v>9.0157154673283717</v>
      </c>
      <c r="O45" s="296">
        <v>8.6471944657955415</v>
      </c>
      <c r="P45" s="266"/>
      <c r="Q45" s="451">
        <v>3.9272030651340994</v>
      </c>
      <c r="R45" s="270">
        <v>13.961922030825022</v>
      </c>
      <c r="S45" s="270">
        <v>20.657276995305164</v>
      </c>
      <c r="T45" s="270">
        <v>16.451393609789257</v>
      </c>
      <c r="U45" s="270">
        <v>14.551724137931036</v>
      </c>
      <c r="V45" s="270">
        <v>12.418300653594772</v>
      </c>
      <c r="W45" s="270">
        <v>14.10635155096012</v>
      </c>
      <c r="X45" s="270">
        <v>14.48237885462555</v>
      </c>
      <c r="Y45" s="270">
        <v>10.828625235404896</v>
      </c>
      <c r="Z45" s="270">
        <v>8.68824531516184</v>
      </c>
      <c r="AA45" s="270">
        <v>8.695652173913043</v>
      </c>
      <c r="AB45" s="299">
        <v>9.0219863532979527</v>
      </c>
    </row>
    <row r="46" spans="1:28" ht="17.25" thickBot="1" x14ac:dyDescent="0.35">
      <c r="A46" s="321" t="s">
        <v>85</v>
      </c>
      <c r="B46" s="220"/>
      <c r="C46" s="350" t="s">
        <v>160</v>
      </c>
      <c r="D46" s="218">
        <v>6.8746021642266077</v>
      </c>
      <c r="E46" s="218">
        <v>8.9905787348586816</v>
      </c>
      <c r="F46" s="218">
        <v>10.293333333333333</v>
      </c>
      <c r="G46" s="218">
        <v>9.6722192369693722</v>
      </c>
      <c r="H46" s="218">
        <v>8.9140534262485485</v>
      </c>
      <c r="I46" s="218">
        <v>8.2880434782608692</v>
      </c>
      <c r="J46" s="218">
        <v>8.695652173913043</v>
      </c>
      <c r="K46" s="218">
        <v>10.181618051733626</v>
      </c>
      <c r="L46" s="315">
        <v>10.857461024498887</v>
      </c>
      <c r="M46" s="315">
        <v>12.019386106623585</v>
      </c>
      <c r="N46" s="315">
        <v>10.153148043108338</v>
      </c>
      <c r="O46" s="297">
        <v>9.1087995501827379</v>
      </c>
      <c r="P46" s="267"/>
      <c r="Q46" s="452">
        <v>6.6904549509366635</v>
      </c>
      <c r="R46" s="271">
        <v>8.98656215005599</v>
      </c>
      <c r="S46" s="271">
        <v>9.2645904213556651</v>
      </c>
      <c r="T46" s="271">
        <v>10.491803278688524</v>
      </c>
      <c r="U46" s="271">
        <v>8.9234312032239504</v>
      </c>
      <c r="V46" s="271">
        <v>8.4375831780676069</v>
      </c>
      <c r="W46" s="271">
        <v>8.8533333333333335</v>
      </c>
      <c r="X46" s="271">
        <v>9.6019365250134481</v>
      </c>
      <c r="Y46" s="271">
        <v>10.478547854785479</v>
      </c>
      <c r="Z46" s="271">
        <v>11.47640791476408</v>
      </c>
      <c r="AA46" s="271">
        <v>10.740415569212759</v>
      </c>
      <c r="AB46" s="300">
        <v>8.9335566722501394</v>
      </c>
    </row>
    <row r="47" spans="1:28" ht="19.5" customHeight="1" thickTop="1" thickBot="1" x14ac:dyDescent="0.35">
      <c r="A47" s="224" t="s">
        <v>52</v>
      </c>
      <c r="B47" s="237"/>
      <c r="C47" s="351"/>
      <c r="D47" s="225">
        <v>7.0475638051044083</v>
      </c>
      <c r="E47" s="225">
        <v>7.8307392996108947</v>
      </c>
      <c r="F47" s="225">
        <v>8.669737198591168</v>
      </c>
      <c r="G47" s="225">
        <v>8.6496086298756829</v>
      </c>
      <c r="H47" s="225">
        <v>8.3310635979844747</v>
      </c>
      <c r="I47" s="225">
        <v>8.7644750072983229</v>
      </c>
      <c r="J47" s="225">
        <v>9.1118284381092405</v>
      </c>
      <c r="K47" s="225">
        <v>10.183130774580256</v>
      </c>
      <c r="L47" s="272">
        <v>9.273400246757145</v>
      </c>
      <c r="M47" s="272">
        <v>8.0649784997611071</v>
      </c>
      <c r="N47" s="272">
        <v>8.6556910317509441</v>
      </c>
      <c r="O47" s="294">
        <v>7.870960268736245</v>
      </c>
      <c r="P47" s="268"/>
      <c r="Q47" s="453">
        <v>7.1837402172643383</v>
      </c>
      <c r="R47" s="272">
        <v>7.6306644918800082</v>
      </c>
      <c r="S47" s="272">
        <v>8.4320533769063175</v>
      </c>
      <c r="T47" s="272">
        <v>8.773688960192521</v>
      </c>
      <c r="U47" s="272">
        <v>8.682370511166928</v>
      </c>
      <c r="V47" s="272">
        <v>8.4076181704549189</v>
      </c>
      <c r="W47" s="272">
        <v>9.1792586852641094</v>
      </c>
      <c r="X47" s="272">
        <v>9.8337276764009989</v>
      </c>
      <c r="Y47" s="272">
        <v>9.5296496403593096</v>
      </c>
      <c r="Z47" s="272">
        <v>8.0963652281054443</v>
      </c>
      <c r="AA47" s="272">
        <v>8.5667672228036693</v>
      </c>
      <c r="AB47" s="273">
        <v>7.7789150460593648</v>
      </c>
    </row>
    <row r="48" spans="1:28" x14ac:dyDescent="0.3">
      <c r="A48" s="22"/>
      <c r="B48" s="22"/>
      <c r="C48" s="352"/>
      <c r="H48" s="130"/>
      <c r="I48" s="130"/>
      <c r="J48" s="130"/>
      <c r="K48" s="130"/>
      <c r="L48" s="130"/>
      <c r="M48" s="130"/>
      <c r="N48" s="130"/>
      <c r="O48" s="130"/>
    </row>
    <row r="49" spans="1:12" s="192" customFormat="1" ht="15" x14ac:dyDescent="0.35">
      <c r="A49" s="215" t="s">
        <v>48</v>
      </c>
      <c r="B49" s="192" t="s">
        <v>167</v>
      </c>
      <c r="C49" s="353"/>
      <c r="D49" s="214"/>
      <c r="L49" s="192" t="s">
        <v>251</v>
      </c>
    </row>
    <row r="50" spans="1:12" s="192" customFormat="1" ht="15" x14ac:dyDescent="0.35">
      <c r="A50" s="215"/>
      <c r="B50" s="192" t="s">
        <v>132</v>
      </c>
      <c r="C50" s="353"/>
      <c r="E50" s="192" t="s">
        <v>187</v>
      </c>
      <c r="L50" s="192" t="s">
        <v>252</v>
      </c>
    </row>
    <row r="51" spans="1:12" s="192" customFormat="1" ht="15" x14ac:dyDescent="0.35">
      <c r="A51" s="215" t="s">
        <v>191</v>
      </c>
      <c r="B51" s="192" t="s">
        <v>230</v>
      </c>
      <c r="C51" s="353"/>
    </row>
    <row r="52" spans="1:12" s="192" customFormat="1" ht="15.75" x14ac:dyDescent="0.35">
      <c r="A52" s="215" t="s">
        <v>7</v>
      </c>
      <c r="B52" s="240" t="s">
        <v>231</v>
      </c>
      <c r="C52" s="353"/>
      <c r="I52" s="277" t="s">
        <v>110</v>
      </c>
    </row>
    <row r="53" spans="1:12" s="192" customFormat="1" ht="15" x14ac:dyDescent="0.35">
      <c r="C53" s="353"/>
      <c r="D53" s="214"/>
    </row>
    <row r="54" spans="1:12" s="192" customFormat="1" ht="15" x14ac:dyDescent="0.35">
      <c r="C54" s="353"/>
      <c r="D54" s="214"/>
    </row>
    <row r="55" spans="1:12" s="192" customFormat="1" ht="15" x14ac:dyDescent="0.35">
      <c r="C55" s="353"/>
      <c r="D55" s="214"/>
    </row>
  </sheetData>
  <sortState xmlns:xlrd2="http://schemas.microsoft.com/office/spreadsheetml/2017/richdata2" ref="A36:AB46">
    <sortCondition ref="C36:C46"/>
  </sortState>
  <mergeCells count="6">
    <mergeCell ref="Q4:AB4"/>
    <mergeCell ref="Q19:AB19"/>
    <mergeCell ref="Q34:AB34"/>
    <mergeCell ref="D19:O19"/>
    <mergeCell ref="D4:O4"/>
    <mergeCell ref="D34:O34"/>
  </mergeCells>
  <hyperlinks>
    <hyperlink ref="A2" location="'CHAPTER 3'!A1" display="Back to Table of Contents" xr:uid="{00000000-0004-0000-1700-000000000000}"/>
    <hyperlink ref="I52" r:id="rId1" xr:uid="{4EF0E20A-6532-481F-BCB2-F1B3E28256D6}"/>
    <hyperlink ref="D2" r:id="rId2" xr:uid="{54EBB08C-7098-410D-AFC3-571AEEBE2657}"/>
  </hyperlinks>
  <pageMargins left="0.3" right="0.3" top="1" bottom="0.98425196850393704" header="0" footer="0"/>
  <pageSetup paperSize="9" scale="48" orientation="landscape" r:id="rId3"/>
  <headerFooter alignWithMargins="0"/>
  <rowBreaks count="1" manualBreakCount="1">
    <brk id="33" max="25"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91E2A-6E60-4886-AC22-594FAD4A8B82}">
  <sheetPr>
    <tabColor theme="7" tint="0.59999389629810485"/>
    <pageSetUpPr fitToPage="1"/>
  </sheetPr>
  <dimension ref="A1:AB56"/>
  <sheetViews>
    <sheetView showGridLines="0" zoomScale="90" zoomScaleNormal="90" workbookViewId="0">
      <pane xSplit="2" ySplit="5" topLeftCell="C6" activePane="bottomRight" state="frozen"/>
      <selection activeCell="AB23" sqref="AB23"/>
      <selection pane="topRight" activeCell="AB23" sqref="AB23"/>
      <selection pane="bottomLeft" activeCell="AB23" sqref="AB23"/>
      <selection pane="bottomRight" activeCell="O27" sqref="O27"/>
    </sheetView>
  </sheetViews>
  <sheetFormatPr defaultColWidth="9.140625" defaultRowHeight="16.5" x14ac:dyDescent="0.3"/>
  <cols>
    <col min="1" max="1" width="9.42578125" style="18" customWidth="1"/>
    <col min="2" max="2" width="45.42578125" style="18" customWidth="1"/>
    <col min="3" max="3" width="6.28515625" style="354" customWidth="1"/>
    <col min="4" max="4" width="9" style="25" customWidth="1"/>
    <col min="5" max="5" width="10.28515625" style="18" customWidth="1"/>
    <col min="6" max="6" width="9.7109375" style="18" customWidth="1"/>
    <col min="7" max="7" width="9.28515625" style="18" customWidth="1"/>
    <col min="8" max="8" width="9.28515625" style="18" bestFit="1" customWidth="1"/>
    <col min="9" max="15" width="9.140625" style="18"/>
    <col min="16" max="16" width="2.5703125" style="18" customWidth="1"/>
    <col min="17" max="17" width="8.42578125" style="18" customWidth="1"/>
    <col min="18" max="27" width="8.85546875" style="18" customWidth="1"/>
    <col min="28" max="28" width="8.7109375" style="18" customWidth="1"/>
    <col min="29" max="16384" width="9.140625" style="18"/>
  </cols>
  <sheetData>
    <row r="1" spans="1:28" s="20" customFormat="1" ht="18" x14ac:dyDescent="0.35">
      <c r="A1" s="10" t="s">
        <v>233</v>
      </c>
      <c r="B1" s="10"/>
      <c r="C1" s="344"/>
      <c r="D1" s="10"/>
      <c r="E1" s="10"/>
      <c r="F1" s="10"/>
      <c r="G1" s="10"/>
      <c r="H1" s="10"/>
      <c r="I1" s="10"/>
      <c r="J1" s="10"/>
      <c r="K1" s="10"/>
      <c r="L1" s="10"/>
      <c r="M1" s="10"/>
      <c r="N1" s="10"/>
      <c r="O1" s="10"/>
      <c r="P1" s="10"/>
      <c r="Q1" s="10"/>
      <c r="R1" s="10"/>
      <c r="S1" s="10"/>
      <c r="T1" s="10"/>
      <c r="U1" s="10"/>
      <c r="V1" s="10"/>
      <c r="W1" s="10"/>
      <c r="X1" s="10"/>
      <c r="Y1" s="10"/>
      <c r="Z1" s="10"/>
      <c r="AA1" s="10"/>
      <c r="AB1" s="10"/>
    </row>
    <row r="2" spans="1:28" s="20" customFormat="1" x14ac:dyDescent="0.3">
      <c r="A2" s="216" t="s">
        <v>92</v>
      </c>
      <c r="B2" s="216"/>
      <c r="C2" s="345"/>
      <c r="D2" s="484" t="s">
        <v>292</v>
      </c>
      <c r="Q2" s="454" t="s">
        <v>130</v>
      </c>
      <c r="R2" s="454"/>
      <c r="S2" s="454"/>
    </row>
    <row r="3" spans="1:28" s="20" customFormat="1" ht="17.25" thickBot="1" x14ac:dyDescent="0.35">
      <c r="A3" s="216"/>
      <c r="B3" s="216"/>
      <c r="C3" s="345"/>
      <c r="D3" s="21"/>
    </row>
    <row r="4" spans="1:28" s="20" customFormat="1" ht="16.5" customHeight="1" x14ac:dyDescent="0.3">
      <c r="A4" s="227"/>
      <c r="B4" s="235"/>
      <c r="C4" s="346"/>
      <c r="D4" s="529" t="s">
        <v>107</v>
      </c>
      <c r="E4" s="527"/>
      <c r="F4" s="527"/>
      <c r="G4" s="527"/>
      <c r="H4" s="527"/>
      <c r="I4" s="527"/>
      <c r="J4" s="527"/>
      <c r="K4" s="527"/>
      <c r="L4" s="530"/>
      <c r="M4" s="530"/>
      <c r="N4" s="530"/>
      <c r="O4" s="531"/>
      <c r="P4" s="263"/>
      <c r="Q4" s="527" t="s">
        <v>108</v>
      </c>
      <c r="R4" s="527"/>
      <c r="S4" s="527"/>
      <c r="T4" s="527"/>
      <c r="U4" s="527"/>
      <c r="V4" s="527"/>
      <c r="W4" s="527"/>
      <c r="X4" s="527"/>
      <c r="Y4" s="527"/>
      <c r="Z4" s="527"/>
      <c r="AA4" s="527"/>
      <c r="AB4" s="528"/>
    </row>
    <row r="5" spans="1:28" s="6" customFormat="1" ht="45.75" thickBot="1" x14ac:dyDescent="0.35">
      <c r="A5" s="276" t="s">
        <v>109</v>
      </c>
      <c r="B5" s="236"/>
      <c r="C5" s="347" t="s">
        <v>151</v>
      </c>
      <c r="D5" s="261" t="s">
        <v>28</v>
      </c>
      <c r="E5" s="261" t="s">
        <v>29</v>
      </c>
      <c r="F5" s="261" t="s">
        <v>30</v>
      </c>
      <c r="G5" s="261" t="s">
        <v>59</v>
      </c>
      <c r="H5" s="261" t="s">
        <v>61</v>
      </c>
      <c r="I5" s="261" t="s">
        <v>71</v>
      </c>
      <c r="J5" s="261" t="s">
        <v>76</v>
      </c>
      <c r="K5" s="261" t="s">
        <v>112</v>
      </c>
      <c r="L5" s="261" t="s">
        <v>115</v>
      </c>
      <c r="M5" s="261" t="s">
        <v>129</v>
      </c>
      <c r="N5" s="261" t="s">
        <v>148</v>
      </c>
      <c r="O5" s="275" t="s">
        <v>205</v>
      </c>
      <c r="P5" s="264"/>
      <c r="Q5" s="445" t="s">
        <v>188</v>
      </c>
      <c r="R5" s="261">
        <v>2012</v>
      </c>
      <c r="S5" s="261">
        <v>2013</v>
      </c>
      <c r="T5" s="261">
        <v>2014</v>
      </c>
      <c r="U5" s="261">
        <v>2015</v>
      </c>
      <c r="V5" s="261">
        <v>2016</v>
      </c>
      <c r="W5" s="261">
        <v>2017</v>
      </c>
      <c r="X5" s="261">
        <v>2018</v>
      </c>
      <c r="Y5" s="261">
        <v>2019</v>
      </c>
      <c r="Z5" s="261">
        <v>2020</v>
      </c>
      <c r="AA5" s="261">
        <v>2021</v>
      </c>
      <c r="AB5" s="262">
        <v>2022</v>
      </c>
    </row>
    <row r="6" spans="1:28" ht="17.25" thickTop="1" x14ac:dyDescent="0.3">
      <c r="A6" s="319" t="s">
        <v>79</v>
      </c>
      <c r="B6" s="221"/>
      <c r="C6" s="348" t="s">
        <v>154</v>
      </c>
      <c r="D6" s="222">
        <v>24</v>
      </c>
      <c r="E6" s="222">
        <v>10</v>
      </c>
      <c r="F6" s="222">
        <v>28</v>
      </c>
      <c r="G6" s="222">
        <v>27</v>
      </c>
      <c r="H6" s="222">
        <v>30</v>
      </c>
      <c r="I6" s="222">
        <v>23</v>
      </c>
      <c r="J6" s="222">
        <v>27</v>
      </c>
      <c r="K6" s="222">
        <v>19</v>
      </c>
      <c r="L6" s="310">
        <v>20</v>
      </c>
      <c r="M6" s="310">
        <v>9</v>
      </c>
      <c r="N6" s="310">
        <v>13</v>
      </c>
      <c r="O6" s="288">
        <v>19</v>
      </c>
      <c r="P6" s="265"/>
      <c r="Q6" s="446">
        <v>16</v>
      </c>
      <c r="R6" s="222">
        <v>15</v>
      </c>
      <c r="S6" s="222">
        <v>23</v>
      </c>
      <c r="T6" s="222">
        <v>30</v>
      </c>
      <c r="U6" s="222">
        <v>25</v>
      </c>
      <c r="V6" s="222">
        <v>28</v>
      </c>
      <c r="W6" s="222">
        <v>22</v>
      </c>
      <c r="X6" s="222">
        <v>24</v>
      </c>
      <c r="Y6" s="310">
        <v>20</v>
      </c>
      <c r="Z6" s="310">
        <v>12</v>
      </c>
      <c r="AA6" s="310">
        <v>8</v>
      </c>
      <c r="AB6" s="291">
        <v>21</v>
      </c>
    </row>
    <row r="7" spans="1:28" x14ac:dyDescent="0.3">
      <c r="A7" s="320" t="s">
        <v>80</v>
      </c>
      <c r="B7" s="219"/>
      <c r="C7" s="349" t="s">
        <v>155</v>
      </c>
      <c r="D7" s="23">
        <v>536</v>
      </c>
      <c r="E7" s="23">
        <v>553</v>
      </c>
      <c r="F7" s="23">
        <v>578</v>
      </c>
      <c r="G7" s="23">
        <v>518</v>
      </c>
      <c r="H7" s="23">
        <v>542</v>
      </c>
      <c r="I7" s="23">
        <v>583</v>
      </c>
      <c r="J7" s="23">
        <v>571</v>
      </c>
      <c r="K7" s="23">
        <v>532</v>
      </c>
      <c r="L7" s="311">
        <v>600</v>
      </c>
      <c r="M7" s="311">
        <v>526</v>
      </c>
      <c r="N7" s="311">
        <v>526</v>
      </c>
      <c r="O7" s="289">
        <v>544</v>
      </c>
      <c r="P7" s="266"/>
      <c r="Q7" s="447">
        <v>399</v>
      </c>
      <c r="R7" s="23">
        <v>535</v>
      </c>
      <c r="S7" s="23">
        <v>579</v>
      </c>
      <c r="T7" s="23">
        <v>521</v>
      </c>
      <c r="U7" s="23">
        <v>556</v>
      </c>
      <c r="V7" s="23">
        <v>543</v>
      </c>
      <c r="W7" s="23">
        <v>579</v>
      </c>
      <c r="X7" s="23">
        <v>551</v>
      </c>
      <c r="Y7" s="311">
        <v>592</v>
      </c>
      <c r="Z7" s="311">
        <v>547</v>
      </c>
      <c r="AA7" s="311">
        <v>538</v>
      </c>
      <c r="AB7" s="292">
        <v>513</v>
      </c>
    </row>
    <row r="8" spans="1:28" x14ac:dyDescent="0.3">
      <c r="A8" s="320" t="s">
        <v>81</v>
      </c>
      <c r="B8" s="219"/>
      <c r="C8" s="349" t="s">
        <v>156</v>
      </c>
      <c r="D8" s="23">
        <v>318</v>
      </c>
      <c r="E8" s="23">
        <v>199</v>
      </c>
      <c r="F8" s="23">
        <v>133</v>
      </c>
      <c r="G8" s="23">
        <v>166</v>
      </c>
      <c r="H8" s="23">
        <v>141</v>
      </c>
      <c r="I8" s="23">
        <v>219</v>
      </c>
      <c r="J8" s="23">
        <v>331</v>
      </c>
      <c r="K8" s="23">
        <v>227</v>
      </c>
      <c r="L8" s="311">
        <v>246</v>
      </c>
      <c r="M8" s="311">
        <v>291</v>
      </c>
      <c r="N8" s="311">
        <v>312</v>
      </c>
      <c r="O8" s="289">
        <v>286</v>
      </c>
      <c r="P8" s="266"/>
      <c r="Q8" s="447">
        <v>230</v>
      </c>
      <c r="R8" s="23">
        <v>263</v>
      </c>
      <c r="S8" s="23">
        <v>123</v>
      </c>
      <c r="T8" s="23">
        <v>146</v>
      </c>
      <c r="U8" s="23">
        <v>161</v>
      </c>
      <c r="V8" s="23">
        <v>188</v>
      </c>
      <c r="W8" s="23">
        <v>303</v>
      </c>
      <c r="X8" s="23">
        <v>252</v>
      </c>
      <c r="Y8" s="311">
        <v>229</v>
      </c>
      <c r="Z8" s="311">
        <v>302</v>
      </c>
      <c r="AA8" s="311">
        <v>303</v>
      </c>
      <c r="AB8" s="292">
        <v>294</v>
      </c>
    </row>
    <row r="9" spans="1:28" x14ac:dyDescent="0.3">
      <c r="A9" s="320" t="s">
        <v>82</v>
      </c>
      <c r="B9" s="219"/>
      <c r="C9" s="349" t="s">
        <v>157</v>
      </c>
      <c r="D9" s="23">
        <v>252</v>
      </c>
      <c r="E9" s="23">
        <v>423</v>
      </c>
      <c r="F9" s="23">
        <v>417</v>
      </c>
      <c r="G9" s="23">
        <v>395</v>
      </c>
      <c r="H9" s="23">
        <v>414</v>
      </c>
      <c r="I9" s="23">
        <v>464</v>
      </c>
      <c r="J9" s="23">
        <v>551</v>
      </c>
      <c r="K9" s="23">
        <v>507</v>
      </c>
      <c r="L9" s="311">
        <v>476</v>
      </c>
      <c r="M9" s="311">
        <v>447</v>
      </c>
      <c r="N9" s="311">
        <v>591</v>
      </c>
      <c r="O9" s="289">
        <v>602</v>
      </c>
      <c r="P9" s="266"/>
      <c r="Q9" s="447">
        <v>193</v>
      </c>
      <c r="R9" s="23">
        <v>362</v>
      </c>
      <c r="S9" s="23">
        <v>447</v>
      </c>
      <c r="T9" s="23">
        <v>383</v>
      </c>
      <c r="U9" s="23">
        <v>394</v>
      </c>
      <c r="V9" s="23">
        <v>448</v>
      </c>
      <c r="W9" s="23">
        <v>554</v>
      </c>
      <c r="X9" s="23">
        <v>517</v>
      </c>
      <c r="Y9" s="311">
        <v>499</v>
      </c>
      <c r="Z9" s="311">
        <v>436</v>
      </c>
      <c r="AA9" s="311">
        <v>532</v>
      </c>
      <c r="AB9" s="292">
        <v>603</v>
      </c>
    </row>
    <row r="10" spans="1:28" x14ac:dyDescent="0.3">
      <c r="A10" s="320" t="s">
        <v>87</v>
      </c>
      <c r="B10" s="219"/>
      <c r="C10" s="349" t="s">
        <v>162</v>
      </c>
      <c r="D10" s="23">
        <v>332</v>
      </c>
      <c r="E10" s="23">
        <v>446</v>
      </c>
      <c r="F10" s="23">
        <v>382</v>
      </c>
      <c r="G10" s="23">
        <v>301</v>
      </c>
      <c r="H10" s="23">
        <v>295</v>
      </c>
      <c r="I10" s="23">
        <v>510</v>
      </c>
      <c r="J10" s="23">
        <v>531</v>
      </c>
      <c r="K10" s="23">
        <v>380</v>
      </c>
      <c r="L10" s="311">
        <v>337</v>
      </c>
      <c r="M10" s="311">
        <v>407</v>
      </c>
      <c r="N10" s="311">
        <v>484</v>
      </c>
      <c r="O10" s="289">
        <v>442</v>
      </c>
      <c r="P10" s="266"/>
      <c r="Q10" s="447">
        <v>236</v>
      </c>
      <c r="R10" s="23">
        <v>428</v>
      </c>
      <c r="S10" s="23">
        <v>397</v>
      </c>
      <c r="T10" s="23">
        <v>316</v>
      </c>
      <c r="U10" s="23">
        <v>328</v>
      </c>
      <c r="V10" s="23">
        <v>423</v>
      </c>
      <c r="W10" s="23">
        <v>526</v>
      </c>
      <c r="X10" s="23">
        <v>434</v>
      </c>
      <c r="Y10" s="311">
        <v>335</v>
      </c>
      <c r="Z10" s="311">
        <v>385</v>
      </c>
      <c r="AA10" s="311">
        <v>486</v>
      </c>
      <c r="AB10" s="292">
        <v>460</v>
      </c>
    </row>
    <row r="11" spans="1:28" x14ac:dyDescent="0.3">
      <c r="A11" s="320" t="s">
        <v>77</v>
      </c>
      <c r="B11" s="219"/>
      <c r="C11" s="349" t="s">
        <v>152</v>
      </c>
      <c r="D11" s="23">
        <v>197</v>
      </c>
      <c r="E11" s="23">
        <v>482</v>
      </c>
      <c r="F11" s="23">
        <v>308</v>
      </c>
      <c r="G11" s="23">
        <v>277</v>
      </c>
      <c r="H11" s="23">
        <v>281</v>
      </c>
      <c r="I11" s="23">
        <v>338</v>
      </c>
      <c r="J11" s="23">
        <v>325</v>
      </c>
      <c r="K11" s="23">
        <v>343</v>
      </c>
      <c r="L11" s="311">
        <v>377</v>
      </c>
      <c r="M11" s="311">
        <v>345</v>
      </c>
      <c r="N11" s="311">
        <v>409</v>
      </c>
      <c r="O11" s="289">
        <v>423</v>
      </c>
      <c r="P11" s="266"/>
      <c r="Q11" s="447">
        <v>83</v>
      </c>
      <c r="R11" s="23">
        <v>475</v>
      </c>
      <c r="S11" s="23">
        <v>366</v>
      </c>
      <c r="T11" s="23">
        <v>271</v>
      </c>
      <c r="U11" s="23">
        <v>267</v>
      </c>
      <c r="V11" s="23">
        <v>309</v>
      </c>
      <c r="W11" s="23">
        <v>373</v>
      </c>
      <c r="X11" s="23">
        <v>319</v>
      </c>
      <c r="Y11" s="311">
        <v>374</v>
      </c>
      <c r="Z11" s="311">
        <v>354</v>
      </c>
      <c r="AA11" s="311">
        <v>395</v>
      </c>
      <c r="AB11" s="292">
        <v>421</v>
      </c>
    </row>
    <row r="12" spans="1:28" x14ac:dyDescent="0.3">
      <c r="A12" s="320" t="s">
        <v>86</v>
      </c>
      <c r="B12" s="219"/>
      <c r="C12" s="349" t="s">
        <v>161</v>
      </c>
      <c r="D12" s="23">
        <v>285</v>
      </c>
      <c r="E12" s="23">
        <v>315</v>
      </c>
      <c r="F12" s="23">
        <v>414</v>
      </c>
      <c r="G12" s="23">
        <v>485</v>
      </c>
      <c r="H12" s="23">
        <v>489</v>
      </c>
      <c r="I12" s="23">
        <v>432</v>
      </c>
      <c r="J12" s="23">
        <v>414</v>
      </c>
      <c r="K12" s="23">
        <v>472</v>
      </c>
      <c r="L12" s="311">
        <v>546</v>
      </c>
      <c r="M12" s="311">
        <v>530</v>
      </c>
      <c r="N12" s="311">
        <v>536</v>
      </c>
      <c r="O12" s="289">
        <v>548</v>
      </c>
      <c r="P12" s="266"/>
      <c r="Q12" s="447">
        <v>210</v>
      </c>
      <c r="R12" s="23">
        <v>335</v>
      </c>
      <c r="S12" s="23">
        <v>379</v>
      </c>
      <c r="T12" s="23">
        <v>436</v>
      </c>
      <c r="U12" s="23">
        <v>519</v>
      </c>
      <c r="V12" s="23">
        <v>434</v>
      </c>
      <c r="W12" s="23">
        <v>407</v>
      </c>
      <c r="X12" s="23">
        <v>456</v>
      </c>
      <c r="Y12" s="311">
        <v>516</v>
      </c>
      <c r="Z12" s="311">
        <v>566</v>
      </c>
      <c r="AA12" s="311">
        <v>527</v>
      </c>
      <c r="AB12" s="292">
        <v>553</v>
      </c>
    </row>
    <row r="13" spans="1:28" x14ac:dyDescent="0.3">
      <c r="A13" s="320" t="s">
        <v>78</v>
      </c>
      <c r="B13" s="219"/>
      <c r="C13" s="349" t="s">
        <v>153</v>
      </c>
      <c r="D13" s="23">
        <v>365</v>
      </c>
      <c r="E13" s="23">
        <v>388</v>
      </c>
      <c r="F13" s="23">
        <v>322</v>
      </c>
      <c r="G13" s="23">
        <v>310</v>
      </c>
      <c r="H13" s="23">
        <v>313</v>
      </c>
      <c r="I13" s="23">
        <v>376</v>
      </c>
      <c r="J13" s="23">
        <v>410</v>
      </c>
      <c r="K13" s="23">
        <v>415</v>
      </c>
      <c r="L13" s="311">
        <v>521</v>
      </c>
      <c r="M13" s="311">
        <v>457</v>
      </c>
      <c r="N13" s="311">
        <v>533</v>
      </c>
      <c r="O13" s="289">
        <v>573</v>
      </c>
      <c r="P13" s="266"/>
      <c r="Q13" s="447">
        <v>281</v>
      </c>
      <c r="R13" s="23">
        <v>384</v>
      </c>
      <c r="S13" s="23">
        <v>317</v>
      </c>
      <c r="T13" s="23">
        <v>309</v>
      </c>
      <c r="U13" s="23">
        <v>323</v>
      </c>
      <c r="V13" s="23">
        <v>349</v>
      </c>
      <c r="W13" s="23">
        <v>419</v>
      </c>
      <c r="X13" s="23">
        <v>394</v>
      </c>
      <c r="Y13" s="311">
        <v>527</v>
      </c>
      <c r="Z13" s="311">
        <v>460</v>
      </c>
      <c r="AA13" s="311">
        <v>518</v>
      </c>
      <c r="AB13" s="292">
        <v>554</v>
      </c>
    </row>
    <row r="14" spans="1:28" x14ac:dyDescent="0.3">
      <c r="A14" s="320" t="s">
        <v>84</v>
      </c>
      <c r="B14" s="219"/>
      <c r="C14" s="349" t="s">
        <v>159</v>
      </c>
      <c r="D14" s="23">
        <v>219</v>
      </c>
      <c r="E14" s="23">
        <v>314</v>
      </c>
      <c r="F14" s="23">
        <v>300</v>
      </c>
      <c r="G14" s="23">
        <v>376</v>
      </c>
      <c r="H14" s="23">
        <v>392</v>
      </c>
      <c r="I14" s="23">
        <v>370</v>
      </c>
      <c r="J14" s="23">
        <v>392</v>
      </c>
      <c r="K14" s="23">
        <v>394</v>
      </c>
      <c r="L14" s="311">
        <v>396</v>
      </c>
      <c r="M14" s="311">
        <v>441</v>
      </c>
      <c r="N14" s="311">
        <v>489</v>
      </c>
      <c r="O14" s="289">
        <v>459</v>
      </c>
      <c r="P14" s="266"/>
      <c r="Q14" s="447">
        <v>139</v>
      </c>
      <c r="R14" s="23">
        <v>313</v>
      </c>
      <c r="S14" s="23">
        <v>313</v>
      </c>
      <c r="T14" s="23">
        <v>337</v>
      </c>
      <c r="U14" s="23">
        <v>380</v>
      </c>
      <c r="V14" s="23">
        <v>397</v>
      </c>
      <c r="W14" s="23">
        <v>389</v>
      </c>
      <c r="X14" s="23">
        <v>394</v>
      </c>
      <c r="Y14" s="311">
        <v>376</v>
      </c>
      <c r="Z14" s="311">
        <v>453</v>
      </c>
      <c r="AA14" s="311">
        <v>464</v>
      </c>
      <c r="AB14" s="292">
        <v>463</v>
      </c>
    </row>
    <row r="15" spans="1:28" x14ac:dyDescent="0.3">
      <c r="A15" s="320" t="s">
        <v>83</v>
      </c>
      <c r="B15" s="219"/>
      <c r="C15" s="349" t="s">
        <v>158</v>
      </c>
      <c r="D15" s="23">
        <v>176</v>
      </c>
      <c r="E15" s="23">
        <v>114</v>
      </c>
      <c r="F15" s="23">
        <v>160</v>
      </c>
      <c r="G15" s="23">
        <v>399</v>
      </c>
      <c r="H15" s="23">
        <v>336</v>
      </c>
      <c r="I15" s="23">
        <v>359</v>
      </c>
      <c r="J15" s="23">
        <v>422</v>
      </c>
      <c r="K15" s="23">
        <v>266</v>
      </c>
      <c r="L15" s="311">
        <v>297</v>
      </c>
      <c r="M15" s="311">
        <v>327</v>
      </c>
      <c r="N15" s="311">
        <v>302</v>
      </c>
      <c r="O15" s="289">
        <v>318</v>
      </c>
      <c r="P15" s="266"/>
      <c r="Q15" s="447">
        <v>99</v>
      </c>
      <c r="R15" s="23">
        <v>169</v>
      </c>
      <c r="S15" s="23">
        <v>125</v>
      </c>
      <c r="T15" s="23">
        <v>355</v>
      </c>
      <c r="U15" s="23">
        <v>356</v>
      </c>
      <c r="V15" s="23">
        <v>347</v>
      </c>
      <c r="W15" s="23">
        <v>394</v>
      </c>
      <c r="X15" s="23">
        <v>300</v>
      </c>
      <c r="Y15" s="311">
        <v>295</v>
      </c>
      <c r="Z15" s="311">
        <v>341</v>
      </c>
      <c r="AA15" s="311">
        <v>287</v>
      </c>
      <c r="AB15" s="292">
        <v>340</v>
      </c>
    </row>
    <row r="16" spans="1:28" ht="17.25" thickBot="1" x14ac:dyDescent="0.35">
      <c r="A16" s="321" t="s">
        <v>85</v>
      </c>
      <c r="B16" s="220"/>
      <c r="C16" s="350" t="s">
        <v>160</v>
      </c>
      <c r="D16" s="217">
        <v>482</v>
      </c>
      <c r="E16" s="217">
        <v>540</v>
      </c>
      <c r="F16" s="217">
        <v>568</v>
      </c>
      <c r="G16" s="217">
        <v>567</v>
      </c>
      <c r="H16" s="217">
        <v>498</v>
      </c>
      <c r="I16" s="217">
        <v>528</v>
      </c>
      <c r="J16" s="217">
        <v>630</v>
      </c>
      <c r="K16" s="217">
        <v>568</v>
      </c>
      <c r="L16" s="312">
        <v>607</v>
      </c>
      <c r="M16" s="312">
        <v>505</v>
      </c>
      <c r="N16" s="312">
        <v>594</v>
      </c>
      <c r="O16" s="290">
        <v>580</v>
      </c>
      <c r="P16" s="267"/>
      <c r="Q16" s="448">
        <v>353</v>
      </c>
      <c r="R16" s="217">
        <v>525</v>
      </c>
      <c r="S16" s="217">
        <v>560</v>
      </c>
      <c r="T16" s="217">
        <v>585</v>
      </c>
      <c r="U16" s="217">
        <v>512</v>
      </c>
      <c r="V16" s="217">
        <v>511</v>
      </c>
      <c r="W16" s="217">
        <v>587</v>
      </c>
      <c r="X16" s="217">
        <v>581</v>
      </c>
      <c r="Y16" s="312">
        <v>634</v>
      </c>
      <c r="Z16" s="312">
        <v>519</v>
      </c>
      <c r="AA16" s="312">
        <v>555</v>
      </c>
      <c r="AB16" s="293">
        <v>613</v>
      </c>
    </row>
    <row r="17" spans="1:28" ht="18" thickTop="1" thickBot="1" x14ac:dyDescent="0.35">
      <c r="A17" s="224" t="s">
        <v>52</v>
      </c>
      <c r="B17" s="237"/>
      <c r="C17" s="351"/>
      <c r="D17" s="226">
        <v>3186</v>
      </c>
      <c r="E17" s="226">
        <v>3784</v>
      </c>
      <c r="F17" s="226">
        <v>3610</v>
      </c>
      <c r="G17" s="226">
        <v>3821</v>
      </c>
      <c r="H17" s="226">
        <v>3731</v>
      </c>
      <c r="I17" s="226">
        <v>4202</v>
      </c>
      <c r="J17" s="226">
        <v>4604</v>
      </c>
      <c r="K17" s="226">
        <v>4123</v>
      </c>
      <c r="L17" s="226">
        <v>4423</v>
      </c>
      <c r="M17" s="226">
        <v>4285</v>
      </c>
      <c r="N17" s="226">
        <v>4789</v>
      </c>
      <c r="O17" s="274">
        <v>4794</v>
      </c>
      <c r="P17" s="268"/>
      <c r="Q17" s="449">
        <v>2239</v>
      </c>
      <c r="R17" s="226">
        <v>3804</v>
      </c>
      <c r="S17" s="226">
        <v>3629</v>
      </c>
      <c r="T17" s="226">
        <v>3689</v>
      </c>
      <c r="U17" s="226">
        <v>3821</v>
      </c>
      <c r="V17" s="226">
        <v>3977</v>
      </c>
      <c r="W17" s="226">
        <v>4553</v>
      </c>
      <c r="X17" s="226">
        <v>4222</v>
      </c>
      <c r="Y17" s="226">
        <v>4397</v>
      </c>
      <c r="Z17" s="226">
        <v>4375</v>
      </c>
      <c r="AA17" s="226">
        <v>4613</v>
      </c>
      <c r="AB17" s="245">
        <v>4835</v>
      </c>
    </row>
    <row r="18" spans="1:28" ht="17.25" thickBot="1" x14ac:dyDescent="0.35">
      <c r="A18" s="22"/>
      <c r="B18" s="22"/>
      <c r="C18" s="352"/>
    </row>
    <row r="19" spans="1:28" ht="16.5" customHeight="1" x14ac:dyDescent="0.3">
      <c r="A19" s="230"/>
      <c r="B19" s="238"/>
      <c r="C19" s="346"/>
      <c r="D19" s="529" t="s">
        <v>165</v>
      </c>
      <c r="E19" s="527"/>
      <c r="F19" s="527"/>
      <c r="G19" s="527"/>
      <c r="H19" s="527"/>
      <c r="I19" s="527"/>
      <c r="J19" s="527"/>
      <c r="K19" s="527"/>
      <c r="L19" s="530"/>
      <c r="M19" s="530"/>
      <c r="N19" s="530"/>
      <c r="O19" s="531"/>
      <c r="P19" s="263"/>
      <c r="Q19" s="527" t="s">
        <v>166</v>
      </c>
      <c r="R19" s="527"/>
      <c r="S19" s="527"/>
      <c r="T19" s="527"/>
      <c r="U19" s="527"/>
      <c r="V19" s="527"/>
      <c r="W19" s="527"/>
      <c r="X19" s="527"/>
      <c r="Y19" s="527"/>
      <c r="Z19" s="527"/>
      <c r="AA19" s="527"/>
      <c r="AB19" s="528"/>
    </row>
    <row r="20" spans="1:28" ht="47.25" customHeight="1" thickBot="1" x14ac:dyDescent="0.35">
      <c r="A20" s="276" t="s">
        <v>109</v>
      </c>
      <c r="B20" s="239"/>
      <c r="C20" s="347" t="s">
        <v>151</v>
      </c>
      <c r="D20" s="228" t="s">
        <v>28</v>
      </c>
      <c r="E20" s="229" t="s">
        <v>29</v>
      </c>
      <c r="F20" s="229" t="s">
        <v>30</v>
      </c>
      <c r="G20" s="229" t="s">
        <v>59</v>
      </c>
      <c r="H20" s="229" t="s">
        <v>61</v>
      </c>
      <c r="I20" s="229" t="s">
        <v>71</v>
      </c>
      <c r="J20" s="229" t="s">
        <v>76</v>
      </c>
      <c r="K20" s="229" t="s">
        <v>112</v>
      </c>
      <c r="L20" s="229" t="s">
        <v>115</v>
      </c>
      <c r="M20" s="261" t="s">
        <v>129</v>
      </c>
      <c r="N20" s="261" t="s">
        <v>148</v>
      </c>
      <c r="O20" s="275" t="s">
        <v>205</v>
      </c>
      <c r="P20" s="264"/>
      <c r="Q20" s="445" t="s">
        <v>188</v>
      </c>
      <c r="R20" s="261">
        <v>2012</v>
      </c>
      <c r="S20" s="261">
        <v>2013</v>
      </c>
      <c r="T20" s="261">
        <v>2014</v>
      </c>
      <c r="U20" s="261">
        <v>2015</v>
      </c>
      <c r="V20" s="261">
        <v>2016</v>
      </c>
      <c r="W20" s="261">
        <v>2017</v>
      </c>
      <c r="X20" s="261">
        <v>2018</v>
      </c>
      <c r="Y20" s="261">
        <v>2019</v>
      </c>
      <c r="Z20" s="261">
        <v>2020</v>
      </c>
      <c r="AA20" s="261">
        <v>2021</v>
      </c>
      <c r="AB20" s="262">
        <v>2022</v>
      </c>
    </row>
    <row r="21" spans="1:28" ht="17.25" thickTop="1" x14ac:dyDescent="0.3">
      <c r="A21" s="319" t="s">
        <v>79</v>
      </c>
      <c r="B21" s="221"/>
      <c r="C21" s="348" t="s">
        <v>154</v>
      </c>
      <c r="D21" s="222">
        <v>4</v>
      </c>
      <c r="E21" s="222">
        <v>5</v>
      </c>
      <c r="F21" s="222">
        <v>6</v>
      </c>
      <c r="G21" s="222">
        <v>6</v>
      </c>
      <c r="H21" s="222">
        <v>13</v>
      </c>
      <c r="I21" s="222">
        <v>7</v>
      </c>
      <c r="J21" s="222">
        <v>9</v>
      </c>
      <c r="K21" s="222">
        <v>8</v>
      </c>
      <c r="L21" s="310">
        <v>5</v>
      </c>
      <c r="M21" s="310">
        <v>1</v>
      </c>
      <c r="N21" s="310">
        <v>2</v>
      </c>
      <c r="O21" s="288">
        <v>4</v>
      </c>
      <c r="P21" s="265"/>
      <c r="Q21" s="446">
        <v>3</v>
      </c>
      <c r="R21" s="222">
        <v>4</v>
      </c>
      <c r="S21" s="222">
        <v>6</v>
      </c>
      <c r="T21" s="222">
        <v>8</v>
      </c>
      <c r="U21" s="222">
        <v>9</v>
      </c>
      <c r="V21" s="222">
        <v>9</v>
      </c>
      <c r="W21" s="222">
        <v>6</v>
      </c>
      <c r="X21" s="222">
        <v>10</v>
      </c>
      <c r="Y21" s="222">
        <v>6</v>
      </c>
      <c r="Z21" s="222">
        <v>3</v>
      </c>
      <c r="AA21" s="222">
        <v>0</v>
      </c>
      <c r="AB21" s="291">
        <v>5</v>
      </c>
    </row>
    <row r="22" spans="1:28" x14ac:dyDescent="0.3">
      <c r="A22" s="320" t="s">
        <v>80</v>
      </c>
      <c r="B22" s="219"/>
      <c r="C22" s="349" t="s">
        <v>155</v>
      </c>
      <c r="D22" s="23">
        <v>167</v>
      </c>
      <c r="E22" s="23">
        <v>158</v>
      </c>
      <c r="F22" s="23">
        <v>187</v>
      </c>
      <c r="G22" s="23">
        <v>163</v>
      </c>
      <c r="H22" s="23">
        <v>171</v>
      </c>
      <c r="I22" s="23">
        <v>172</v>
      </c>
      <c r="J22" s="23">
        <v>182</v>
      </c>
      <c r="K22" s="23">
        <v>194</v>
      </c>
      <c r="L22" s="311">
        <v>180</v>
      </c>
      <c r="M22" s="311">
        <v>146</v>
      </c>
      <c r="N22" s="311">
        <v>137</v>
      </c>
      <c r="O22" s="289">
        <v>140</v>
      </c>
      <c r="P22" s="266"/>
      <c r="Q22" s="447">
        <v>123</v>
      </c>
      <c r="R22" s="23">
        <v>158</v>
      </c>
      <c r="S22" s="23">
        <v>177</v>
      </c>
      <c r="T22" s="23">
        <v>168</v>
      </c>
      <c r="U22" s="23">
        <v>187</v>
      </c>
      <c r="V22" s="23">
        <v>160</v>
      </c>
      <c r="W22" s="23">
        <v>179</v>
      </c>
      <c r="X22" s="23">
        <v>188</v>
      </c>
      <c r="Y22" s="23">
        <v>191</v>
      </c>
      <c r="Z22" s="23">
        <v>148</v>
      </c>
      <c r="AA22" s="23">
        <v>146</v>
      </c>
      <c r="AB22" s="292">
        <v>114</v>
      </c>
    </row>
    <row r="23" spans="1:28" x14ac:dyDescent="0.3">
      <c r="A23" s="320" t="s">
        <v>81</v>
      </c>
      <c r="B23" s="219"/>
      <c r="C23" s="349" t="s">
        <v>156</v>
      </c>
      <c r="D23" s="23">
        <v>82</v>
      </c>
      <c r="E23" s="23">
        <v>56</v>
      </c>
      <c r="F23" s="23">
        <v>43</v>
      </c>
      <c r="G23" s="23">
        <v>44</v>
      </c>
      <c r="H23" s="23">
        <v>47</v>
      </c>
      <c r="I23" s="23">
        <v>75</v>
      </c>
      <c r="J23" s="23">
        <v>116</v>
      </c>
      <c r="K23" s="23">
        <v>82</v>
      </c>
      <c r="L23" s="311">
        <v>58</v>
      </c>
      <c r="M23" s="311">
        <v>90</v>
      </c>
      <c r="N23" s="311">
        <v>108</v>
      </c>
      <c r="O23" s="289">
        <v>90</v>
      </c>
      <c r="P23" s="266"/>
      <c r="Q23" s="447">
        <v>64</v>
      </c>
      <c r="R23" s="23">
        <v>66</v>
      </c>
      <c r="S23" s="23">
        <v>40</v>
      </c>
      <c r="T23" s="23">
        <v>36</v>
      </c>
      <c r="U23" s="23">
        <v>56</v>
      </c>
      <c r="V23" s="23">
        <v>66</v>
      </c>
      <c r="W23" s="23">
        <v>104</v>
      </c>
      <c r="X23" s="23">
        <v>89</v>
      </c>
      <c r="Y23" s="23">
        <v>64</v>
      </c>
      <c r="Z23" s="23">
        <v>84</v>
      </c>
      <c r="AA23" s="23">
        <v>106</v>
      </c>
      <c r="AB23" s="292">
        <v>93</v>
      </c>
    </row>
    <row r="24" spans="1:28" x14ac:dyDescent="0.3">
      <c r="A24" s="320" t="s">
        <v>82</v>
      </c>
      <c r="B24" s="219"/>
      <c r="C24" s="349" t="s">
        <v>157</v>
      </c>
      <c r="D24" s="23">
        <v>54</v>
      </c>
      <c r="E24" s="23">
        <v>96</v>
      </c>
      <c r="F24" s="23">
        <v>99</v>
      </c>
      <c r="G24" s="23">
        <v>90</v>
      </c>
      <c r="H24" s="23">
        <v>103</v>
      </c>
      <c r="I24" s="23">
        <v>122</v>
      </c>
      <c r="J24" s="23">
        <v>140</v>
      </c>
      <c r="K24" s="23">
        <v>140</v>
      </c>
      <c r="L24" s="311">
        <v>129</v>
      </c>
      <c r="M24" s="311">
        <v>106</v>
      </c>
      <c r="N24" s="311">
        <v>147</v>
      </c>
      <c r="O24" s="289">
        <v>137</v>
      </c>
      <c r="P24" s="266"/>
      <c r="Q24" s="447">
        <v>45</v>
      </c>
      <c r="R24" s="23">
        <v>73</v>
      </c>
      <c r="S24" s="23">
        <v>111</v>
      </c>
      <c r="T24" s="23">
        <v>84</v>
      </c>
      <c r="U24" s="23">
        <v>100</v>
      </c>
      <c r="V24" s="23">
        <v>118</v>
      </c>
      <c r="W24" s="23">
        <v>138</v>
      </c>
      <c r="X24" s="23">
        <v>140</v>
      </c>
      <c r="Y24" s="23">
        <v>144</v>
      </c>
      <c r="Z24" s="23">
        <v>97</v>
      </c>
      <c r="AA24" s="23">
        <v>140</v>
      </c>
      <c r="AB24" s="292">
        <v>131</v>
      </c>
    </row>
    <row r="25" spans="1:28" x14ac:dyDescent="0.3">
      <c r="A25" s="320" t="s">
        <v>87</v>
      </c>
      <c r="B25" s="219"/>
      <c r="C25" s="349" t="s">
        <v>162</v>
      </c>
      <c r="D25" s="23">
        <v>69</v>
      </c>
      <c r="E25" s="23">
        <v>121</v>
      </c>
      <c r="F25" s="23">
        <v>124</v>
      </c>
      <c r="G25" s="23">
        <v>123</v>
      </c>
      <c r="H25" s="23">
        <v>111</v>
      </c>
      <c r="I25" s="23">
        <v>188</v>
      </c>
      <c r="J25" s="23">
        <v>152</v>
      </c>
      <c r="K25" s="23">
        <v>111</v>
      </c>
      <c r="L25" s="311">
        <v>117</v>
      </c>
      <c r="M25" s="311">
        <v>97</v>
      </c>
      <c r="N25" s="311">
        <v>102</v>
      </c>
      <c r="O25" s="289">
        <v>99</v>
      </c>
      <c r="P25" s="266"/>
      <c r="Q25" s="447">
        <v>49</v>
      </c>
      <c r="R25" s="23">
        <v>120</v>
      </c>
      <c r="S25" s="23">
        <v>109</v>
      </c>
      <c r="T25" s="23">
        <v>120</v>
      </c>
      <c r="U25" s="23">
        <v>131</v>
      </c>
      <c r="V25" s="23">
        <v>149</v>
      </c>
      <c r="W25" s="23">
        <v>171</v>
      </c>
      <c r="X25" s="23">
        <v>126</v>
      </c>
      <c r="Y25" s="23">
        <v>111</v>
      </c>
      <c r="Z25" s="23">
        <v>103</v>
      </c>
      <c r="AA25" s="23">
        <v>100</v>
      </c>
      <c r="AB25" s="292">
        <v>105</v>
      </c>
    </row>
    <row r="26" spans="1:28" x14ac:dyDescent="0.3">
      <c r="A26" s="320" t="s">
        <v>77</v>
      </c>
      <c r="B26" s="219"/>
      <c r="C26" s="349" t="s">
        <v>152</v>
      </c>
      <c r="D26" s="23">
        <v>40</v>
      </c>
      <c r="E26" s="23">
        <v>114</v>
      </c>
      <c r="F26" s="23">
        <v>55</v>
      </c>
      <c r="G26" s="23">
        <v>43</v>
      </c>
      <c r="H26" s="23">
        <v>54</v>
      </c>
      <c r="I26" s="23">
        <v>72</v>
      </c>
      <c r="J26" s="23">
        <v>77</v>
      </c>
      <c r="K26" s="23">
        <v>88</v>
      </c>
      <c r="L26" s="311">
        <v>107</v>
      </c>
      <c r="M26" s="311">
        <v>71</v>
      </c>
      <c r="N26" s="311">
        <v>84</v>
      </c>
      <c r="O26" s="289">
        <v>89</v>
      </c>
      <c r="P26" s="266"/>
      <c r="Q26" s="447">
        <v>20</v>
      </c>
      <c r="R26" s="23">
        <v>101</v>
      </c>
      <c r="S26" s="23">
        <v>81</v>
      </c>
      <c r="T26" s="23">
        <v>39</v>
      </c>
      <c r="U26" s="23">
        <v>55</v>
      </c>
      <c r="V26" s="23">
        <v>60</v>
      </c>
      <c r="W26" s="23">
        <v>88</v>
      </c>
      <c r="X26" s="23">
        <v>82</v>
      </c>
      <c r="Y26" s="23">
        <v>98</v>
      </c>
      <c r="Z26" s="23">
        <v>83</v>
      </c>
      <c r="AA26" s="23">
        <v>80</v>
      </c>
      <c r="AB26" s="292">
        <v>86</v>
      </c>
    </row>
    <row r="27" spans="1:28" x14ac:dyDescent="0.3">
      <c r="A27" s="320" t="s">
        <v>86</v>
      </c>
      <c r="B27" s="219"/>
      <c r="C27" s="349" t="s">
        <v>161</v>
      </c>
      <c r="D27" s="23">
        <v>51</v>
      </c>
      <c r="E27" s="23">
        <v>46</v>
      </c>
      <c r="F27" s="23">
        <v>84</v>
      </c>
      <c r="G27" s="23">
        <v>100</v>
      </c>
      <c r="H27" s="23">
        <v>120</v>
      </c>
      <c r="I27" s="23">
        <v>114</v>
      </c>
      <c r="J27" s="23">
        <v>126</v>
      </c>
      <c r="K27" s="23">
        <v>156</v>
      </c>
      <c r="L27" s="311">
        <v>169</v>
      </c>
      <c r="M27" s="311">
        <v>118</v>
      </c>
      <c r="N27" s="311">
        <v>132</v>
      </c>
      <c r="O27" s="289">
        <v>127</v>
      </c>
      <c r="P27" s="266"/>
      <c r="Q27" s="447">
        <v>40</v>
      </c>
      <c r="R27" s="23">
        <v>48</v>
      </c>
      <c r="S27" s="23">
        <v>78</v>
      </c>
      <c r="T27" s="23">
        <v>94</v>
      </c>
      <c r="U27" s="23">
        <v>119</v>
      </c>
      <c r="V27" s="23">
        <v>107</v>
      </c>
      <c r="W27" s="23">
        <v>122</v>
      </c>
      <c r="X27" s="23">
        <v>150</v>
      </c>
      <c r="Y27" s="23">
        <v>166</v>
      </c>
      <c r="Z27" s="23">
        <v>137</v>
      </c>
      <c r="AA27" s="23">
        <v>122</v>
      </c>
      <c r="AB27" s="292">
        <v>140</v>
      </c>
    </row>
    <row r="28" spans="1:28" x14ac:dyDescent="0.3">
      <c r="A28" s="320" t="s">
        <v>78</v>
      </c>
      <c r="B28" s="219"/>
      <c r="C28" s="349" t="s">
        <v>153</v>
      </c>
      <c r="D28" s="23">
        <v>87</v>
      </c>
      <c r="E28" s="23">
        <v>97</v>
      </c>
      <c r="F28" s="23">
        <v>63</v>
      </c>
      <c r="G28" s="23">
        <v>64</v>
      </c>
      <c r="H28" s="23">
        <v>74</v>
      </c>
      <c r="I28" s="23">
        <v>118</v>
      </c>
      <c r="J28" s="23">
        <v>117</v>
      </c>
      <c r="K28" s="23">
        <v>162</v>
      </c>
      <c r="L28" s="311">
        <v>153</v>
      </c>
      <c r="M28" s="311">
        <v>140</v>
      </c>
      <c r="N28" s="311">
        <v>123</v>
      </c>
      <c r="O28" s="289">
        <v>148</v>
      </c>
      <c r="P28" s="266"/>
      <c r="Q28" s="447">
        <v>70</v>
      </c>
      <c r="R28" s="23">
        <v>90</v>
      </c>
      <c r="S28" s="23">
        <v>71</v>
      </c>
      <c r="T28" s="23">
        <v>55</v>
      </c>
      <c r="U28" s="23">
        <v>81</v>
      </c>
      <c r="V28" s="23">
        <v>96</v>
      </c>
      <c r="W28" s="23">
        <v>127</v>
      </c>
      <c r="X28" s="23">
        <v>148</v>
      </c>
      <c r="Y28" s="23">
        <v>165</v>
      </c>
      <c r="Z28" s="23">
        <v>138</v>
      </c>
      <c r="AA28" s="23">
        <v>136</v>
      </c>
      <c r="AB28" s="292">
        <v>121</v>
      </c>
    </row>
    <row r="29" spans="1:28" x14ac:dyDescent="0.3">
      <c r="A29" s="320" t="s">
        <v>84</v>
      </c>
      <c r="B29" s="219"/>
      <c r="C29" s="349" t="s">
        <v>159</v>
      </c>
      <c r="D29" s="23">
        <v>49</v>
      </c>
      <c r="E29" s="23">
        <v>52</v>
      </c>
      <c r="F29" s="23">
        <v>64</v>
      </c>
      <c r="G29" s="23">
        <v>98</v>
      </c>
      <c r="H29" s="23">
        <v>83</v>
      </c>
      <c r="I29" s="23">
        <v>93</v>
      </c>
      <c r="J29" s="23">
        <v>100</v>
      </c>
      <c r="K29" s="23">
        <v>100</v>
      </c>
      <c r="L29" s="311">
        <v>107</v>
      </c>
      <c r="M29" s="311">
        <v>100</v>
      </c>
      <c r="N29" s="311">
        <v>141</v>
      </c>
      <c r="O29" s="289">
        <v>124</v>
      </c>
      <c r="P29" s="266"/>
      <c r="Q29" s="447">
        <v>34</v>
      </c>
      <c r="R29" s="23">
        <v>54</v>
      </c>
      <c r="S29" s="23">
        <v>64</v>
      </c>
      <c r="T29" s="23">
        <v>87</v>
      </c>
      <c r="U29" s="23">
        <v>88</v>
      </c>
      <c r="V29" s="23">
        <v>95</v>
      </c>
      <c r="W29" s="23">
        <v>98</v>
      </c>
      <c r="X29" s="23">
        <v>94</v>
      </c>
      <c r="Y29" s="23">
        <v>103</v>
      </c>
      <c r="Z29" s="23">
        <v>101</v>
      </c>
      <c r="AA29" s="23">
        <v>132</v>
      </c>
      <c r="AB29" s="292">
        <v>129</v>
      </c>
    </row>
    <row r="30" spans="1:28" x14ac:dyDescent="0.3">
      <c r="A30" s="320" t="s">
        <v>83</v>
      </c>
      <c r="B30" s="219"/>
      <c r="C30" s="349" t="s">
        <v>158</v>
      </c>
      <c r="D30" s="23">
        <v>18</v>
      </c>
      <c r="E30" s="23">
        <v>26</v>
      </c>
      <c r="F30" s="23">
        <v>60</v>
      </c>
      <c r="G30" s="23">
        <v>118</v>
      </c>
      <c r="H30" s="23">
        <v>89</v>
      </c>
      <c r="I30" s="23">
        <v>82</v>
      </c>
      <c r="J30" s="23">
        <v>133</v>
      </c>
      <c r="K30" s="23">
        <v>87</v>
      </c>
      <c r="L30" s="311">
        <v>89</v>
      </c>
      <c r="M30" s="311">
        <v>67</v>
      </c>
      <c r="N30" s="311">
        <v>81</v>
      </c>
      <c r="O30" s="289">
        <v>96</v>
      </c>
      <c r="P30" s="266"/>
      <c r="Q30" s="447">
        <v>10</v>
      </c>
      <c r="R30" s="23">
        <v>27</v>
      </c>
      <c r="S30" s="23">
        <v>42</v>
      </c>
      <c r="T30" s="23">
        <v>115</v>
      </c>
      <c r="U30" s="23">
        <v>100</v>
      </c>
      <c r="V30" s="23">
        <v>79</v>
      </c>
      <c r="W30" s="23">
        <v>121</v>
      </c>
      <c r="X30" s="23">
        <v>93</v>
      </c>
      <c r="Y30" s="23">
        <v>95</v>
      </c>
      <c r="Z30" s="23">
        <v>72</v>
      </c>
      <c r="AA30" s="23">
        <v>72</v>
      </c>
      <c r="AB30" s="292">
        <v>107</v>
      </c>
    </row>
    <row r="31" spans="1:28" ht="17.25" thickBot="1" x14ac:dyDescent="0.35">
      <c r="A31" s="321" t="s">
        <v>85</v>
      </c>
      <c r="B31" s="220"/>
      <c r="C31" s="350" t="s">
        <v>160</v>
      </c>
      <c r="D31" s="217">
        <v>82</v>
      </c>
      <c r="E31" s="217">
        <v>139</v>
      </c>
      <c r="F31" s="217">
        <v>166</v>
      </c>
      <c r="G31" s="217">
        <v>157</v>
      </c>
      <c r="H31" s="217">
        <v>138</v>
      </c>
      <c r="I31" s="217">
        <v>126</v>
      </c>
      <c r="J31" s="217">
        <v>145</v>
      </c>
      <c r="K31" s="217">
        <v>141</v>
      </c>
      <c r="L31" s="312">
        <v>179</v>
      </c>
      <c r="M31" s="312">
        <v>142</v>
      </c>
      <c r="N31" s="312">
        <v>152</v>
      </c>
      <c r="O31" s="290">
        <v>156</v>
      </c>
      <c r="P31" s="267"/>
      <c r="Q31" s="448">
        <v>63</v>
      </c>
      <c r="R31" s="217">
        <v>121</v>
      </c>
      <c r="S31" s="217">
        <v>149</v>
      </c>
      <c r="T31" s="217">
        <v>177</v>
      </c>
      <c r="U31" s="217">
        <v>140</v>
      </c>
      <c r="V31" s="217">
        <v>126</v>
      </c>
      <c r="W31" s="217">
        <v>138</v>
      </c>
      <c r="X31" s="217">
        <v>138</v>
      </c>
      <c r="Y31" s="217">
        <v>180</v>
      </c>
      <c r="Z31" s="217">
        <v>144</v>
      </c>
      <c r="AA31" s="217">
        <v>149</v>
      </c>
      <c r="AB31" s="293">
        <v>156</v>
      </c>
    </row>
    <row r="32" spans="1:28" ht="18" thickTop="1" thickBot="1" x14ac:dyDescent="0.35">
      <c r="A32" s="224" t="s">
        <v>52</v>
      </c>
      <c r="B32" s="237"/>
      <c r="C32" s="351"/>
      <c r="D32" s="226">
        <v>703</v>
      </c>
      <c r="E32" s="226">
        <v>910</v>
      </c>
      <c r="F32" s="226">
        <v>951</v>
      </c>
      <c r="G32" s="226">
        <v>1006</v>
      </c>
      <c r="H32" s="226">
        <v>1003</v>
      </c>
      <c r="I32" s="226">
        <v>1169</v>
      </c>
      <c r="J32" s="226">
        <v>1297</v>
      </c>
      <c r="K32" s="226">
        <v>1269</v>
      </c>
      <c r="L32" s="226">
        <v>1293</v>
      </c>
      <c r="M32" s="226">
        <v>1078</v>
      </c>
      <c r="N32" s="226">
        <v>1209</v>
      </c>
      <c r="O32" s="274">
        <v>1210</v>
      </c>
      <c r="P32" s="268"/>
      <c r="Q32" s="449">
        <v>521</v>
      </c>
      <c r="R32" s="226">
        <v>862</v>
      </c>
      <c r="S32" s="226">
        <v>928</v>
      </c>
      <c r="T32" s="226">
        <v>983</v>
      </c>
      <c r="U32" s="226">
        <v>1066</v>
      </c>
      <c r="V32" s="226">
        <v>1065</v>
      </c>
      <c r="W32" s="226">
        <v>1292</v>
      </c>
      <c r="X32" s="226">
        <v>1258</v>
      </c>
      <c r="Y32" s="226">
        <v>1323</v>
      </c>
      <c r="Z32" s="226">
        <v>1110</v>
      </c>
      <c r="AA32" s="226">
        <v>1183</v>
      </c>
      <c r="AB32" s="245">
        <v>1187</v>
      </c>
    </row>
    <row r="33" spans="1:28" ht="17.25" thickBot="1" x14ac:dyDescent="0.35">
      <c r="A33" s="22"/>
      <c r="B33" s="22"/>
      <c r="C33" s="352"/>
    </row>
    <row r="34" spans="1:28" ht="16.5" customHeight="1" x14ac:dyDescent="0.3">
      <c r="A34" s="227"/>
      <c r="B34" s="235"/>
      <c r="C34" s="346"/>
      <c r="D34" s="529" t="s">
        <v>163</v>
      </c>
      <c r="E34" s="527"/>
      <c r="F34" s="527"/>
      <c r="G34" s="527"/>
      <c r="H34" s="527"/>
      <c r="I34" s="527"/>
      <c r="J34" s="527"/>
      <c r="K34" s="527"/>
      <c r="L34" s="530"/>
      <c r="M34" s="530"/>
      <c r="N34" s="530"/>
      <c r="O34" s="531"/>
      <c r="P34" s="263"/>
      <c r="Q34" s="527" t="s">
        <v>164</v>
      </c>
      <c r="R34" s="527"/>
      <c r="S34" s="527"/>
      <c r="T34" s="527"/>
      <c r="U34" s="527"/>
      <c r="V34" s="527"/>
      <c r="W34" s="527"/>
      <c r="X34" s="527"/>
      <c r="Y34" s="527"/>
      <c r="Z34" s="527"/>
      <c r="AA34" s="527"/>
      <c r="AB34" s="528"/>
    </row>
    <row r="35" spans="1:28" ht="50.25" customHeight="1" thickBot="1" x14ac:dyDescent="0.35">
      <c r="A35" s="276" t="s">
        <v>109</v>
      </c>
      <c r="B35" s="236"/>
      <c r="C35" s="347" t="s">
        <v>151</v>
      </c>
      <c r="D35" s="228" t="s">
        <v>28</v>
      </c>
      <c r="E35" s="229" t="s">
        <v>29</v>
      </c>
      <c r="F35" s="229" t="s">
        <v>30</v>
      </c>
      <c r="G35" s="229" t="s">
        <v>59</v>
      </c>
      <c r="H35" s="229" t="s">
        <v>61</v>
      </c>
      <c r="I35" s="229" t="s">
        <v>71</v>
      </c>
      <c r="J35" s="229" t="s">
        <v>76</v>
      </c>
      <c r="K35" s="229" t="s">
        <v>112</v>
      </c>
      <c r="L35" s="229" t="s">
        <v>115</v>
      </c>
      <c r="M35" s="261" t="s">
        <v>129</v>
      </c>
      <c r="N35" s="261" t="s">
        <v>148</v>
      </c>
      <c r="O35" s="275" t="s">
        <v>205</v>
      </c>
      <c r="P35" s="264"/>
      <c r="Q35" s="445" t="s">
        <v>188</v>
      </c>
      <c r="R35" s="261">
        <v>2012</v>
      </c>
      <c r="S35" s="261">
        <v>2013</v>
      </c>
      <c r="T35" s="261">
        <v>2014</v>
      </c>
      <c r="U35" s="261">
        <v>2015</v>
      </c>
      <c r="V35" s="261">
        <v>2016</v>
      </c>
      <c r="W35" s="261">
        <v>2017</v>
      </c>
      <c r="X35" s="261">
        <v>2018</v>
      </c>
      <c r="Y35" s="261">
        <v>2019</v>
      </c>
      <c r="Z35" s="261">
        <v>2020</v>
      </c>
      <c r="AA35" s="261">
        <v>2021</v>
      </c>
      <c r="AB35" s="262">
        <v>2022</v>
      </c>
    </row>
    <row r="36" spans="1:28" ht="17.25" thickTop="1" x14ac:dyDescent="0.3">
      <c r="A36" s="319" t="s">
        <v>79</v>
      </c>
      <c r="B36" s="221"/>
      <c r="C36" s="348" t="s">
        <v>154</v>
      </c>
      <c r="D36" s="223">
        <v>16.666666666666664</v>
      </c>
      <c r="E36" s="223">
        <v>50</v>
      </c>
      <c r="F36" s="223">
        <v>21.428571428571427</v>
      </c>
      <c r="G36" s="223">
        <v>22.222222222222221</v>
      </c>
      <c r="H36" s="223">
        <v>43.333333333333336</v>
      </c>
      <c r="I36" s="223">
        <v>30.434782608695656</v>
      </c>
      <c r="J36" s="223">
        <v>33.333333333333329</v>
      </c>
      <c r="K36" s="223">
        <v>42.105263157894733</v>
      </c>
      <c r="L36" s="313">
        <v>25</v>
      </c>
      <c r="M36" s="313">
        <v>11.111111111111111</v>
      </c>
      <c r="N36" s="313">
        <v>15.384615384615385</v>
      </c>
      <c r="O36" s="295">
        <v>21.052631578947366</v>
      </c>
      <c r="P36" s="265"/>
      <c r="Q36" s="450">
        <v>18.75</v>
      </c>
      <c r="R36" s="269">
        <v>26.666666666666668</v>
      </c>
      <c r="S36" s="269">
        <v>26.086956521739129</v>
      </c>
      <c r="T36" s="269">
        <v>26.666666666666668</v>
      </c>
      <c r="U36" s="269">
        <v>36</v>
      </c>
      <c r="V36" s="269">
        <v>32.142857142857146</v>
      </c>
      <c r="W36" s="269">
        <v>27.27272727272727</v>
      </c>
      <c r="X36" s="269">
        <v>41.666666666666671</v>
      </c>
      <c r="Y36" s="269">
        <v>30</v>
      </c>
      <c r="Z36" s="269">
        <v>25</v>
      </c>
      <c r="AA36" s="269">
        <v>0</v>
      </c>
      <c r="AB36" s="298">
        <v>23.809523809523807</v>
      </c>
    </row>
    <row r="37" spans="1:28" x14ac:dyDescent="0.3">
      <c r="A37" s="320" t="s">
        <v>80</v>
      </c>
      <c r="B37" s="219"/>
      <c r="C37" s="349" t="s">
        <v>155</v>
      </c>
      <c r="D37" s="24">
        <v>31.156716417910445</v>
      </c>
      <c r="E37" s="24">
        <v>28.571428571428569</v>
      </c>
      <c r="F37" s="24">
        <v>32.352941176470587</v>
      </c>
      <c r="G37" s="24">
        <v>31.467181467181465</v>
      </c>
      <c r="H37" s="24">
        <v>31.549815498154981</v>
      </c>
      <c r="I37" s="24">
        <v>29.502572898799311</v>
      </c>
      <c r="J37" s="24">
        <v>31.873905429071804</v>
      </c>
      <c r="K37" s="24">
        <v>36.466165413533837</v>
      </c>
      <c r="L37" s="314">
        <v>30</v>
      </c>
      <c r="M37" s="314">
        <v>27.756653992395435</v>
      </c>
      <c r="N37" s="314">
        <v>26.045627376425855</v>
      </c>
      <c r="O37" s="296">
        <v>25.735294117647058</v>
      </c>
      <c r="P37" s="266"/>
      <c r="Q37" s="451">
        <v>30.82706766917293</v>
      </c>
      <c r="R37" s="270">
        <v>29.532710280373831</v>
      </c>
      <c r="S37" s="270">
        <v>30.569948186528496</v>
      </c>
      <c r="T37" s="270">
        <v>32.245681381957773</v>
      </c>
      <c r="U37" s="270">
        <v>33.633093525179859</v>
      </c>
      <c r="V37" s="270">
        <v>29.465930018416209</v>
      </c>
      <c r="W37" s="270">
        <v>30.915371329879104</v>
      </c>
      <c r="X37" s="270">
        <v>34.119782214156082</v>
      </c>
      <c r="Y37" s="270">
        <v>32.263513513513516</v>
      </c>
      <c r="Z37" s="270">
        <v>27.056672760511884</v>
      </c>
      <c r="AA37" s="270">
        <v>27.137546468401485</v>
      </c>
      <c r="AB37" s="299">
        <v>22.222222222222221</v>
      </c>
    </row>
    <row r="38" spans="1:28" x14ac:dyDescent="0.3">
      <c r="A38" s="320" t="s">
        <v>81</v>
      </c>
      <c r="B38" s="219"/>
      <c r="C38" s="349" t="s">
        <v>156</v>
      </c>
      <c r="D38" s="24">
        <v>25.786163522012579</v>
      </c>
      <c r="E38" s="24">
        <v>28.140703517587941</v>
      </c>
      <c r="F38" s="24">
        <v>32.330827067669169</v>
      </c>
      <c r="G38" s="24">
        <v>26.506024096385545</v>
      </c>
      <c r="H38" s="24">
        <v>33.333333333333329</v>
      </c>
      <c r="I38" s="24">
        <v>34.246575342465754</v>
      </c>
      <c r="J38" s="24">
        <v>35.045317220543808</v>
      </c>
      <c r="K38" s="24">
        <v>36.12334801762114</v>
      </c>
      <c r="L38" s="314">
        <v>23.577235772357724</v>
      </c>
      <c r="M38" s="314">
        <v>30.927835051546392</v>
      </c>
      <c r="N38" s="314">
        <v>34.615384615384613</v>
      </c>
      <c r="O38" s="296">
        <v>31.46853146853147</v>
      </c>
      <c r="P38" s="266"/>
      <c r="Q38" s="451">
        <v>27.826086956521738</v>
      </c>
      <c r="R38" s="270">
        <v>25.095057034220531</v>
      </c>
      <c r="S38" s="270">
        <v>32.520325203252028</v>
      </c>
      <c r="T38" s="270">
        <v>24.657534246575342</v>
      </c>
      <c r="U38" s="270">
        <v>34.782608695652172</v>
      </c>
      <c r="V38" s="270">
        <v>35.106382978723403</v>
      </c>
      <c r="W38" s="270">
        <v>34.323432343234323</v>
      </c>
      <c r="X38" s="270">
        <v>35.317460317460316</v>
      </c>
      <c r="Y38" s="270">
        <v>27.947598253275107</v>
      </c>
      <c r="Z38" s="270">
        <v>27.814569536423839</v>
      </c>
      <c r="AA38" s="270">
        <v>34.983498349834989</v>
      </c>
      <c r="AB38" s="299">
        <v>31.632653061224492</v>
      </c>
    </row>
    <row r="39" spans="1:28" x14ac:dyDescent="0.3">
      <c r="A39" s="320" t="s">
        <v>82</v>
      </c>
      <c r="B39" s="219"/>
      <c r="C39" s="349" t="s">
        <v>157</v>
      </c>
      <c r="D39" s="24">
        <v>21.428571428571427</v>
      </c>
      <c r="E39" s="24">
        <v>22.695035460992909</v>
      </c>
      <c r="F39" s="24">
        <v>23.741007194244602</v>
      </c>
      <c r="G39" s="24">
        <v>22.784810126582279</v>
      </c>
      <c r="H39" s="24">
        <v>24.879227053140095</v>
      </c>
      <c r="I39" s="24">
        <v>26.293103448275861</v>
      </c>
      <c r="J39" s="24">
        <v>25.408348457350272</v>
      </c>
      <c r="K39" s="24">
        <v>27.613412228796847</v>
      </c>
      <c r="L39" s="314">
        <v>27.100840336134453</v>
      </c>
      <c r="M39" s="314">
        <v>23.713646532438478</v>
      </c>
      <c r="N39" s="314">
        <v>24.873096446700508</v>
      </c>
      <c r="O39" s="296">
        <v>22.757475083056477</v>
      </c>
      <c r="P39" s="266"/>
      <c r="Q39" s="451">
        <v>23.316062176165804</v>
      </c>
      <c r="R39" s="270">
        <v>20.165745856353592</v>
      </c>
      <c r="S39" s="270">
        <v>24.832214765100673</v>
      </c>
      <c r="T39" s="270">
        <v>21.932114882506529</v>
      </c>
      <c r="U39" s="270">
        <v>25.380710659898476</v>
      </c>
      <c r="V39" s="270">
        <v>26.339285714285715</v>
      </c>
      <c r="W39" s="270">
        <v>24.909747292418771</v>
      </c>
      <c r="X39" s="270">
        <v>27.079303675048354</v>
      </c>
      <c r="Y39" s="270">
        <v>28.857715430861724</v>
      </c>
      <c r="Z39" s="270">
        <v>22.24770642201835</v>
      </c>
      <c r="AA39" s="270">
        <v>26.315789473684209</v>
      </c>
      <c r="AB39" s="299">
        <v>21.724709784411278</v>
      </c>
    </row>
    <row r="40" spans="1:28" x14ac:dyDescent="0.3">
      <c r="A40" s="320" t="s">
        <v>87</v>
      </c>
      <c r="B40" s="219"/>
      <c r="C40" s="349" t="s">
        <v>162</v>
      </c>
      <c r="D40" s="24">
        <v>20.783132530120483</v>
      </c>
      <c r="E40" s="24">
        <v>27.130044843049326</v>
      </c>
      <c r="F40" s="24">
        <v>32.460732984293195</v>
      </c>
      <c r="G40" s="24">
        <v>40.863787375415285</v>
      </c>
      <c r="H40" s="24">
        <v>37.627118644067799</v>
      </c>
      <c r="I40" s="24">
        <v>36.86274509803922</v>
      </c>
      <c r="J40" s="24">
        <v>28.625235404896422</v>
      </c>
      <c r="K40" s="24">
        <v>29.210526315789476</v>
      </c>
      <c r="L40" s="314">
        <v>34.718100890207715</v>
      </c>
      <c r="M40" s="314">
        <v>23.832923832923832</v>
      </c>
      <c r="N40" s="314">
        <v>21.074380165289256</v>
      </c>
      <c r="O40" s="296">
        <v>22.398190045248871</v>
      </c>
      <c r="P40" s="266"/>
      <c r="Q40" s="451">
        <v>20.762711864406779</v>
      </c>
      <c r="R40" s="270">
        <v>28.037383177570092</v>
      </c>
      <c r="S40" s="270">
        <v>27.455919395465994</v>
      </c>
      <c r="T40" s="270">
        <v>37.974683544303801</v>
      </c>
      <c r="U40" s="270">
        <v>39.939024390243901</v>
      </c>
      <c r="V40" s="270">
        <v>35.224586288416077</v>
      </c>
      <c r="W40" s="270">
        <v>32.50950570342205</v>
      </c>
      <c r="X40" s="270">
        <v>29.032258064516132</v>
      </c>
      <c r="Y40" s="270">
        <v>33.134328358208954</v>
      </c>
      <c r="Z40" s="270">
        <v>26.753246753246749</v>
      </c>
      <c r="AA40" s="270">
        <v>20.5761316872428</v>
      </c>
      <c r="AB40" s="299">
        <v>22.826086956521738</v>
      </c>
    </row>
    <row r="41" spans="1:28" x14ac:dyDescent="0.3">
      <c r="A41" s="320" t="s">
        <v>77</v>
      </c>
      <c r="B41" s="219"/>
      <c r="C41" s="349" t="s">
        <v>152</v>
      </c>
      <c r="D41" s="24">
        <v>20.304568527918782</v>
      </c>
      <c r="E41" s="24">
        <v>23.651452282157674</v>
      </c>
      <c r="F41" s="24">
        <v>17.857142857142858</v>
      </c>
      <c r="G41" s="24">
        <v>15.523465703971121</v>
      </c>
      <c r="H41" s="24">
        <v>19.217081850533805</v>
      </c>
      <c r="I41" s="24">
        <v>21.301775147928996</v>
      </c>
      <c r="J41" s="24">
        <v>23.692307692307693</v>
      </c>
      <c r="K41" s="24">
        <v>25.655976676384839</v>
      </c>
      <c r="L41" s="314">
        <v>28.381962864721483</v>
      </c>
      <c r="M41" s="314">
        <v>20.579710144927535</v>
      </c>
      <c r="N41" s="314">
        <v>20.537897310513447</v>
      </c>
      <c r="O41" s="296">
        <v>21.040189125295509</v>
      </c>
      <c r="P41" s="266"/>
      <c r="Q41" s="451">
        <v>24.096385542168676</v>
      </c>
      <c r="R41" s="270">
        <v>21.263157894736842</v>
      </c>
      <c r="S41" s="270">
        <v>22.131147540983605</v>
      </c>
      <c r="T41" s="270">
        <v>14.391143911439114</v>
      </c>
      <c r="U41" s="270">
        <v>20.599250936329589</v>
      </c>
      <c r="V41" s="270">
        <v>19.417475728155338</v>
      </c>
      <c r="W41" s="270">
        <v>23.592493297587129</v>
      </c>
      <c r="X41" s="270">
        <v>25.705329153605017</v>
      </c>
      <c r="Y41" s="270">
        <v>26.203208556149733</v>
      </c>
      <c r="Z41" s="270">
        <v>23.44632768361582</v>
      </c>
      <c r="AA41" s="270">
        <v>20.253164556962027</v>
      </c>
      <c r="AB41" s="299">
        <v>20.427553444180521</v>
      </c>
    </row>
    <row r="42" spans="1:28" x14ac:dyDescent="0.3">
      <c r="A42" s="320" t="s">
        <v>86</v>
      </c>
      <c r="B42" s="219"/>
      <c r="C42" s="349" t="s">
        <v>161</v>
      </c>
      <c r="D42" s="24">
        <v>17.894736842105264</v>
      </c>
      <c r="E42" s="24">
        <v>14.603174603174605</v>
      </c>
      <c r="F42" s="24">
        <v>20.289855072463769</v>
      </c>
      <c r="G42" s="24">
        <v>20.618556701030926</v>
      </c>
      <c r="H42" s="24">
        <v>24.539877300613497</v>
      </c>
      <c r="I42" s="24">
        <v>26.388888888888889</v>
      </c>
      <c r="J42" s="24">
        <v>30.434782608695656</v>
      </c>
      <c r="K42" s="24">
        <v>33.050847457627121</v>
      </c>
      <c r="L42" s="314">
        <v>30.952380952380953</v>
      </c>
      <c r="M42" s="314">
        <v>22.264150943396228</v>
      </c>
      <c r="N42" s="314">
        <v>24.626865671641792</v>
      </c>
      <c r="O42" s="296">
        <v>23.175182481751825</v>
      </c>
      <c r="P42" s="266"/>
      <c r="Q42" s="451">
        <v>19.047619047619047</v>
      </c>
      <c r="R42" s="270">
        <v>14.328358208955224</v>
      </c>
      <c r="S42" s="270">
        <v>20.580474934036939</v>
      </c>
      <c r="T42" s="270">
        <v>21.559633027522938</v>
      </c>
      <c r="U42" s="270">
        <v>22.928709055876688</v>
      </c>
      <c r="V42" s="270">
        <v>24.654377880184331</v>
      </c>
      <c r="W42" s="270">
        <v>29.975429975429975</v>
      </c>
      <c r="X42" s="270">
        <v>32.894736842105267</v>
      </c>
      <c r="Y42" s="270">
        <v>32.170542635658919</v>
      </c>
      <c r="Z42" s="270">
        <v>24.204946996466433</v>
      </c>
      <c r="AA42" s="270">
        <v>23.149905123339661</v>
      </c>
      <c r="AB42" s="299">
        <v>25.316455696202532</v>
      </c>
    </row>
    <row r="43" spans="1:28" x14ac:dyDescent="0.3">
      <c r="A43" s="320" t="s">
        <v>78</v>
      </c>
      <c r="B43" s="219"/>
      <c r="C43" s="349" t="s">
        <v>153</v>
      </c>
      <c r="D43" s="24">
        <v>23.835616438356162</v>
      </c>
      <c r="E43" s="24">
        <v>25</v>
      </c>
      <c r="F43" s="24">
        <v>19.565217391304348</v>
      </c>
      <c r="G43" s="24">
        <v>20.64516129032258</v>
      </c>
      <c r="H43" s="24">
        <v>23.642172523961662</v>
      </c>
      <c r="I43" s="24">
        <v>31.382978723404253</v>
      </c>
      <c r="J43" s="24">
        <v>28.536585365853657</v>
      </c>
      <c r="K43" s="24">
        <v>39.036144578313255</v>
      </c>
      <c r="L43" s="314">
        <v>29.366602687140116</v>
      </c>
      <c r="M43" s="314">
        <v>30.634573304157549</v>
      </c>
      <c r="N43" s="314">
        <v>23.076923076923077</v>
      </c>
      <c r="O43" s="296">
        <v>25.828970331588131</v>
      </c>
      <c r="P43" s="266"/>
      <c r="Q43" s="451">
        <v>24.911032028469752</v>
      </c>
      <c r="R43" s="270">
        <v>23.4375</v>
      </c>
      <c r="S43" s="270">
        <v>22.397476340694006</v>
      </c>
      <c r="T43" s="270">
        <v>17.79935275080906</v>
      </c>
      <c r="U43" s="270">
        <v>25.077399380804955</v>
      </c>
      <c r="V43" s="270">
        <v>27.507163323782237</v>
      </c>
      <c r="W43" s="270">
        <v>30.310262529832936</v>
      </c>
      <c r="X43" s="270">
        <v>37.56345177664975</v>
      </c>
      <c r="Y43" s="270">
        <v>31.309297912713475</v>
      </c>
      <c r="Z43" s="270">
        <v>30</v>
      </c>
      <c r="AA43" s="270">
        <v>26.254826254826252</v>
      </c>
      <c r="AB43" s="299">
        <v>21.841155234657037</v>
      </c>
    </row>
    <row r="44" spans="1:28" x14ac:dyDescent="0.3">
      <c r="A44" s="320" t="s">
        <v>84</v>
      </c>
      <c r="B44" s="219"/>
      <c r="C44" s="349" t="s">
        <v>159</v>
      </c>
      <c r="D44" s="24">
        <v>22.37442922374429</v>
      </c>
      <c r="E44" s="24">
        <v>16.560509554140125</v>
      </c>
      <c r="F44" s="24">
        <v>21.333333333333336</v>
      </c>
      <c r="G44" s="24">
        <v>26.063829787234045</v>
      </c>
      <c r="H44" s="24">
        <v>21.173469387755102</v>
      </c>
      <c r="I44" s="24">
        <v>25.135135135135133</v>
      </c>
      <c r="J44" s="24">
        <v>25.510204081632654</v>
      </c>
      <c r="K44" s="24">
        <v>25.380710659898476</v>
      </c>
      <c r="L44" s="314">
        <v>27.020202020202021</v>
      </c>
      <c r="M44" s="314">
        <v>22.67573696145125</v>
      </c>
      <c r="N44" s="314">
        <v>28.834355828220858</v>
      </c>
      <c r="O44" s="296">
        <v>27.015250544662312</v>
      </c>
      <c r="P44" s="266"/>
      <c r="Q44" s="451">
        <v>24.46043165467626</v>
      </c>
      <c r="R44" s="270">
        <v>17.252396166134183</v>
      </c>
      <c r="S44" s="270">
        <v>20.447284345047922</v>
      </c>
      <c r="T44" s="270">
        <v>25.816023738872403</v>
      </c>
      <c r="U44" s="270">
        <v>23.157894736842106</v>
      </c>
      <c r="V44" s="270">
        <v>23.929471032745592</v>
      </c>
      <c r="W44" s="270">
        <v>25.192802056555269</v>
      </c>
      <c r="X44" s="270">
        <v>23.857868020304569</v>
      </c>
      <c r="Y44" s="270">
        <v>27.393617021276594</v>
      </c>
      <c r="Z44" s="270">
        <v>22.29580573951435</v>
      </c>
      <c r="AA44" s="270">
        <v>28.448275862068968</v>
      </c>
      <c r="AB44" s="299">
        <v>27.861771058315334</v>
      </c>
    </row>
    <row r="45" spans="1:28" x14ac:dyDescent="0.3">
      <c r="A45" s="320" t="s">
        <v>83</v>
      </c>
      <c r="B45" s="219"/>
      <c r="C45" s="349" t="s">
        <v>158</v>
      </c>
      <c r="D45" s="24">
        <v>10.227272727272728</v>
      </c>
      <c r="E45" s="24">
        <v>22.807017543859647</v>
      </c>
      <c r="F45" s="24">
        <v>37.5</v>
      </c>
      <c r="G45" s="24">
        <v>29.573934837092729</v>
      </c>
      <c r="H45" s="24">
        <v>26.488095238095237</v>
      </c>
      <c r="I45" s="24">
        <v>22.841225626740947</v>
      </c>
      <c r="J45" s="24">
        <v>31.516587677725116</v>
      </c>
      <c r="K45" s="24">
        <v>32.706766917293237</v>
      </c>
      <c r="L45" s="314">
        <v>29.966329966329969</v>
      </c>
      <c r="M45" s="314">
        <v>20.489296636085626</v>
      </c>
      <c r="N45" s="314">
        <v>26.82119205298013</v>
      </c>
      <c r="O45" s="296">
        <v>30.188679245283019</v>
      </c>
      <c r="P45" s="266"/>
      <c r="Q45" s="451">
        <v>10.1010101010101</v>
      </c>
      <c r="R45" s="270">
        <v>15.976331360946746</v>
      </c>
      <c r="S45" s="270">
        <v>33.6</v>
      </c>
      <c r="T45" s="270">
        <v>32.394366197183103</v>
      </c>
      <c r="U45" s="270">
        <v>28.08988764044944</v>
      </c>
      <c r="V45" s="270">
        <v>22.766570605187319</v>
      </c>
      <c r="W45" s="270">
        <v>30.710659898477154</v>
      </c>
      <c r="X45" s="270">
        <v>31</v>
      </c>
      <c r="Y45" s="270">
        <v>32.20338983050847</v>
      </c>
      <c r="Z45" s="270">
        <v>21.114369501466275</v>
      </c>
      <c r="AA45" s="270">
        <v>25.087108013937282</v>
      </c>
      <c r="AB45" s="299">
        <v>31.470588235294116</v>
      </c>
    </row>
    <row r="46" spans="1:28" ht="17.25" thickBot="1" x14ac:dyDescent="0.35">
      <c r="A46" s="321" t="s">
        <v>85</v>
      </c>
      <c r="B46" s="220"/>
      <c r="C46" s="350" t="s">
        <v>160</v>
      </c>
      <c r="D46" s="218">
        <v>17.012448132780083</v>
      </c>
      <c r="E46" s="218">
        <v>25.74074074074074</v>
      </c>
      <c r="F46" s="218">
        <v>29.225352112676056</v>
      </c>
      <c r="G46" s="218">
        <v>27.689594356261022</v>
      </c>
      <c r="H46" s="218">
        <v>27.710843373493976</v>
      </c>
      <c r="I46" s="218">
        <v>23.863636363636363</v>
      </c>
      <c r="J46" s="218">
        <v>23.015873015873016</v>
      </c>
      <c r="K46" s="218">
        <v>24.823943661971832</v>
      </c>
      <c r="L46" s="315">
        <v>29.489291598023065</v>
      </c>
      <c r="M46" s="315">
        <v>28.118811881188122</v>
      </c>
      <c r="N46" s="315">
        <v>25.589225589225588</v>
      </c>
      <c r="O46" s="297">
        <v>26.896551724137929</v>
      </c>
      <c r="P46" s="267"/>
      <c r="Q46" s="452">
        <v>17.847025495750707</v>
      </c>
      <c r="R46" s="271">
        <v>23.047619047619047</v>
      </c>
      <c r="S46" s="271">
        <v>26.607142857142858</v>
      </c>
      <c r="T46" s="271">
        <v>30.256410256410255</v>
      </c>
      <c r="U46" s="271">
        <v>27.34375</v>
      </c>
      <c r="V46" s="271">
        <v>24.657534246575342</v>
      </c>
      <c r="W46" s="271">
        <v>23.509369676320272</v>
      </c>
      <c r="X46" s="271">
        <v>23.752151462994835</v>
      </c>
      <c r="Y46" s="271">
        <v>28.391167192429023</v>
      </c>
      <c r="Z46" s="271">
        <v>27.74566473988439</v>
      </c>
      <c r="AA46" s="271">
        <v>26.846846846846844</v>
      </c>
      <c r="AB46" s="300">
        <v>25.44861337683524</v>
      </c>
    </row>
    <row r="47" spans="1:28" ht="19.5" customHeight="1" thickTop="1" thickBot="1" x14ac:dyDescent="0.35">
      <c r="A47" s="224" t="s">
        <v>52</v>
      </c>
      <c r="B47" s="237"/>
      <c r="C47" s="351"/>
      <c r="D47" s="225">
        <v>22.065285624607657</v>
      </c>
      <c r="E47" s="225">
        <v>24.048625792811841</v>
      </c>
      <c r="F47" s="225">
        <v>26.343490304709142</v>
      </c>
      <c r="G47" s="225">
        <v>26.328186338654803</v>
      </c>
      <c r="H47" s="225">
        <v>26.882873224336638</v>
      </c>
      <c r="I47" s="225">
        <v>27.820085673488816</v>
      </c>
      <c r="J47" s="225">
        <v>28.171155516941788</v>
      </c>
      <c r="K47" s="225">
        <v>30.778559301479508</v>
      </c>
      <c r="L47" s="272">
        <v>29.233551887858923</v>
      </c>
      <c r="M47" s="272">
        <v>25.157526254375728</v>
      </c>
      <c r="N47" s="272">
        <v>25.245353936103569</v>
      </c>
      <c r="O47" s="294">
        <v>25.239883187317481</v>
      </c>
      <c r="P47" s="268"/>
      <c r="Q47" s="453">
        <v>23.269316659222866</v>
      </c>
      <c r="R47" s="272">
        <v>22.660357518401682</v>
      </c>
      <c r="S47" s="272">
        <v>25.571782860292092</v>
      </c>
      <c r="T47" s="272">
        <v>26.64678774735701</v>
      </c>
      <c r="U47" s="272">
        <v>27.898455901596442</v>
      </c>
      <c r="V47" s="272">
        <v>26.778979129997488</v>
      </c>
      <c r="W47" s="272">
        <v>28.376894355370087</v>
      </c>
      <c r="X47" s="272">
        <v>29.796305068687829</v>
      </c>
      <c r="Y47" s="272">
        <v>30.088696838753698</v>
      </c>
      <c r="Z47" s="272">
        <v>25.371428571428574</v>
      </c>
      <c r="AA47" s="272">
        <v>25.644916540212442</v>
      </c>
      <c r="AB47" s="273">
        <v>24.550155118924508</v>
      </c>
    </row>
    <row r="48" spans="1:28" x14ac:dyDescent="0.3">
      <c r="A48" s="22"/>
      <c r="B48" s="22"/>
      <c r="C48" s="352"/>
      <c r="H48" s="130"/>
      <c r="I48" s="130"/>
      <c r="J48" s="130"/>
      <c r="K48" s="130"/>
      <c r="L48" s="130"/>
      <c r="M48" s="130"/>
      <c r="N48" s="130"/>
      <c r="O48" s="130"/>
    </row>
    <row r="49" spans="1:19" s="192" customFormat="1" ht="15" x14ac:dyDescent="0.35">
      <c r="A49" s="215" t="s">
        <v>48</v>
      </c>
      <c r="B49" s="192" t="s">
        <v>167</v>
      </c>
      <c r="C49" s="353"/>
      <c r="D49" s="214"/>
      <c r="S49" s="192" t="s">
        <v>251</v>
      </c>
    </row>
    <row r="50" spans="1:19" s="192" customFormat="1" ht="15" x14ac:dyDescent="0.35">
      <c r="A50" s="215"/>
      <c r="B50" s="240" t="s">
        <v>131</v>
      </c>
      <c r="C50" s="353"/>
      <c r="D50" s="214"/>
      <c r="S50" s="192" t="s">
        <v>253</v>
      </c>
    </row>
    <row r="51" spans="1:19" s="192" customFormat="1" ht="15" x14ac:dyDescent="0.35">
      <c r="A51" s="215"/>
      <c r="B51" s="192" t="s">
        <v>132</v>
      </c>
      <c r="C51" s="353"/>
      <c r="D51" s="192" t="s">
        <v>241</v>
      </c>
    </row>
    <row r="52" spans="1:19" s="192" customFormat="1" ht="15" x14ac:dyDescent="0.35">
      <c r="A52" s="215" t="s">
        <v>191</v>
      </c>
      <c r="B52" s="192" t="s">
        <v>230</v>
      </c>
      <c r="C52" s="353"/>
    </row>
    <row r="53" spans="1:19" s="192" customFormat="1" ht="15" x14ac:dyDescent="0.35">
      <c r="A53" s="215" t="s">
        <v>7</v>
      </c>
      <c r="B53" s="240" t="s">
        <v>231</v>
      </c>
      <c r="C53" s="353"/>
      <c r="I53" s="417" t="s">
        <v>110</v>
      </c>
    </row>
    <row r="54" spans="1:19" s="192" customFormat="1" ht="15" x14ac:dyDescent="0.35">
      <c r="C54" s="353"/>
      <c r="D54" s="214"/>
    </row>
    <row r="55" spans="1:19" s="192" customFormat="1" ht="15" x14ac:dyDescent="0.35">
      <c r="C55" s="353"/>
      <c r="D55" s="214"/>
    </row>
    <row r="56" spans="1:19" s="192" customFormat="1" ht="15" x14ac:dyDescent="0.35">
      <c r="C56" s="353"/>
      <c r="D56" s="214"/>
    </row>
  </sheetData>
  <sortState xmlns:xlrd2="http://schemas.microsoft.com/office/spreadsheetml/2017/richdata2" ref="A36:AB46">
    <sortCondition ref="C36:C46"/>
  </sortState>
  <mergeCells count="6">
    <mergeCell ref="Q4:AB4"/>
    <mergeCell ref="Q19:AB19"/>
    <mergeCell ref="Q34:AB34"/>
    <mergeCell ref="D34:O34"/>
    <mergeCell ref="D19:O19"/>
    <mergeCell ref="D4:O4"/>
  </mergeCells>
  <hyperlinks>
    <hyperlink ref="A2" location="'CHAPTER 3'!A1" display="Back to Table of Contents" xr:uid="{7A3EC0DC-3068-4DF3-8323-AB91799D61AD}"/>
    <hyperlink ref="I53" r:id="rId1" xr:uid="{8F091E2A-C910-4A86-A595-CB9EBC5B8741}"/>
    <hyperlink ref="D2" r:id="rId2" xr:uid="{37B00793-7B46-4D75-B272-1B4948F3BD29}"/>
  </hyperlinks>
  <pageMargins left="0.7" right="0.7" top="0.75" bottom="0.75" header="0.3" footer="0.3"/>
  <pageSetup paperSize="9" scale="47" orientation="landscape" r:id="rId3"/>
  <rowBreaks count="1" manualBreakCount="1">
    <brk id="33" max="25"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7" tint="0.59999389629810485"/>
    <pageSetUpPr fitToPage="1"/>
  </sheetPr>
  <dimension ref="A1:O22"/>
  <sheetViews>
    <sheetView showGridLines="0" zoomScale="90" zoomScaleNormal="90" workbookViewId="0">
      <selection activeCell="O26" sqref="O26"/>
    </sheetView>
  </sheetViews>
  <sheetFormatPr defaultColWidth="9.140625" defaultRowHeight="16.5" x14ac:dyDescent="0.3"/>
  <cols>
    <col min="1" max="1" width="10.42578125" style="18" customWidth="1"/>
    <col min="2" max="2" width="33.7109375" style="18" customWidth="1"/>
    <col min="3" max="3" width="9.42578125" style="25" customWidth="1"/>
    <col min="4" max="13" width="9.42578125" style="18" customWidth="1"/>
    <col min="14" max="14" width="9.140625" style="18"/>
    <col min="15" max="15" width="40.28515625" style="354" customWidth="1"/>
    <col min="16" max="16384" width="9.140625" style="18"/>
  </cols>
  <sheetData>
    <row r="1" spans="1:15" s="20" customFormat="1" ht="18" x14ac:dyDescent="0.35">
      <c r="A1" s="10" t="s">
        <v>256</v>
      </c>
      <c r="B1" s="10"/>
      <c r="C1" s="10"/>
      <c r="D1" s="10"/>
      <c r="E1" s="10"/>
      <c r="F1" s="10"/>
      <c r="G1" s="10"/>
      <c r="H1" s="10"/>
      <c r="I1" s="10"/>
      <c r="J1" s="10"/>
      <c r="K1" s="10"/>
      <c r="L1" s="10"/>
      <c r="M1" s="10"/>
      <c r="N1" s="10"/>
      <c r="O1" s="468"/>
    </row>
    <row r="2" spans="1:15" s="20" customFormat="1" x14ac:dyDescent="0.3">
      <c r="A2" s="216" t="s">
        <v>92</v>
      </c>
      <c r="B2" s="216"/>
      <c r="C2" s="484" t="s">
        <v>292</v>
      </c>
      <c r="O2" s="468"/>
    </row>
    <row r="3" spans="1:15" s="20" customFormat="1" x14ac:dyDescent="0.3">
      <c r="A3" s="216"/>
      <c r="B3" s="216"/>
      <c r="C3" s="21"/>
      <c r="O3" s="468"/>
    </row>
    <row r="4" spans="1:15" s="6" customFormat="1" ht="15" x14ac:dyDescent="0.3">
      <c r="A4" s="463" t="s">
        <v>199</v>
      </c>
      <c r="B4" s="464"/>
      <c r="C4" s="465" t="s">
        <v>62</v>
      </c>
      <c r="D4" s="465" t="s">
        <v>63</v>
      </c>
      <c r="E4" s="465" t="s">
        <v>64</v>
      </c>
      <c r="F4" s="465" t="s">
        <v>65</v>
      </c>
      <c r="G4" s="465" t="s">
        <v>66</v>
      </c>
      <c r="H4" s="465" t="s">
        <v>73</v>
      </c>
      <c r="I4" s="465" t="s">
        <v>88</v>
      </c>
      <c r="J4" s="465" t="s">
        <v>113</v>
      </c>
      <c r="K4" s="465" t="s">
        <v>169</v>
      </c>
      <c r="L4" s="465" t="s">
        <v>170</v>
      </c>
      <c r="M4" s="465" t="s">
        <v>171</v>
      </c>
      <c r="N4" s="466" t="s">
        <v>258</v>
      </c>
      <c r="O4" s="469"/>
    </row>
    <row r="5" spans="1:15" x14ac:dyDescent="0.3">
      <c r="A5" s="357" t="s">
        <v>172</v>
      </c>
      <c r="B5" s="359"/>
      <c r="C5" s="356">
        <v>2632</v>
      </c>
      <c r="D5" s="356">
        <v>2992</v>
      </c>
      <c r="E5" s="356">
        <v>2982</v>
      </c>
      <c r="F5" s="356">
        <v>3258</v>
      </c>
      <c r="G5" s="356">
        <v>3136</v>
      </c>
      <c r="H5" s="356">
        <v>3398</v>
      </c>
      <c r="I5" s="356">
        <v>3321</v>
      </c>
      <c r="J5" s="356">
        <v>2860</v>
      </c>
      <c r="K5" s="356">
        <v>2916</v>
      </c>
      <c r="L5" s="356">
        <v>2991</v>
      </c>
      <c r="M5" s="356">
        <v>3136</v>
      </c>
      <c r="N5" s="358">
        <v>3161</v>
      </c>
    </row>
    <row r="6" spans="1:15" x14ac:dyDescent="0.3">
      <c r="A6" s="357" t="s">
        <v>173</v>
      </c>
      <c r="B6" s="359"/>
      <c r="C6" s="356">
        <v>188</v>
      </c>
      <c r="D6" s="356">
        <v>227</v>
      </c>
      <c r="E6" s="356">
        <v>225</v>
      </c>
      <c r="F6" s="356">
        <v>253</v>
      </c>
      <c r="G6" s="356">
        <v>238</v>
      </c>
      <c r="H6" s="356">
        <v>289</v>
      </c>
      <c r="I6" s="356">
        <v>285</v>
      </c>
      <c r="J6" s="356">
        <v>339</v>
      </c>
      <c r="K6" s="356">
        <v>309</v>
      </c>
      <c r="L6" s="356">
        <v>224</v>
      </c>
      <c r="M6" s="356">
        <v>301</v>
      </c>
      <c r="N6" s="358">
        <v>290</v>
      </c>
    </row>
    <row r="7" spans="1:15" x14ac:dyDescent="0.3">
      <c r="A7" s="459" t="s">
        <v>174</v>
      </c>
      <c r="B7" s="460"/>
      <c r="C7" s="461">
        <v>35.4</v>
      </c>
      <c r="D7" s="461">
        <v>42.7</v>
      </c>
      <c r="E7" s="461">
        <v>42.2</v>
      </c>
      <c r="F7" s="461">
        <v>47.2</v>
      </c>
      <c r="G7" s="461">
        <v>44.2</v>
      </c>
      <c r="H7" s="461">
        <v>53.4</v>
      </c>
      <c r="I7" s="461">
        <v>52.5</v>
      </c>
      <c r="J7" s="461">
        <v>62.3</v>
      </c>
      <c r="K7" s="461">
        <v>56.6</v>
      </c>
      <c r="L7" s="461">
        <v>41.2</v>
      </c>
      <c r="M7" s="461">
        <v>55.1</v>
      </c>
      <c r="N7" s="462">
        <v>53.1</v>
      </c>
    </row>
    <row r="8" spans="1:15" x14ac:dyDescent="0.3">
      <c r="A8" s="455" t="s">
        <v>175</v>
      </c>
      <c r="B8" s="456"/>
      <c r="C8" s="457">
        <v>7.1428571428571423</v>
      </c>
      <c r="D8" s="457">
        <v>7.5868983957219251</v>
      </c>
      <c r="E8" s="457">
        <v>7.5452716297786715</v>
      </c>
      <c r="F8" s="457">
        <v>7.7655003069367705</v>
      </c>
      <c r="G8" s="457">
        <v>7.5892857142857135</v>
      </c>
      <c r="H8" s="457">
        <v>8.5050029429075931</v>
      </c>
      <c r="I8" s="457">
        <v>8.581752484191508</v>
      </c>
      <c r="J8" s="457">
        <v>11.853146853146853</v>
      </c>
      <c r="K8" s="457">
        <v>10.596707818930042</v>
      </c>
      <c r="L8" s="457">
        <v>7.4891340688732866</v>
      </c>
      <c r="M8" s="457">
        <v>9.5982142857142865</v>
      </c>
      <c r="N8" s="458">
        <v>9.1743119266055047</v>
      </c>
    </row>
    <row r="9" spans="1:15" x14ac:dyDescent="0.3">
      <c r="A9" s="22"/>
      <c r="B9" s="22"/>
      <c r="G9" s="130"/>
      <c r="H9" s="130"/>
      <c r="I9" s="130"/>
    </row>
    <row r="10" spans="1:15" x14ac:dyDescent="0.3">
      <c r="A10" s="467" t="s">
        <v>293</v>
      </c>
      <c r="B10" s="464"/>
      <c r="C10" s="465" t="s">
        <v>62</v>
      </c>
      <c r="D10" s="465" t="s">
        <v>63</v>
      </c>
      <c r="E10" s="465" t="s">
        <v>64</v>
      </c>
      <c r="F10" s="465" t="s">
        <v>65</v>
      </c>
      <c r="G10" s="465" t="s">
        <v>66</v>
      </c>
      <c r="H10" s="465" t="s">
        <v>73</v>
      </c>
      <c r="I10" s="465" t="s">
        <v>88</v>
      </c>
      <c r="J10" s="465" t="s">
        <v>113</v>
      </c>
      <c r="K10" s="465" t="s">
        <v>169</v>
      </c>
      <c r="L10" s="465" t="s">
        <v>170</v>
      </c>
      <c r="M10" s="465" t="s">
        <v>171</v>
      </c>
      <c r="N10" s="466" t="s">
        <v>258</v>
      </c>
    </row>
    <row r="11" spans="1:15" x14ac:dyDescent="0.3">
      <c r="A11" s="357" t="s">
        <v>172</v>
      </c>
      <c r="B11" s="359"/>
      <c r="C11" s="356">
        <v>724</v>
      </c>
      <c r="D11" s="356">
        <v>782</v>
      </c>
      <c r="E11" s="356">
        <v>781</v>
      </c>
      <c r="F11" s="356">
        <v>808</v>
      </c>
      <c r="G11" s="356">
        <v>784</v>
      </c>
      <c r="H11" s="356">
        <v>806</v>
      </c>
      <c r="I11" s="356">
        <v>813</v>
      </c>
      <c r="J11" s="356">
        <v>840</v>
      </c>
      <c r="K11" s="356">
        <v>762</v>
      </c>
      <c r="L11" s="356">
        <v>656</v>
      </c>
      <c r="M11" s="356">
        <v>723</v>
      </c>
      <c r="N11" s="485">
        <v>711</v>
      </c>
    </row>
    <row r="12" spans="1:15" x14ac:dyDescent="0.3">
      <c r="A12" s="357" t="s">
        <v>173</v>
      </c>
      <c r="B12" s="359"/>
      <c r="C12" s="356">
        <v>120</v>
      </c>
      <c r="D12" s="356">
        <v>143</v>
      </c>
      <c r="E12" s="356">
        <v>147</v>
      </c>
      <c r="F12" s="356">
        <v>142</v>
      </c>
      <c r="G12" s="356">
        <v>141</v>
      </c>
      <c r="H12" s="356">
        <v>174</v>
      </c>
      <c r="I12" s="356">
        <v>166</v>
      </c>
      <c r="J12" s="356">
        <v>210</v>
      </c>
      <c r="K12" s="356">
        <v>196</v>
      </c>
      <c r="L12" s="356">
        <v>153</v>
      </c>
      <c r="M12" s="356">
        <v>189</v>
      </c>
      <c r="N12" s="486">
        <v>181</v>
      </c>
    </row>
    <row r="13" spans="1:15" x14ac:dyDescent="0.3">
      <c r="A13" s="455" t="s">
        <v>243</v>
      </c>
      <c r="B13" s="456"/>
      <c r="C13" s="457">
        <v>16.600000000000001</v>
      </c>
      <c r="D13" s="457">
        <v>18.3</v>
      </c>
      <c r="E13" s="457">
        <v>18.8</v>
      </c>
      <c r="F13" s="457">
        <v>17.600000000000001</v>
      </c>
      <c r="G13" s="457">
        <v>18</v>
      </c>
      <c r="H13" s="457">
        <v>21.6</v>
      </c>
      <c r="I13" s="457">
        <v>20.399999999999999</v>
      </c>
      <c r="J13" s="457">
        <v>25</v>
      </c>
      <c r="K13" s="457">
        <v>25.7</v>
      </c>
      <c r="L13" s="457">
        <v>23.3</v>
      </c>
      <c r="M13" s="457">
        <v>26.1</v>
      </c>
      <c r="N13" s="458">
        <v>25.5</v>
      </c>
    </row>
    <row r="14" spans="1:15" x14ac:dyDescent="0.3">
      <c r="C14" s="18"/>
    </row>
    <row r="15" spans="1:15" s="192" customFormat="1" ht="17.25" x14ac:dyDescent="0.35">
      <c r="A15" s="215" t="s">
        <v>48</v>
      </c>
      <c r="B15" s="192" t="s">
        <v>176</v>
      </c>
      <c r="C15" s="214"/>
      <c r="O15" s="354"/>
    </row>
    <row r="16" spans="1:15" s="192" customFormat="1" ht="15" x14ac:dyDescent="0.35">
      <c r="A16" s="215"/>
      <c r="B16" s="192" t="s">
        <v>276</v>
      </c>
      <c r="C16" s="214"/>
      <c r="O16" s="353"/>
    </row>
    <row r="17" spans="1:15" s="192" customFormat="1" ht="15" x14ac:dyDescent="0.35">
      <c r="A17" s="215"/>
      <c r="B17" s="192" t="s">
        <v>242</v>
      </c>
      <c r="C17" s="214"/>
      <c r="O17" s="353"/>
    </row>
    <row r="18" spans="1:15" s="192" customFormat="1" ht="15" x14ac:dyDescent="0.35">
      <c r="A18" s="215"/>
      <c r="B18" s="192" t="s">
        <v>187</v>
      </c>
      <c r="C18" s="214"/>
      <c r="O18" s="353"/>
    </row>
    <row r="19" spans="1:15" s="192" customFormat="1" ht="15" x14ac:dyDescent="0.35">
      <c r="A19" s="215" t="s">
        <v>191</v>
      </c>
      <c r="B19" s="192" t="s">
        <v>234</v>
      </c>
      <c r="C19" s="214"/>
      <c r="D19" s="192" t="s">
        <v>294</v>
      </c>
      <c r="O19" s="353"/>
    </row>
    <row r="20" spans="1:15" s="192" customFormat="1" ht="15" x14ac:dyDescent="0.35">
      <c r="A20" s="215" t="s">
        <v>7</v>
      </c>
      <c r="B20" s="192" t="s">
        <v>257</v>
      </c>
      <c r="C20" s="214"/>
      <c r="O20" s="353"/>
    </row>
    <row r="21" spans="1:15" s="192" customFormat="1" ht="15.75" x14ac:dyDescent="0.35">
      <c r="B21" s="355" t="s">
        <v>168</v>
      </c>
      <c r="C21" s="214"/>
      <c r="O21" s="353"/>
    </row>
    <row r="22" spans="1:15" s="192" customFormat="1" ht="17.25" x14ac:dyDescent="0.35">
      <c r="B22" s="18"/>
      <c r="C22" s="25"/>
      <c r="D22" s="18"/>
      <c r="E22" s="18"/>
      <c r="F22" s="18"/>
      <c r="G22" s="18"/>
      <c r="O22" s="353"/>
    </row>
  </sheetData>
  <phoneticPr fontId="44" type="noConversion"/>
  <hyperlinks>
    <hyperlink ref="A2" location="'CHAPTER 3'!A1" display="Back to Table of Contents" xr:uid="{00000000-0004-0000-1800-000000000000}"/>
    <hyperlink ref="B21" r:id="rId1" xr:uid="{EBEB77B1-3CD8-43C1-BC48-8F9E1B950B12}"/>
    <hyperlink ref="C2" r:id="rId2" xr:uid="{2AB88F8B-B686-48A7-BC53-A67DED6B4656}"/>
  </hyperlinks>
  <pageMargins left="0.3" right="0.3" top="1" bottom="0.98425196850393704" header="0" footer="0"/>
  <pageSetup paperSize="9" scale="92" orientation="landscape"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X21"/>
  <sheetViews>
    <sheetView workbookViewId="0">
      <selection activeCell="A2" sqref="A2:X4"/>
    </sheetView>
  </sheetViews>
  <sheetFormatPr defaultColWidth="9.140625" defaultRowHeight="15" x14ac:dyDescent="0.3"/>
  <cols>
    <col min="1" max="16384" width="9.140625" style="2"/>
  </cols>
  <sheetData>
    <row r="2" spans="1:24" ht="88.5" customHeight="1" x14ac:dyDescent="0.3">
      <c r="A2" s="502" t="s">
        <v>11</v>
      </c>
      <c r="B2" s="502"/>
      <c r="C2" s="502"/>
      <c r="D2" s="502"/>
      <c r="E2" s="502"/>
      <c r="F2" s="502"/>
      <c r="G2" s="502"/>
      <c r="H2" s="502"/>
      <c r="I2" s="502"/>
      <c r="J2" s="502"/>
      <c r="K2" s="502"/>
      <c r="L2" s="502"/>
      <c r="M2" s="502"/>
      <c r="N2" s="502"/>
      <c r="O2" s="502"/>
      <c r="P2" s="502"/>
      <c r="Q2" s="502"/>
      <c r="R2" s="502"/>
      <c r="S2" s="502"/>
      <c r="T2" s="502"/>
      <c r="U2" s="502"/>
      <c r="V2" s="502"/>
      <c r="W2" s="502"/>
      <c r="X2" s="502"/>
    </row>
    <row r="3" spans="1:24" x14ac:dyDescent="0.3">
      <c r="A3" s="502"/>
      <c r="B3" s="502"/>
      <c r="C3" s="502"/>
      <c r="D3" s="502"/>
      <c r="E3" s="502"/>
      <c r="F3" s="502"/>
      <c r="G3" s="502"/>
      <c r="H3" s="502"/>
      <c r="I3" s="502"/>
      <c r="J3" s="502"/>
      <c r="K3" s="502"/>
      <c r="L3" s="502"/>
      <c r="M3" s="502"/>
      <c r="N3" s="502"/>
      <c r="O3" s="502"/>
      <c r="P3" s="502"/>
      <c r="Q3" s="502"/>
      <c r="R3" s="502"/>
      <c r="S3" s="502"/>
      <c r="T3" s="502"/>
      <c r="U3" s="502"/>
      <c r="V3" s="502"/>
      <c r="W3" s="502"/>
      <c r="X3" s="502"/>
    </row>
    <row r="4" spans="1:24" x14ac:dyDescent="0.3">
      <c r="A4" s="502"/>
      <c r="B4" s="502"/>
      <c r="C4" s="502"/>
      <c r="D4" s="502"/>
      <c r="E4" s="502"/>
      <c r="F4" s="502"/>
      <c r="G4" s="502"/>
      <c r="H4" s="502"/>
      <c r="I4" s="502"/>
      <c r="J4" s="502"/>
      <c r="K4" s="502"/>
      <c r="L4" s="502"/>
      <c r="M4" s="502"/>
      <c r="N4" s="502"/>
      <c r="O4" s="502"/>
      <c r="P4" s="502"/>
      <c r="Q4" s="502"/>
      <c r="R4" s="502"/>
      <c r="S4" s="502"/>
      <c r="T4" s="502"/>
      <c r="U4" s="502"/>
      <c r="V4" s="502"/>
      <c r="W4" s="502"/>
      <c r="X4" s="502"/>
    </row>
    <row r="5" spans="1:24" x14ac:dyDescent="0.3">
      <c r="A5" s="166"/>
      <c r="B5" s="166"/>
      <c r="C5" s="166"/>
      <c r="D5" s="166"/>
      <c r="E5" s="166"/>
      <c r="F5" s="166"/>
      <c r="G5" s="166"/>
      <c r="H5" s="166"/>
      <c r="I5" s="166"/>
      <c r="J5" s="166"/>
      <c r="K5" s="166"/>
      <c r="L5" s="166"/>
      <c r="M5" s="166"/>
      <c r="N5" s="166"/>
      <c r="O5" s="166"/>
      <c r="P5" s="166"/>
      <c r="Q5" s="166"/>
      <c r="R5" s="166"/>
      <c r="S5" s="166"/>
      <c r="T5" s="166"/>
      <c r="U5" s="166"/>
      <c r="V5" s="166"/>
      <c r="W5" s="166"/>
      <c r="X5" s="166"/>
    </row>
    <row r="6" spans="1:24" x14ac:dyDescent="0.3">
      <c r="A6" s="166"/>
      <c r="B6" s="166"/>
      <c r="C6" s="166"/>
      <c r="D6" s="166"/>
      <c r="E6" s="166"/>
      <c r="F6" s="166"/>
      <c r="G6" s="166"/>
      <c r="H6" s="166"/>
      <c r="I6" s="166"/>
      <c r="J6" s="166"/>
      <c r="K6" s="166"/>
      <c r="L6" s="166"/>
      <c r="M6" s="166"/>
      <c r="N6" s="166"/>
      <c r="O6" s="166"/>
      <c r="P6" s="166"/>
      <c r="Q6" s="166"/>
      <c r="R6" s="166"/>
      <c r="S6" s="166"/>
      <c r="T6" s="166"/>
      <c r="U6" s="166"/>
      <c r="V6" s="166"/>
      <c r="W6" s="166"/>
      <c r="X6" s="166"/>
    </row>
    <row r="7" spans="1:24" x14ac:dyDescent="0.3">
      <c r="A7" s="166"/>
      <c r="B7" s="166"/>
      <c r="C7" s="166"/>
      <c r="D7" s="166"/>
      <c r="E7" s="166"/>
      <c r="F7" s="166"/>
      <c r="G7" s="166"/>
      <c r="H7" s="166"/>
      <c r="I7" s="166"/>
      <c r="J7" s="166"/>
      <c r="K7" s="166"/>
      <c r="L7" s="166"/>
      <c r="M7" s="166"/>
      <c r="N7" s="166"/>
      <c r="O7" s="166"/>
      <c r="P7" s="166"/>
      <c r="Q7" s="166"/>
      <c r="R7" s="166"/>
      <c r="S7" s="166"/>
      <c r="T7" s="166"/>
      <c r="U7" s="166"/>
      <c r="V7" s="166"/>
      <c r="W7" s="166"/>
      <c r="X7" s="166"/>
    </row>
    <row r="8" spans="1:24" x14ac:dyDescent="0.3">
      <c r="A8" s="166"/>
      <c r="B8" s="166"/>
      <c r="C8" s="166"/>
      <c r="D8" s="166"/>
      <c r="E8" s="166"/>
      <c r="F8" s="166"/>
      <c r="G8" s="166"/>
      <c r="H8" s="166"/>
      <c r="I8" s="166"/>
      <c r="J8" s="166"/>
      <c r="K8" s="166"/>
      <c r="L8" s="166"/>
      <c r="M8" s="166"/>
      <c r="N8" s="166"/>
      <c r="O8" s="166"/>
      <c r="P8" s="166"/>
      <c r="Q8" s="166"/>
      <c r="R8" s="166"/>
      <c r="S8" s="166"/>
      <c r="T8" s="166"/>
      <c r="U8" s="166"/>
      <c r="V8" s="166"/>
      <c r="W8" s="166"/>
      <c r="X8" s="166"/>
    </row>
    <row r="9" spans="1:24" x14ac:dyDescent="0.3">
      <c r="A9" s="166"/>
      <c r="B9" s="166"/>
      <c r="C9" s="166"/>
      <c r="D9" s="166"/>
      <c r="E9" s="166"/>
      <c r="F9" s="166"/>
      <c r="G9" s="166"/>
      <c r="H9" s="166"/>
      <c r="I9" s="166"/>
      <c r="J9" s="166"/>
      <c r="K9" s="166"/>
      <c r="L9" s="166"/>
      <c r="M9" s="166"/>
      <c r="N9" s="166"/>
      <c r="O9" s="166"/>
      <c r="P9" s="166"/>
      <c r="Q9" s="166"/>
      <c r="R9" s="166"/>
      <c r="S9" s="166"/>
      <c r="T9" s="166"/>
      <c r="U9" s="166"/>
      <c r="V9" s="166"/>
      <c r="W9" s="166"/>
      <c r="X9" s="166"/>
    </row>
    <row r="10" spans="1:24" x14ac:dyDescent="0.3">
      <c r="A10" s="166"/>
      <c r="B10" s="166"/>
      <c r="C10" s="166"/>
      <c r="D10" s="166"/>
      <c r="E10" s="166"/>
      <c r="F10" s="166"/>
      <c r="G10" s="166"/>
      <c r="H10" s="166"/>
      <c r="I10" s="166"/>
      <c r="J10" s="166"/>
      <c r="K10" s="166"/>
      <c r="L10" s="166"/>
      <c r="M10" s="166"/>
      <c r="N10" s="166"/>
      <c r="O10" s="166"/>
      <c r="P10" s="166"/>
      <c r="Q10" s="166"/>
      <c r="R10" s="166"/>
      <c r="S10" s="166"/>
      <c r="T10" s="166"/>
      <c r="U10" s="166"/>
      <c r="V10" s="166"/>
      <c r="W10" s="166"/>
      <c r="X10" s="166"/>
    </row>
    <row r="11" spans="1:24" x14ac:dyDescent="0.3">
      <c r="A11" s="166"/>
      <c r="B11" s="166"/>
      <c r="C11" s="166"/>
      <c r="D11" s="166"/>
      <c r="E11" s="166"/>
      <c r="F11" s="166"/>
      <c r="G11" s="166"/>
      <c r="H11" s="166"/>
      <c r="I11" s="166"/>
      <c r="J11" s="166"/>
      <c r="K11" s="166"/>
      <c r="L11" s="166"/>
      <c r="M11" s="166"/>
      <c r="N11" s="166"/>
      <c r="O11" s="166"/>
      <c r="P11" s="166"/>
      <c r="Q11" s="166"/>
      <c r="R11" s="166"/>
      <c r="S11" s="166"/>
      <c r="T11" s="166"/>
      <c r="U11" s="166"/>
      <c r="V11" s="166"/>
      <c r="W11" s="166"/>
      <c r="X11" s="166"/>
    </row>
    <row r="12" spans="1:24" x14ac:dyDescent="0.3">
      <c r="A12" s="166"/>
      <c r="B12" s="166"/>
      <c r="C12" s="166"/>
      <c r="D12" s="166"/>
      <c r="E12" s="166"/>
      <c r="F12" s="166"/>
      <c r="G12" s="166"/>
      <c r="H12" s="166"/>
      <c r="I12" s="166"/>
      <c r="J12" s="166"/>
      <c r="K12" s="166"/>
      <c r="L12" s="166"/>
      <c r="M12" s="166"/>
      <c r="N12" s="166"/>
      <c r="O12" s="166"/>
      <c r="P12" s="166"/>
      <c r="Q12" s="166"/>
      <c r="R12" s="166"/>
      <c r="S12" s="166"/>
      <c r="T12" s="166"/>
      <c r="U12" s="166"/>
      <c r="V12" s="166"/>
      <c r="W12" s="166"/>
      <c r="X12" s="166"/>
    </row>
    <row r="13" spans="1:24" x14ac:dyDescent="0.3">
      <c r="A13" s="166"/>
      <c r="B13" s="166"/>
      <c r="C13" s="166"/>
      <c r="D13" s="166"/>
      <c r="E13" s="166"/>
      <c r="F13" s="166"/>
      <c r="G13" s="166"/>
      <c r="H13" s="166"/>
      <c r="I13" s="166"/>
      <c r="J13" s="166"/>
      <c r="K13" s="166"/>
      <c r="L13" s="166"/>
      <c r="M13" s="166"/>
      <c r="N13" s="166"/>
      <c r="O13" s="166"/>
      <c r="P13" s="166"/>
      <c r="Q13" s="166"/>
      <c r="R13" s="166"/>
      <c r="S13" s="166"/>
      <c r="T13" s="166"/>
      <c r="U13" s="166"/>
      <c r="V13" s="166"/>
      <c r="W13" s="166"/>
      <c r="X13" s="166"/>
    </row>
    <row r="14" spans="1:24" x14ac:dyDescent="0.3">
      <c r="A14" s="166"/>
      <c r="B14" s="166"/>
      <c r="C14" s="166"/>
      <c r="D14" s="166"/>
      <c r="E14" s="166"/>
      <c r="F14" s="166"/>
      <c r="G14" s="166"/>
      <c r="H14" s="166"/>
      <c r="I14" s="166"/>
      <c r="J14" s="166"/>
      <c r="K14" s="166"/>
      <c r="L14" s="166"/>
      <c r="M14" s="166"/>
      <c r="N14" s="166"/>
      <c r="O14" s="166"/>
      <c r="P14" s="166"/>
      <c r="Q14" s="166"/>
      <c r="R14" s="166"/>
      <c r="S14" s="166"/>
      <c r="T14" s="166"/>
      <c r="U14" s="166"/>
      <c r="V14" s="166"/>
      <c r="W14" s="166"/>
      <c r="X14" s="166"/>
    </row>
    <row r="15" spans="1:24" x14ac:dyDescent="0.3">
      <c r="A15" s="166"/>
      <c r="B15" s="166"/>
      <c r="C15" s="166"/>
      <c r="D15" s="166"/>
      <c r="E15" s="166"/>
      <c r="F15" s="166"/>
      <c r="G15" s="166"/>
      <c r="H15" s="166"/>
      <c r="I15" s="166"/>
      <c r="J15" s="166"/>
      <c r="K15" s="166"/>
      <c r="L15" s="166"/>
      <c r="M15" s="166"/>
      <c r="N15" s="166"/>
      <c r="O15" s="166"/>
      <c r="P15" s="166"/>
      <c r="Q15" s="166"/>
      <c r="R15" s="166"/>
      <c r="S15" s="166"/>
      <c r="T15" s="166"/>
      <c r="U15" s="166"/>
      <c r="V15" s="166"/>
      <c r="W15" s="166"/>
      <c r="X15" s="166"/>
    </row>
    <row r="16" spans="1:24" x14ac:dyDescent="0.3">
      <c r="A16" s="166"/>
      <c r="B16" s="166"/>
      <c r="C16" s="166"/>
      <c r="D16" s="166"/>
      <c r="E16" s="166"/>
      <c r="F16" s="166"/>
      <c r="G16" s="166"/>
      <c r="H16" s="166"/>
      <c r="I16" s="166"/>
      <c r="J16" s="166"/>
      <c r="K16" s="166"/>
      <c r="L16" s="166"/>
      <c r="M16" s="166"/>
      <c r="N16" s="166"/>
      <c r="O16" s="166"/>
      <c r="P16" s="166"/>
      <c r="Q16" s="166"/>
      <c r="R16" s="166"/>
      <c r="S16" s="166"/>
      <c r="T16" s="166"/>
      <c r="U16" s="166"/>
      <c r="V16" s="166"/>
      <c r="W16" s="166"/>
      <c r="X16" s="166"/>
    </row>
    <row r="17" spans="1:24" x14ac:dyDescent="0.3">
      <c r="A17" s="166"/>
      <c r="B17" s="166"/>
      <c r="C17" s="166"/>
      <c r="D17" s="166"/>
      <c r="E17" s="166"/>
      <c r="F17" s="166"/>
      <c r="G17" s="166"/>
      <c r="H17" s="166"/>
      <c r="I17" s="166"/>
      <c r="J17" s="166"/>
      <c r="K17" s="166"/>
      <c r="L17" s="166"/>
      <c r="M17" s="166"/>
      <c r="N17" s="166"/>
      <c r="O17" s="166"/>
      <c r="P17" s="166"/>
      <c r="Q17" s="166"/>
      <c r="R17" s="166"/>
      <c r="S17" s="166"/>
      <c r="T17" s="166"/>
      <c r="U17" s="166"/>
      <c r="V17" s="166"/>
      <c r="W17" s="166"/>
      <c r="X17" s="166"/>
    </row>
    <row r="18" spans="1:24" x14ac:dyDescent="0.3">
      <c r="A18" s="166"/>
      <c r="B18" s="166"/>
      <c r="C18" s="166"/>
      <c r="D18" s="166"/>
      <c r="E18" s="166"/>
      <c r="F18" s="166"/>
      <c r="G18" s="166"/>
      <c r="H18" s="166"/>
      <c r="I18" s="166"/>
      <c r="J18" s="166"/>
      <c r="K18" s="166"/>
      <c r="L18" s="166"/>
      <c r="M18" s="166"/>
      <c r="N18" s="166"/>
      <c r="O18" s="166"/>
      <c r="P18" s="166"/>
      <c r="Q18" s="166"/>
      <c r="R18" s="166"/>
      <c r="S18" s="166"/>
      <c r="T18" s="166"/>
      <c r="U18" s="166"/>
      <c r="V18" s="166"/>
      <c r="W18" s="166"/>
      <c r="X18" s="166"/>
    </row>
    <row r="19" spans="1:24" x14ac:dyDescent="0.3">
      <c r="A19" s="166"/>
      <c r="B19" s="166"/>
      <c r="C19" s="166"/>
      <c r="D19" s="166"/>
      <c r="E19" s="166"/>
      <c r="F19" s="166"/>
      <c r="G19" s="166"/>
      <c r="H19" s="166"/>
      <c r="I19" s="166"/>
      <c r="J19" s="166"/>
      <c r="K19" s="166"/>
      <c r="L19" s="166"/>
      <c r="M19" s="166"/>
      <c r="N19" s="166"/>
      <c r="O19" s="166"/>
      <c r="P19" s="166"/>
      <c r="Q19" s="166"/>
      <c r="R19" s="166"/>
      <c r="S19" s="166"/>
      <c r="T19" s="166"/>
      <c r="U19" s="166"/>
      <c r="V19" s="166"/>
      <c r="W19" s="166"/>
      <c r="X19" s="166"/>
    </row>
    <row r="20" spans="1:24" x14ac:dyDescent="0.3">
      <c r="A20" s="166"/>
      <c r="B20" s="166"/>
      <c r="C20" s="166"/>
      <c r="D20" s="166"/>
      <c r="E20" s="166"/>
      <c r="F20" s="166"/>
      <c r="G20" s="166"/>
      <c r="H20" s="166"/>
      <c r="I20" s="166"/>
      <c r="J20" s="166"/>
      <c r="K20" s="166"/>
      <c r="L20" s="166"/>
      <c r="M20" s="166"/>
      <c r="N20" s="166"/>
      <c r="O20" s="166"/>
      <c r="P20" s="166"/>
      <c r="Q20" s="166"/>
      <c r="R20" s="166"/>
      <c r="S20" s="166"/>
      <c r="T20" s="166"/>
      <c r="U20" s="166"/>
      <c r="V20" s="166"/>
      <c r="W20" s="166"/>
      <c r="X20" s="166"/>
    </row>
    <row r="21" spans="1:24" x14ac:dyDescent="0.3">
      <c r="A21" s="166"/>
      <c r="B21" s="166"/>
      <c r="C21" s="166"/>
      <c r="D21" s="166"/>
      <c r="E21" s="166"/>
      <c r="F21" s="166"/>
      <c r="G21" s="166"/>
      <c r="H21" s="166"/>
      <c r="I21" s="166"/>
      <c r="J21" s="166"/>
      <c r="K21" s="166"/>
      <c r="L21" s="166"/>
      <c r="M21" s="166"/>
      <c r="N21" s="166"/>
      <c r="O21" s="166"/>
      <c r="P21" s="166"/>
      <c r="Q21" s="166"/>
      <c r="R21" s="166"/>
      <c r="S21" s="166"/>
      <c r="T21" s="166"/>
      <c r="U21" s="166"/>
      <c r="V21" s="166"/>
      <c r="W21" s="166"/>
      <c r="X21" s="166"/>
    </row>
  </sheetData>
  <mergeCells count="1">
    <mergeCell ref="A2:X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5" tint="0.39997558519241921"/>
    <pageSetUpPr fitToPage="1"/>
  </sheetPr>
  <dimension ref="B3:AO8"/>
  <sheetViews>
    <sheetView workbookViewId="0">
      <pane xSplit="2" ySplit="4" topLeftCell="AB5" activePane="bottomRight" state="frozen"/>
      <selection activeCell="Q14" sqref="Q14"/>
      <selection pane="topRight" activeCell="Q14" sqref="Q14"/>
      <selection pane="bottomLeft" activeCell="Q14" sqref="Q14"/>
      <selection pane="bottomRight" activeCell="AM8" sqref="AM8:AO8"/>
    </sheetView>
  </sheetViews>
  <sheetFormatPr defaultColWidth="9.140625" defaultRowHeight="15" x14ac:dyDescent="0.3"/>
  <cols>
    <col min="1" max="1" width="9.140625" style="2"/>
    <col min="2" max="2" width="27.5703125" style="2" customWidth="1"/>
    <col min="3" max="40" width="9.140625" style="2"/>
    <col min="41" max="41" width="11.42578125" style="2" customWidth="1"/>
    <col min="42" max="16384" width="9.140625" style="2"/>
  </cols>
  <sheetData>
    <row r="3" spans="2:41" x14ac:dyDescent="0.3">
      <c r="B3" s="2" t="s">
        <v>18</v>
      </c>
    </row>
    <row r="4" spans="2:41" x14ac:dyDescent="0.3">
      <c r="B4" s="131"/>
      <c r="C4" s="164">
        <v>1981</v>
      </c>
      <c r="D4" s="164">
        <v>1982</v>
      </c>
      <c r="E4" s="164">
        <v>1983</v>
      </c>
      <c r="F4" s="164">
        <v>1984</v>
      </c>
      <c r="G4" s="164">
        <v>1985</v>
      </c>
      <c r="H4" s="164">
        <v>1986</v>
      </c>
      <c r="I4" s="164">
        <v>1987</v>
      </c>
      <c r="J4" s="164">
        <v>1988</v>
      </c>
      <c r="K4" s="164">
        <v>1989</v>
      </c>
      <c r="L4" s="164">
        <v>1990</v>
      </c>
      <c r="M4" s="164">
        <v>1991</v>
      </c>
      <c r="N4" s="164">
        <v>1992</v>
      </c>
      <c r="O4" s="164">
        <v>1993</v>
      </c>
      <c r="P4" s="164">
        <v>1994</v>
      </c>
      <c r="Q4" s="2">
        <v>1995</v>
      </c>
      <c r="R4" s="158">
        <v>1996</v>
      </c>
      <c r="S4" s="158">
        <v>1997</v>
      </c>
      <c r="T4" s="2">
        <v>1998</v>
      </c>
      <c r="U4" s="2">
        <v>1999</v>
      </c>
      <c r="V4" s="2">
        <v>2000</v>
      </c>
      <c r="W4" s="2">
        <v>2001</v>
      </c>
      <c r="X4" s="2">
        <v>2002</v>
      </c>
      <c r="Y4" s="2">
        <v>2003</v>
      </c>
      <c r="Z4" s="2">
        <v>2004</v>
      </c>
      <c r="AA4" s="2">
        <v>2005</v>
      </c>
      <c r="AB4" s="2">
        <v>2006</v>
      </c>
      <c r="AC4" s="2">
        <v>2007</v>
      </c>
      <c r="AD4" s="2">
        <v>2008</v>
      </c>
      <c r="AE4" s="2">
        <v>2009</v>
      </c>
      <c r="AF4" s="2">
        <v>2010</v>
      </c>
      <c r="AG4" s="2">
        <v>2011</v>
      </c>
      <c r="AH4" s="2">
        <v>2012</v>
      </c>
      <c r="AI4" s="2">
        <v>2013</v>
      </c>
      <c r="AJ4" s="2">
        <v>2014</v>
      </c>
      <c r="AK4" s="2">
        <v>2015</v>
      </c>
      <c r="AL4" s="132">
        <v>2016</v>
      </c>
      <c r="AM4" s="132">
        <v>2017</v>
      </c>
      <c r="AN4" s="132">
        <v>2018</v>
      </c>
      <c r="AO4" s="132">
        <v>2019</v>
      </c>
    </row>
    <row r="5" spans="2:41" x14ac:dyDescent="0.3">
      <c r="B5" s="2" t="s">
        <v>14</v>
      </c>
      <c r="C5" s="165">
        <v>232</v>
      </c>
      <c r="D5" s="165">
        <v>256</v>
      </c>
      <c r="E5" s="165">
        <v>284</v>
      </c>
      <c r="F5" s="165">
        <v>330</v>
      </c>
      <c r="G5" s="165">
        <v>319</v>
      </c>
      <c r="H5" s="165">
        <v>334</v>
      </c>
      <c r="I5" s="165">
        <v>388</v>
      </c>
      <c r="J5" s="165">
        <v>397</v>
      </c>
      <c r="K5" s="165">
        <v>423</v>
      </c>
      <c r="L5" s="165">
        <v>459</v>
      </c>
      <c r="M5" s="165">
        <v>532</v>
      </c>
      <c r="N5" s="165">
        <v>568</v>
      </c>
      <c r="O5" s="165">
        <v>614</v>
      </c>
      <c r="P5" s="165">
        <v>673</v>
      </c>
      <c r="Q5" s="165">
        <v>749.6</v>
      </c>
      <c r="R5" s="85">
        <v>840</v>
      </c>
      <c r="S5" s="85">
        <v>941</v>
      </c>
      <c r="T5" s="85">
        <v>1047.4000000000001</v>
      </c>
      <c r="U5" s="85">
        <v>1138</v>
      </c>
      <c r="V5" s="133">
        <v>1213.9000000000001</v>
      </c>
      <c r="W5" s="2">
        <v>1292</v>
      </c>
      <c r="X5" s="85">
        <v>1337.5429999999994</v>
      </c>
      <c r="Y5" s="85">
        <v>1343</v>
      </c>
      <c r="Z5" s="85">
        <v>1325</v>
      </c>
      <c r="AA5" s="85">
        <v>1292</v>
      </c>
      <c r="AB5" s="85">
        <v>1265</v>
      </c>
      <c r="AC5" s="85">
        <v>1247</v>
      </c>
      <c r="AD5" s="85">
        <v>1226.2</v>
      </c>
      <c r="AE5" s="85">
        <v>1188</v>
      </c>
      <c r="AF5" s="85">
        <v>1174</v>
      </c>
      <c r="AG5" s="85">
        <v>1156</v>
      </c>
      <c r="AH5" s="85">
        <v>1129</v>
      </c>
      <c r="AI5" s="85">
        <v>1107.2429999999999</v>
      </c>
      <c r="AJ5" s="85">
        <v>1088</v>
      </c>
      <c r="AK5" s="2">
        <v>1061</v>
      </c>
      <c r="AL5" s="134">
        <f>'3.1'!R8</f>
        <v>1047.5739999999998</v>
      </c>
      <c r="AM5" s="134">
        <f>'3.1'!S8</f>
        <v>1009.29</v>
      </c>
      <c r="AN5" s="134">
        <f>'3.1'!T8</f>
        <v>987.19600000000003</v>
      </c>
      <c r="AO5" s="134">
        <f>'3.1'!U8</f>
        <v>971.11699999999996</v>
      </c>
    </row>
    <row r="6" spans="2:41" x14ac:dyDescent="0.3">
      <c r="B6" s="2" t="s">
        <v>15</v>
      </c>
      <c r="C6" s="165">
        <v>281</v>
      </c>
      <c r="D6" s="165">
        <v>407</v>
      </c>
      <c r="E6" s="165">
        <v>589</v>
      </c>
      <c r="F6" s="165">
        <v>765</v>
      </c>
      <c r="G6" s="165">
        <v>893</v>
      </c>
      <c r="H6" s="165">
        <v>1058</v>
      </c>
      <c r="I6" s="165">
        <v>1224</v>
      </c>
      <c r="J6" s="165">
        <v>1574</v>
      </c>
      <c r="K6" s="165">
        <v>2147</v>
      </c>
      <c r="L6" s="165">
        <v>2715</v>
      </c>
      <c r="M6" s="165">
        <v>3619</v>
      </c>
      <c r="N6" s="165">
        <v>4432</v>
      </c>
      <c r="O6" s="165">
        <v>5264</v>
      </c>
      <c r="P6" s="165">
        <v>6451</v>
      </c>
      <c r="Q6" s="165">
        <v>7614.9</v>
      </c>
      <c r="R6" s="85">
        <v>9002</v>
      </c>
      <c r="S6" s="85">
        <v>10376.1</v>
      </c>
      <c r="T6" s="85">
        <v>12172.8</v>
      </c>
      <c r="U6" s="85">
        <v>14642</v>
      </c>
      <c r="V6" s="133">
        <v>16551.5</v>
      </c>
      <c r="W6" s="2">
        <v>18891</v>
      </c>
      <c r="X6" s="85">
        <v>21601.231000000003</v>
      </c>
      <c r="Y6" s="85">
        <v>24428</v>
      </c>
      <c r="Z6" s="85">
        <v>27356</v>
      </c>
      <c r="AA6" s="85">
        <v>30218</v>
      </c>
      <c r="AB6" s="85">
        <v>32779</v>
      </c>
      <c r="AC6" s="85">
        <v>35382</v>
      </c>
      <c r="AD6" s="85">
        <v>38124</v>
      </c>
      <c r="AE6" s="85">
        <v>39107</v>
      </c>
      <c r="AF6" s="85">
        <v>38182</v>
      </c>
      <c r="AG6" s="85">
        <v>38351</v>
      </c>
      <c r="AH6" s="85">
        <v>38603</v>
      </c>
      <c r="AI6" s="85">
        <v>38661.309000000001</v>
      </c>
      <c r="AJ6" s="85">
        <v>38443</v>
      </c>
      <c r="AK6" s="2">
        <v>37312</v>
      </c>
      <c r="AL6" s="134">
        <f>'3.1'!R13</f>
        <v>36297.182000000008</v>
      </c>
      <c r="AM6" s="134">
        <f>'3.1'!S13</f>
        <v>35082.373</v>
      </c>
      <c r="AN6" s="134">
        <f>'3.1'!T13</f>
        <v>34139.843099999998</v>
      </c>
      <c r="AO6" s="134">
        <f>'3.1'!U13</f>
        <v>33346.370999999999</v>
      </c>
    </row>
    <row r="7" spans="2:41" x14ac:dyDescent="0.3">
      <c r="B7" s="2" t="s">
        <v>16</v>
      </c>
      <c r="C7" s="165">
        <v>4911.5</v>
      </c>
      <c r="D7" s="165">
        <v>4698.8</v>
      </c>
      <c r="E7" s="165">
        <v>4602.5</v>
      </c>
      <c r="F7" s="165">
        <v>4581</v>
      </c>
      <c r="G7" s="165">
        <v>4402.8</v>
      </c>
      <c r="H7" s="165">
        <v>4423.7</v>
      </c>
      <c r="I7" s="165">
        <v>4442</v>
      </c>
      <c r="J7" s="165">
        <v>4419.3999999999996</v>
      </c>
      <c r="K7" s="165">
        <v>4823.5</v>
      </c>
      <c r="L7" s="165">
        <v>5371.1</v>
      </c>
      <c r="M7" s="165">
        <v>6431.2</v>
      </c>
      <c r="N7" s="165">
        <v>7281.1</v>
      </c>
      <c r="O7" s="165">
        <v>8412.4</v>
      </c>
      <c r="P7" s="165">
        <v>9668.1</v>
      </c>
      <c r="Q7" s="165">
        <v>10631.3</v>
      </c>
      <c r="R7" s="85">
        <v>12125</v>
      </c>
      <c r="S7" s="85">
        <f>169.9+409.6+14+1207.3+11278.5+483</f>
        <v>13562.3</v>
      </c>
      <c r="T7" s="85">
        <f>157.2+406.6+8.7+1521.3+12291.6+1064.6</f>
        <v>15450.000000000002</v>
      </c>
      <c r="U7" s="85">
        <v>17942</v>
      </c>
      <c r="V7" s="133">
        <v>21074.799999999999</v>
      </c>
      <c r="W7" s="133">
        <v>25047</v>
      </c>
      <c r="X7" s="85">
        <v>29590.722999999994</v>
      </c>
      <c r="Y7" s="85">
        <v>33788</v>
      </c>
      <c r="Z7" s="85">
        <v>38580</v>
      </c>
      <c r="AA7" s="85">
        <v>42865</v>
      </c>
      <c r="AB7" s="85">
        <v>47742</v>
      </c>
      <c r="AC7" s="85">
        <v>53634</v>
      </c>
      <c r="AD7" s="85">
        <v>57822.5</v>
      </c>
      <c r="AE7" s="85">
        <v>60838</v>
      </c>
      <c r="AF7" s="85">
        <v>63571</v>
      </c>
      <c r="AG7" s="85">
        <v>65449</v>
      </c>
      <c r="AH7" s="85">
        <v>67184</v>
      </c>
      <c r="AI7" s="85">
        <v>68651.851000000053</v>
      </c>
      <c r="AJ7" s="85">
        <v>70071</v>
      </c>
      <c r="AK7" s="2">
        <v>70774</v>
      </c>
      <c r="AL7" s="134">
        <f>'3.1'!R10</f>
        <v>71453.316999999966</v>
      </c>
      <c r="AM7" s="134">
        <f>'3.1'!S10</f>
        <v>71531.002999999997</v>
      </c>
      <c r="AN7" s="134">
        <f>'3.1'!T10</f>
        <v>72128.237199999989</v>
      </c>
      <c r="AO7" s="134">
        <f>'3.1'!U10</f>
        <v>72985.740000000005</v>
      </c>
    </row>
    <row r="8" spans="2:41" x14ac:dyDescent="0.3">
      <c r="B8" s="2" t="s">
        <v>17</v>
      </c>
      <c r="C8" s="165">
        <v>295</v>
      </c>
      <c r="D8" s="165">
        <v>267</v>
      </c>
      <c r="E8" s="165">
        <v>243</v>
      </c>
      <c r="F8" s="165">
        <v>242</v>
      </c>
      <c r="G8" s="165">
        <v>244</v>
      </c>
      <c r="H8" s="165">
        <v>247</v>
      </c>
      <c r="I8" s="165">
        <v>294</v>
      </c>
      <c r="J8" s="165">
        <v>413</v>
      </c>
      <c r="K8" s="165">
        <v>522</v>
      </c>
      <c r="L8" s="165">
        <v>735</v>
      </c>
      <c r="M8" s="165">
        <v>1066</v>
      </c>
      <c r="N8" s="165">
        <v>1308</v>
      </c>
      <c r="O8" s="165">
        <v>1515</v>
      </c>
      <c r="P8" s="165">
        <v>1742</v>
      </c>
      <c r="Q8" s="165">
        <v>2215.9</v>
      </c>
      <c r="R8" s="85">
        <v>3138</v>
      </c>
      <c r="S8" s="85">
        <v>4397.5</v>
      </c>
      <c r="T8" s="85">
        <v>5981.5</v>
      </c>
      <c r="U8" s="85">
        <v>7926</v>
      </c>
      <c r="V8" s="133">
        <v>10331</v>
      </c>
      <c r="W8" s="2">
        <v>13523</v>
      </c>
      <c r="X8" s="85">
        <v>17603.906000000003</v>
      </c>
      <c r="Y8" s="85">
        <v>22655</v>
      </c>
      <c r="Z8" s="85">
        <v>29444</v>
      </c>
      <c r="AA8" s="85">
        <v>35568</v>
      </c>
      <c r="AB8" s="85">
        <v>42098</v>
      </c>
      <c r="AC8" s="85">
        <v>47412</v>
      </c>
      <c r="AD8" s="85">
        <v>52189.5</v>
      </c>
      <c r="AE8" s="85">
        <v>56452</v>
      </c>
      <c r="AF8" s="85">
        <v>59550</v>
      </c>
      <c r="AG8" s="85">
        <v>61649</v>
      </c>
      <c r="AH8" s="85">
        <v>64399</v>
      </c>
      <c r="AI8" s="85">
        <v>66795.436999999991</v>
      </c>
      <c r="AJ8" s="85">
        <v>68436</v>
      </c>
      <c r="AK8" s="2">
        <v>69731</v>
      </c>
      <c r="AL8" s="134">
        <f>'3.1'!R15</f>
        <v>70957.11099999999</v>
      </c>
      <c r="AM8" s="134">
        <f>'3.1'!S15</f>
        <v>72612.422999999995</v>
      </c>
      <c r="AN8" s="134">
        <f>'3.1'!T15</f>
        <v>74289.245999999999</v>
      </c>
      <c r="AO8" s="134">
        <f>'3.1'!U15</f>
        <v>76044.297999999995</v>
      </c>
    </row>
  </sheetData>
  <pageMargins left="0.7" right="0.7" top="0.75" bottom="0.75" header="0.3" footer="0.3"/>
  <pageSetup paperSize="9" scale="3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5" tint="0.39997558519241921"/>
    <pageSetUpPr fitToPage="1"/>
  </sheetPr>
  <dimension ref="A1:U32"/>
  <sheetViews>
    <sheetView showGridLines="0" zoomScaleNormal="100" workbookViewId="0">
      <selection activeCell="I20" sqref="I20"/>
    </sheetView>
  </sheetViews>
  <sheetFormatPr defaultColWidth="9.140625" defaultRowHeight="16.5" x14ac:dyDescent="0.3"/>
  <cols>
    <col min="1" max="1" width="10" style="18" customWidth="1"/>
    <col min="2" max="2" width="40.5703125" style="18" customWidth="1"/>
    <col min="3" max="3" width="8.5703125" style="152" bestFit="1" customWidth="1"/>
    <col min="4" max="20" width="8.5703125" style="18" bestFit="1" customWidth="1"/>
    <col min="21" max="21" width="9.42578125" style="18" bestFit="1" customWidth="1"/>
    <col min="22" max="16384" width="9.140625" style="18"/>
  </cols>
  <sheetData>
    <row r="1" spans="1:21" s="20" customFormat="1" ht="18" x14ac:dyDescent="0.35">
      <c r="A1" s="10" t="s">
        <v>203</v>
      </c>
      <c r="B1" s="10"/>
      <c r="C1" s="10"/>
      <c r="D1" s="10"/>
      <c r="E1" s="10"/>
      <c r="F1" s="10"/>
      <c r="G1" s="10"/>
      <c r="H1" s="10"/>
      <c r="I1" s="10"/>
      <c r="J1" s="10"/>
      <c r="K1" s="10"/>
      <c r="L1" s="10"/>
      <c r="M1" s="10"/>
      <c r="N1" s="10"/>
      <c r="O1" s="10"/>
      <c r="P1" s="10"/>
      <c r="Q1" s="10"/>
      <c r="R1" s="10"/>
      <c r="S1" s="10"/>
      <c r="T1" s="10"/>
      <c r="U1" s="10"/>
    </row>
    <row r="2" spans="1:21" s="20" customFormat="1" x14ac:dyDescent="0.3">
      <c r="A2" s="216" t="s">
        <v>92</v>
      </c>
      <c r="C2" s="484" t="s">
        <v>292</v>
      </c>
    </row>
    <row r="4" spans="1:21" s="162" customFormat="1" ht="20.25" customHeight="1" x14ac:dyDescent="0.2">
      <c r="A4" s="110"/>
      <c r="B4" s="110"/>
      <c r="C4" s="503" t="s">
        <v>13</v>
      </c>
      <c r="D4" s="503"/>
      <c r="E4" s="503"/>
      <c r="F4" s="503"/>
      <c r="G4" s="503"/>
      <c r="H4" s="503"/>
      <c r="I4" s="503"/>
      <c r="J4" s="503"/>
      <c r="K4" s="503"/>
      <c r="L4" s="503"/>
      <c r="M4" s="503"/>
      <c r="N4" s="503"/>
      <c r="O4" s="503"/>
      <c r="P4" s="503"/>
      <c r="Q4" s="503"/>
    </row>
    <row r="5" spans="1:21" s="20" customFormat="1" x14ac:dyDescent="0.3">
      <c r="A5" s="506" t="s">
        <v>12</v>
      </c>
      <c r="B5" s="506"/>
      <c r="C5" s="137" t="s">
        <v>33</v>
      </c>
      <c r="D5" s="137" t="s">
        <v>22</v>
      </c>
      <c r="E5" s="113" t="s">
        <v>23</v>
      </c>
      <c r="F5" s="113" t="s">
        <v>24</v>
      </c>
      <c r="G5" s="113" t="s">
        <v>25</v>
      </c>
      <c r="H5" s="113" t="s">
        <v>26</v>
      </c>
      <c r="I5" s="113" t="s">
        <v>27</v>
      </c>
      <c r="J5" s="113" t="s">
        <v>28</v>
      </c>
      <c r="K5" s="113" t="s">
        <v>29</v>
      </c>
      <c r="L5" s="113" t="s">
        <v>30</v>
      </c>
      <c r="M5" s="113" t="s">
        <v>59</v>
      </c>
      <c r="N5" s="113" t="s">
        <v>61</v>
      </c>
      <c r="O5" s="113" t="s">
        <v>71</v>
      </c>
      <c r="P5" s="113" t="s">
        <v>76</v>
      </c>
      <c r="Q5" s="113" t="s">
        <v>112</v>
      </c>
      <c r="R5" s="113" t="s">
        <v>115</v>
      </c>
      <c r="S5" s="113" t="s">
        <v>129</v>
      </c>
      <c r="T5" s="113" t="s">
        <v>148</v>
      </c>
      <c r="U5" s="113" t="s">
        <v>205</v>
      </c>
    </row>
    <row r="6" spans="1:21" s="114" customFormat="1" ht="15" customHeight="1" x14ac:dyDescent="0.3">
      <c r="A6" s="501" t="s">
        <v>177</v>
      </c>
      <c r="B6" s="501"/>
      <c r="C6" s="140">
        <v>360.584</v>
      </c>
      <c r="D6" s="140">
        <v>362.97</v>
      </c>
      <c r="E6" s="140">
        <v>354.39400000000001</v>
      </c>
      <c r="F6" s="140">
        <v>329.80700000000002</v>
      </c>
      <c r="G6" s="140">
        <v>314.45299999999997</v>
      </c>
      <c r="H6" s="140">
        <v>306.85500000000002</v>
      </c>
      <c r="I6" s="140">
        <v>293.87900000000002</v>
      </c>
      <c r="J6" s="140">
        <v>282.92099999999999</v>
      </c>
      <c r="K6" s="140">
        <v>270.06700000000001</v>
      </c>
      <c r="L6" s="140">
        <v>256.78699999999998</v>
      </c>
      <c r="M6" s="140">
        <v>246.79900000000001</v>
      </c>
      <c r="N6" s="140">
        <v>231.89099999999999</v>
      </c>
      <c r="O6" s="140">
        <v>223.238</v>
      </c>
      <c r="P6" s="140">
        <v>213.38499999999999</v>
      </c>
      <c r="Q6" s="140">
        <v>203.40899999999999</v>
      </c>
      <c r="R6" s="140">
        <v>202.88200000000001</v>
      </c>
      <c r="S6" s="140">
        <v>193.72399999999999</v>
      </c>
      <c r="T6" s="140">
        <v>188.035</v>
      </c>
      <c r="U6" s="140">
        <v>182.66900000000001</v>
      </c>
    </row>
    <row r="7" spans="1:21" s="114" customFormat="1" ht="15" x14ac:dyDescent="0.3">
      <c r="A7" s="505" t="s">
        <v>0</v>
      </c>
      <c r="B7" s="505"/>
      <c r="C7" s="144">
        <v>3004.4009999999998</v>
      </c>
      <c r="D7" s="144">
        <v>3105.2919999999999</v>
      </c>
      <c r="E7" s="144">
        <v>3082.777</v>
      </c>
      <c r="F7" s="144">
        <v>3005.0320000000002</v>
      </c>
      <c r="G7" s="144">
        <v>2979.43</v>
      </c>
      <c r="H7" s="144">
        <v>2986.4369999999999</v>
      </c>
      <c r="I7" s="144">
        <v>2973.2669999999998</v>
      </c>
      <c r="J7" s="144">
        <v>2971.002</v>
      </c>
      <c r="K7" s="144">
        <v>2918.279</v>
      </c>
      <c r="L7" s="144">
        <v>2881.9209999999998</v>
      </c>
      <c r="M7" s="144">
        <v>2854.5819999999999</v>
      </c>
      <c r="N7" s="144">
        <v>2759.732</v>
      </c>
      <c r="O7" s="144">
        <v>2695.6550000000002</v>
      </c>
      <c r="P7" s="144">
        <v>2593.6930000000002</v>
      </c>
      <c r="Q7" s="144">
        <v>2508.6930000000002</v>
      </c>
      <c r="R7" s="144">
        <v>2475.9630000000002</v>
      </c>
      <c r="S7" s="144">
        <v>2395.2550000000001</v>
      </c>
      <c r="T7" s="144">
        <v>2340.123</v>
      </c>
      <c r="U7" s="144">
        <v>2268.7489999999998</v>
      </c>
    </row>
    <row r="8" spans="1:21" s="114" customFormat="1" ht="15" x14ac:dyDescent="0.3">
      <c r="A8" s="505" t="s">
        <v>1</v>
      </c>
      <c r="B8" s="505"/>
      <c r="C8" s="144">
        <v>103.596</v>
      </c>
      <c r="D8" s="144">
        <v>98.099000000000004</v>
      </c>
      <c r="E8" s="144">
        <v>92.956999999999994</v>
      </c>
      <c r="F8" s="144">
        <v>85.134</v>
      </c>
      <c r="G8" s="144">
        <v>79.150999999999996</v>
      </c>
      <c r="H8" s="144">
        <v>73.117999999999995</v>
      </c>
      <c r="I8" s="144">
        <v>67.048000000000002</v>
      </c>
      <c r="J8" s="144">
        <v>63.725000000000001</v>
      </c>
      <c r="K8" s="144">
        <v>61.095999999999997</v>
      </c>
      <c r="L8" s="144">
        <v>60.500999999999998</v>
      </c>
      <c r="M8" s="144">
        <v>60.46</v>
      </c>
      <c r="N8" s="144">
        <v>59.395000000000003</v>
      </c>
      <c r="O8" s="144">
        <v>58.854999999999997</v>
      </c>
      <c r="P8" s="144">
        <v>57.735999999999997</v>
      </c>
      <c r="Q8" s="144">
        <v>56.468000000000004</v>
      </c>
      <c r="R8" s="144">
        <v>57.389000000000003</v>
      </c>
      <c r="S8" s="144">
        <v>56.685000000000002</v>
      </c>
      <c r="T8" s="144">
        <v>57.238</v>
      </c>
      <c r="U8" s="144">
        <v>57.686999999999998</v>
      </c>
    </row>
    <row r="9" spans="1:21" s="114" customFormat="1" ht="15" x14ac:dyDescent="0.3">
      <c r="A9" s="505" t="s">
        <v>2</v>
      </c>
      <c r="B9" s="505"/>
      <c r="C9" s="144">
        <v>2007.01</v>
      </c>
      <c r="D9" s="144">
        <v>2115.0309999999999</v>
      </c>
      <c r="E9" s="144">
        <v>2091.37</v>
      </c>
      <c r="F9" s="144">
        <v>2070.2739999999999</v>
      </c>
      <c r="G9" s="144">
        <v>2112.5680000000002</v>
      </c>
      <c r="H9" s="144">
        <v>2186.8679999999999</v>
      </c>
      <c r="I9" s="144">
        <v>2254.4290000000001</v>
      </c>
      <c r="J9" s="144">
        <v>2355.915</v>
      </c>
      <c r="K9" s="144">
        <v>2433.3649999999998</v>
      </c>
      <c r="L9" s="144">
        <v>2519.8069999999998</v>
      </c>
      <c r="M9" s="144">
        <v>2600.2719999999999</v>
      </c>
      <c r="N9" s="144">
        <v>2653.462</v>
      </c>
      <c r="O9" s="144">
        <v>2710.0619999999999</v>
      </c>
      <c r="P9" s="144">
        <v>2743.9949999999999</v>
      </c>
      <c r="Q9" s="144">
        <v>2775.2559999999999</v>
      </c>
      <c r="R9" s="144">
        <v>2871.17</v>
      </c>
      <c r="S9" s="144">
        <v>2862.335</v>
      </c>
      <c r="T9" s="144">
        <v>2908.2359999999999</v>
      </c>
      <c r="U9" s="144">
        <v>2903.2640000000001</v>
      </c>
    </row>
    <row r="10" spans="1:21" s="114" customFormat="1" ht="15" x14ac:dyDescent="0.3">
      <c r="A10" s="505" t="s">
        <v>9</v>
      </c>
      <c r="B10" s="505"/>
      <c r="C10" s="144">
        <v>3180.6219999999998</v>
      </c>
      <c r="D10" s="144">
        <v>3531.1390000000001</v>
      </c>
      <c r="E10" s="144">
        <v>3863.259</v>
      </c>
      <c r="F10" s="144">
        <v>4180.3919999999998</v>
      </c>
      <c r="G10" s="144">
        <v>4427.1459999999997</v>
      </c>
      <c r="H10" s="144">
        <v>4656.8469999999998</v>
      </c>
      <c r="I10" s="144">
        <v>4816.107</v>
      </c>
      <c r="J10" s="144">
        <v>4972.1570000000002</v>
      </c>
      <c r="K10" s="144">
        <v>5062.875</v>
      </c>
      <c r="L10" s="144">
        <v>5190.5339999999997</v>
      </c>
      <c r="M10" s="144">
        <v>5301.5619999999999</v>
      </c>
      <c r="N10" s="144">
        <v>5330.2389999999996</v>
      </c>
      <c r="O10" s="144">
        <v>5380.9210000000003</v>
      </c>
      <c r="P10" s="144">
        <v>5360.81</v>
      </c>
      <c r="Q10" s="144">
        <v>5361.9759999999997</v>
      </c>
      <c r="R10" s="144">
        <v>5488.88</v>
      </c>
      <c r="S10" s="144">
        <v>5408.6639999999998</v>
      </c>
      <c r="T10" s="144">
        <v>5451.2669999999998</v>
      </c>
      <c r="U10" s="144">
        <v>5426.9319999999998</v>
      </c>
    </row>
    <row r="11" spans="1:21" s="114" customFormat="1" ht="15" x14ac:dyDescent="0.3">
      <c r="A11" s="505" t="s">
        <v>10</v>
      </c>
      <c r="B11" s="505"/>
      <c r="C11" s="144">
        <v>2626.6390000000001</v>
      </c>
      <c r="D11" s="144">
        <v>2776.7890000000002</v>
      </c>
      <c r="E11" s="144">
        <v>2931.779</v>
      </c>
      <c r="F11" s="144">
        <v>3043.7840000000001</v>
      </c>
      <c r="G11" s="144">
        <v>3136.6689999999999</v>
      </c>
      <c r="H11" s="144">
        <v>3227.913</v>
      </c>
      <c r="I11" s="144">
        <v>3273.2710000000002</v>
      </c>
      <c r="J11" s="144">
        <v>3342.1950000000002</v>
      </c>
      <c r="K11" s="144">
        <v>3385.3110000000001</v>
      </c>
      <c r="L11" s="144">
        <v>3442.3670000000002</v>
      </c>
      <c r="M11" s="144">
        <v>3493.0680000000002</v>
      </c>
      <c r="N11" s="144">
        <v>3510.5909999999999</v>
      </c>
      <c r="O11" s="144">
        <v>3552.68</v>
      </c>
      <c r="P11" s="144">
        <v>3543.3649999999998</v>
      </c>
      <c r="Q11" s="144">
        <v>3560.4960000000001</v>
      </c>
      <c r="R11" s="144">
        <v>3668.0169999999998</v>
      </c>
      <c r="S11" s="144">
        <v>3647.1170000000002</v>
      </c>
      <c r="T11" s="144">
        <v>3712.4389999999999</v>
      </c>
      <c r="U11" s="144">
        <v>3733.2469999999998</v>
      </c>
    </row>
    <row r="12" spans="1:21" s="114" customFormat="1" ht="15" x14ac:dyDescent="0.3">
      <c r="A12" s="505" t="s">
        <v>3</v>
      </c>
      <c r="B12" s="505"/>
      <c r="C12" s="144">
        <v>547.029</v>
      </c>
      <c r="D12" s="144">
        <v>586.67700000000002</v>
      </c>
      <c r="E12" s="144">
        <v>620.56200000000001</v>
      </c>
      <c r="F12" s="144">
        <v>657.90899999999999</v>
      </c>
      <c r="G12" s="144">
        <v>693.48400000000004</v>
      </c>
      <c r="H12" s="144">
        <v>733.17100000000005</v>
      </c>
      <c r="I12" s="144">
        <v>771.36500000000001</v>
      </c>
      <c r="J12" s="144">
        <v>824.62</v>
      </c>
      <c r="K12" s="144">
        <v>884.49800000000005</v>
      </c>
      <c r="L12" s="144">
        <v>956.89200000000005</v>
      </c>
      <c r="M12" s="144">
        <v>1053.2940000000001</v>
      </c>
      <c r="N12" s="144">
        <v>1139.1379999999999</v>
      </c>
      <c r="O12" s="144">
        <v>1210.1980000000001</v>
      </c>
      <c r="P12" s="144">
        <v>1245.4949999999999</v>
      </c>
      <c r="Q12" s="144">
        <v>1290.7860000000001</v>
      </c>
      <c r="R12" s="144">
        <v>1351.539</v>
      </c>
      <c r="S12" s="144">
        <v>1350.0119999999999</v>
      </c>
      <c r="T12" s="144">
        <v>1371.886</v>
      </c>
      <c r="U12" s="144">
        <v>1388.1489999999999</v>
      </c>
    </row>
    <row r="13" spans="1:21" s="114" customFormat="1" ht="15" x14ac:dyDescent="0.3">
      <c r="A13" s="505" t="s">
        <v>4</v>
      </c>
      <c r="B13" s="505"/>
      <c r="C13" s="144">
        <v>2405.4250000000002</v>
      </c>
      <c r="D13" s="144">
        <v>2621.9250000000002</v>
      </c>
      <c r="E13" s="144">
        <v>2746.8009999999999</v>
      </c>
      <c r="F13" s="144">
        <v>2879.4940000000001</v>
      </c>
      <c r="G13" s="144">
        <v>3021.538</v>
      </c>
      <c r="H13" s="144">
        <v>3037.7069999999999</v>
      </c>
      <c r="I13" s="144">
        <v>2928.009</v>
      </c>
      <c r="J13" s="144">
        <v>2915.7649999999999</v>
      </c>
      <c r="K13" s="144">
        <v>2876.6610000000001</v>
      </c>
      <c r="L13" s="144">
        <v>2850.7860000000001</v>
      </c>
      <c r="M13" s="144">
        <v>2795.0340000000001</v>
      </c>
      <c r="N13" s="144">
        <v>2667.7159999999999</v>
      </c>
      <c r="O13" s="144">
        <v>2573.8389999999999</v>
      </c>
      <c r="P13" s="144">
        <v>2453.1329999999998</v>
      </c>
      <c r="Q13" s="144">
        <v>2353.5100000000002</v>
      </c>
      <c r="R13" s="144">
        <v>2311.886</v>
      </c>
      <c r="S13" s="144">
        <v>2255.94</v>
      </c>
      <c r="T13" s="144">
        <v>2230.2190000000001</v>
      </c>
      <c r="U13" s="144">
        <v>2170.6689999999999</v>
      </c>
    </row>
    <row r="14" spans="1:21" s="114" customFormat="1" ht="15" x14ac:dyDescent="0.3">
      <c r="A14" s="505" t="s">
        <v>5</v>
      </c>
      <c r="B14" s="505"/>
      <c r="C14" s="144">
        <v>21.486000000000001</v>
      </c>
      <c r="D14" s="144">
        <v>22.646000000000001</v>
      </c>
      <c r="E14" s="144">
        <v>24.029</v>
      </c>
      <c r="F14" s="144">
        <v>27.893000000000001</v>
      </c>
      <c r="G14" s="144">
        <v>29.164000000000001</v>
      </c>
      <c r="H14" s="144">
        <v>29.285</v>
      </c>
      <c r="I14" s="144">
        <v>30.327000000000002</v>
      </c>
      <c r="J14" s="144">
        <v>32.734999999999999</v>
      </c>
      <c r="K14" s="144">
        <v>32.158999999999999</v>
      </c>
      <c r="L14" s="144">
        <v>32.277000000000001</v>
      </c>
      <c r="M14" s="144">
        <v>32.688000000000002</v>
      </c>
      <c r="N14" s="144">
        <v>32.36</v>
      </c>
      <c r="O14" s="144">
        <v>32.548000000000002</v>
      </c>
      <c r="P14" s="144">
        <v>31.495000000000001</v>
      </c>
      <c r="Q14" s="144">
        <v>32.966999999999999</v>
      </c>
      <c r="R14" s="144">
        <v>34.020000000000003</v>
      </c>
      <c r="S14" s="144">
        <v>33.54</v>
      </c>
      <c r="T14" s="144">
        <v>37.003</v>
      </c>
      <c r="U14" s="144">
        <v>40.134</v>
      </c>
    </row>
    <row r="15" spans="1:21" s="114" customFormat="1" ht="15" customHeight="1" x14ac:dyDescent="0.3">
      <c r="A15" s="497" t="s">
        <v>178</v>
      </c>
      <c r="B15" s="497"/>
      <c r="C15" s="144">
        <v>2711.6590000000001</v>
      </c>
      <c r="D15" s="144">
        <v>3239.2869999999998</v>
      </c>
      <c r="E15" s="144">
        <v>3734.2779999999998</v>
      </c>
      <c r="F15" s="144">
        <v>4041.2440000000001</v>
      </c>
      <c r="G15" s="144">
        <v>4345.4409999999998</v>
      </c>
      <c r="H15" s="144">
        <v>4619.3689999999997</v>
      </c>
      <c r="I15" s="144">
        <v>4714.6490000000003</v>
      </c>
      <c r="J15" s="144">
        <v>4842.9709999999995</v>
      </c>
      <c r="K15" s="144">
        <v>4970.665</v>
      </c>
      <c r="L15" s="144">
        <v>5091.5029999999997</v>
      </c>
      <c r="M15" s="144">
        <v>5153.232</v>
      </c>
      <c r="N15" s="144">
        <v>5124.3680000000004</v>
      </c>
      <c r="O15" s="144">
        <v>5136.4480000000003</v>
      </c>
      <c r="P15" s="144">
        <v>5148.2269999999999</v>
      </c>
      <c r="Q15" s="144">
        <v>5158.8180000000002</v>
      </c>
      <c r="R15" s="144">
        <v>5306.25</v>
      </c>
      <c r="S15" s="144">
        <v>5315.3760000000002</v>
      </c>
      <c r="T15" s="144">
        <v>5401.0290000000005</v>
      </c>
      <c r="U15" s="144">
        <v>5472.6620000000003</v>
      </c>
    </row>
    <row r="16" spans="1:21" s="114" customFormat="1" ht="15" x14ac:dyDescent="0.3">
      <c r="A16" s="498" t="s">
        <v>180</v>
      </c>
      <c r="B16" s="498"/>
      <c r="C16" s="363"/>
      <c r="D16" s="363"/>
      <c r="E16" s="363"/>
      <c r="F16" s="363"/>
      <c r="G16" s="363"/>
      <c r="H16" s="363"/>
      <c r="I16" s="363">
        <v>0.7029999999977008</v>
      </c>
      <c r="J16" s="363">
        <v>0.76199999999880674</v>
      </c>
      <c r="K16" s="363">
        <v>0.7849999999962165</v>
      </c>
      <c r="L16" s="363">
        <v>0.92399999999906868</v>
      </c>
      <c r="M16" s="363">
        <v>0.94000000000232831</v>
      </c>
      <c r="N16" s="363">
        <v>1.1630000000004657</v>
      </c>
      <c r="O16" s="363">
        <v>1.7700000000004366</v>
      </c>
      <c r="P16" s="363">
        <v>2.3830000000016298</v>
      </c>
      <c r="Q16" s="363">
        <v>2.9900000000016007</v>
      </c>
      <c r="R16" s="363">
        <v>3.8490000000019791</v>
      </c>
      <c r="S16" s="363">
        <v>4.1649999999972351</v>
      </c>
      <c r="T16" s="363">
        <v>4.6230000000032305</v>
      </c>
      <c r="U16" s="363">
        <v>5.7880000000000003</v>
      </c>
    </row>
    <row r="17" spans="1:21" s="163" customFormat="1" x14ac:dyDescent="0.3">
      <c r="A17" s="504" t="s">
        <v>8</v>
      </c>
      <c r="B17" s="504"/>
      <c r="C17" s="318">
        <v>16968.784</v>
      </c>
      <c r="D17" s="318">
        <v>18460.085999999999</v>
      </c>
      <c r="E17" s="318">
        <v>19542.434000000001</v>
      </c>
      <c r="F17" s="318">
        <v>20321.300999999999</v>
      </c>
      <c r="G17" s="318">
        <v>21139.539000000001</v>
      </c>
      <c r="H17" s="318">
        <v>21858.05</v>
      </c>
      <c r="I17" s="318">
        <v>22123.054</v>
      </c>
      <c r="J17" s="318">
        <v>22604.768</v>
      </c>
      <c r="K17" s="318">
        <v>22895.760999999999</v>
      </c>
      <c r="L17" s="318">
        <v>23284.298999999999</v>
      </c>
      <c r="M17" s="318">
        <v>23591.931</v>
      </c>
      <c r="N17" s="318">
        <v>23510.055</v>
      </c>
      <c r="O17" s="318">
        <v>23576.214</v>
      </c>
      <c r="P17" s="318">
        <v>23393.717000000001</v>
      </c>
      <c r="Q17" s="318">
        <v>23305.368999999999</v>
      </c>
      <c r="R17" s="318">
        <v>23771.845000000001</v>
      </c>
      <c r="S17" s="318">
        <v>23522.812999999998</v>
      </c>
      <c r="T17" s="318">
        <v>23702.098000000002</v>
      </c>
      <c r="U17" s="318">
        <f>SUM(U6:U16)</f>
        <v>23649.949999999997</v>
      </c>
    </row>
    <row r="18" spans="1:21" s="20" customFormat="1" x14ac:dyDescent="0.3">
      <c r="C18" s="135"/>
      <c r="R18" s="279"/>
    </row>
    <row r="19" spans="1:21" s="192" customFormat="1" ht="15" x14ac:dyDescent="0.35">
      <c r="A19" s="195" t="s">
        <v>6</v>
      </c>
      <c r="B19" s="205" t="s">
        <v>181</v>
      </c>
      <c r="C19" s="193"/>
      <c r="M19" s="206"/>
    </row>
    <row r="20" spans="1:21" s="192" customFormat="1" ht="15" x14ac:dyDescent="0.35">
      <c r="A20" s="400" t="s">
        <v>191</v>
      </c>
      <c r="B20" s="200" t="s">
        <v>202</v>
      </c>
      <c r="C20" s="193"/>
      <c r="D20" s="193"/>
      <c r="E20" s="193"/>
      <c r="F20" s="193"/>
      <c r="G20" s="193"/>
      <c r="H20" s="193"/>
      <c r="I20" s="193"/>
      <c r="J20" s="193"/>
      <c r="M20" s="206"/>
    </row>
    <row r="21" spans="1:21" s="192" customFormat="1" ht="15" x14ac:dyDescent="0.35">
      <c r="A21" s="195" t="s">
        <v>7</v>
      </c>
      <c r="B21" s="192" t="s">
        <v>186</v>
      </c>
      <c r="C21" s="193"/>
      <c r="M21" s="206"/>
    </row>
    <row r="22" spans="1:21" s="192" customFormat="1" ht="15" x14ac:dyDescent="0.35">
      <c r="B22" s="194" t="s">
        <v>121</v>
      </c>
      <c r="C22" s="364" t="s">
        <v>204</v>
      </c>
      <c r="M22" s="206"/>
    </row>
    <row r="23" spans="1:21" ht="17.25" x14ac:dyDescent="0.35">
      <c r="M23" s="206"/>
      <c r="N23" s="192"/>
      <c r="O23" s="192"/>
      <c r="P23" s="192"/>
      <c r="Q23" s="192"/>
    </row>
    <row r="24" spans="1:21" ht="17.25" x14ac:dyDescent="0.35">
      <c r="M24" s="206"/>
      <c r="N24" s="192"/>
      <c r="O24" s="192"/>
      <c r="P24" s="192"/>
      <c r="Q24" s="192"/>
    </row>
    <row r="25" spans="1:21" ht="17.25" x14ac:dyDescent="0.35">
      <c r="M25" s="206"/>
      <c r="N25" s="192"/>
      <c r="O25" s="192"/>
      <c r="P25" s="192"/>
      <c r="Q25" s="192"/>
    </row>
    <row r="26" spans="1:21" ht="17.25" x14ac:dyDescent="0.35">
      <c r="M26" s="206"/>
      <c r="N26" s="192"/>
      <c r="O26" s="192"/>
      <c r="P26" s="192"/>
      <c r="Q26" s="192"/>
    </row>
    <row r="27" spans="1:21" ht="17.25" x14ac:dyDescent="0.35">
      <c r="M27" s="206"/>
      <c r="N27" s="192"/>
      <c r="O27" s="192"/>
      <c r="P27" s="192"/>
      <c r="Q27" s="192"/>
    </row>
    <row r="28" spans="1:21" ht="17.25" x14ac:dyDescent="0.35">
      <c r="M28" s="206"/>
      <c r="N28" s="192"/>
      <c r="O28" s="192"/>
      <c r="P28" s="192"/>
      <c r="Q28" s="192"/>
    </row>
    <row r="29" spans="1:21" ht="17.25" x14ac:dyDescent="0.35">
      <c r="M29" s="206"/>
      <c r="N29" s="192"/>
      <c r="O29" s="192"/>
      <c r="P29" s="192"/>
      <c r="Q29" s="192"/>
    </row>
    <row r="30" spans="1:21" ht="17.25" x14ac:dyDescent="0.35">
      <c r="M30" s="206"/>
      <c r="N30" s="192"/>
      <c r="O30" s="192"/>
      <c r="P30" s="192"/>
      <c r="Q30" s="192"/>
    </row>
    <row r="31" spans="1:21" ht="17.25" x14ac:dyDescent="0.35">
      <c r="M31" s="206"/>
      <c r="N31" s="192"/>
      <c r="O31" s="192"/>
      <c r="P31" s="192"/>
      <c r="Q31" s="192"/>
    </row>
    <row r="32" spans="1:21" ht="17.25" x14ac:dyDescent="0.35">
      <c r="Q32" s="192"/>
    </row>
  </sheetData>
  <mergeCells count="14">
    <mergeCell ref="C4:Q4"/>
    <mergeCell ref="A17:B17"/>
    <mergeCell ref="A10:B10"/>
    <mergeCell ref="A11:B11"/>
    <mergeCell ref="A12:B12"/>
    <mergeCell ref="A13:B13"/>
    <mergeCell ref="A14:B14"/>
    <mergeCell ref="A15:B15"/>
    <mergeCell ref="A9:B9"/>
    <mergeCell ref="A5:B5"/>
    <mergeCell ref="A6:B6"/>
    <mergeCell ref="A7:B7"/>
    <mergeCell ref="A8:B8"/>
    <mergeCell ref="A16:B16"/>
  </mergeCells>
  <phoneticPr fontId="44" type="noConversion"/>
  <hyperlinks>
    <hyperlink ref="A2" location="'CHAPTER 3'!A1" display="Back to Table of Contents" xr:uid="{00000000-0004-0000-0500-000000000000}"/>
    <hyperlink ref="B22" r:id="rId1" xr:uid="{F7B7DCAE-23EC-4497-8924-2B219D14125D}"/>
    <hyperlink ref="C2" r:id="rId2" xr:uid="{C7B4FF4D-1E23-44E4-B9B3-5D55DDCF8032}"/>
  </hyperlinks>
  <pageMargins left="0.3" right="0.3" top="1" bottom="0.98425196850393704" header="0" footer="0"/>
  <pageSetup paperSize="9" scale="67" orientation="landscape"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5" tint="0.39997558519241921"/>
    <pageSetUpPr fitToPage="1"/>
  </sheetPr>
  <dimension ref="B2:R12"/>
  <sheetViews>
    <sheetView topLeftCell="B1" workbookViewId="0">
      <selection activeCell="C3" sqref="C3"/>
    </sheetView>
  </sheetViews>
  <sheetFormatPr defaultColWidth="9.140625" defaultRowHeight="15" x14ac:dyDescent="0.3"/>
  <cols>
    <col min="1" max="1" width="9.140625" style="2"/>
    <col min="2" max="2" width="35.28515625" style="2" customWidth="1"/>
    <col min="3" max="16384" width="9.140625" style="2"/>
  </cols>
  <sheetData>
    <row r="2" spans="2:18" x14ac:dyDescent="0.3">
      <c r="B2" s="131"/>
      <c r="C2" s="2">
        <v>2005</v>
      </c>
      <c r="D2" s="2">
        <v>2006</v>
      </c>
      <c r="E2" s="2">
        <v>2007</v>
      </c>
      <c r="F2" s="2">
        <v>2008</v>
      </c>
      <c r="G2" s="2">
        <v>2009</v>
      </c>
      <c r="H2" s="2">
        <v>2010</v>
      </c>
      <c r="I2" s="2">
        <v>2011</v>
      </c>
      <c r="J2" s="2">
        <v>2012</v>
      </c>
      <c r="K2" s="2">
        <v>2013</v>
      </c>
      <c r="L2" s="2">
        <v>2014</v>
      </c>
      <c r="M2" s="2">
        <v>2015</v>
      </c>
      <c r="N2" s="132">
        <v>2016</v>
      </c>
      <c r="O2" s="132">
        <v>2017</v>
      </c>
      <c r="P2" s="132">
        <v>2018</v>
      </c>
      <c r="Q2" s="132">
        <v>2019</v>
      </c>
    </row>
    <row r="3" spans="2:18" x14ac:dyDescent="0.3">
      <c r="B3" s="2" t="s">
        <v>14</v>
      </c>
      <c r="C3" s="144">
        <v>99.23</v>
      </c>
      <c r="D3" s="145">
        <v>93.938000000000002</v>
      </c>
      <c r="E3" s="122">
        <v>87.248000000000005</v>
      </c>
      <c r="F3" s="122">
        <v>81.146000000000001</v>
      </c>
      <c r="G3" s="122">
        <v>74.590999999999994</v>
      </c>
      <c r="H3" s="122">
        <v>68.295000000000002</v>
      </c>
      <c r="I3" s="122">
        <v>64.076999999999998</v>
      </c>
      <c r="J3" s="122">
        <v>62.076000000000001</v>
      </c>
      <c r="K3" s="122">
        <v>61</v>
      </c>
      <c r="L3" s="122">
        <v>61</v>
      </c>
      <c r="M3" s="121">
        <v>60</v>
      </c>
      <c r="N3" s="121">
        <v>59.21</v>
      </c>
      <c r="O3" s="121">
        <v>58.104999999999997</v>
      </c>
      <c r="P3" s="121">
        <v>56.468000000000004</v>
      </c>
      <c r="Q3" s="121">
        <v>57.389000000000003</v>
      </c>
    </row>
    <row r="4" spans="2:18" x14ac:dyDescent="0.3">
      <c r="B4" s="2" t="s">
        <v>15</v>
      </c>
      <c r="C4" s="144">
        <v>2563.2109999999998</v>
      </c>
      <c r="D4" s="145">
        <v>2716.355</v>
      </c>
      <c r="E4" s="122">
        <v>2846.16</v>
      </c>
      <c r="F4" s="122">
        <v>3010.893</v>
      </c>
      <c r="G4" s="122">
        <v>3045.4189999999999</v>
      </c>
      <c r="H4" s="122">
        <v>2933.1860000000001</v>
      </c>
      <c r="I4" s="122">
        <v>2904.8150000000001</v>
      </c>
      <c r="J4" s="122">
        <v>2889.62</v>
      </c>
      <c r="K4" s="122">
        <v>2860</v>
      </c>
      <c r="L4" s="122">
        <v>2816</v>
      </c>
      <c r="M4" s="121">
        <v>2696</v>
      </c>
      <c r="N4" s="121">
        <v>2587.1799999999998</v>
      </c>
      <c r="O4" s="121">
        <v>2481.0230000000001</v>
      </c>
      <c r="P4" s="121">
        <v>2353.5100000000002</v>
      </c>
      <c r="Q4" s="121">
        <v>2311.886</v>
      </c>
    </row>
    <row r="5" spans="2:18" x14ac:dyDescent="0.3">
      <c r="B5" s="2" t="s">
        <v>16</v>
      </c>
      <c r="C5" s="144">
        <v>3441.9989999999998</v>
      </c>
      <c r="D5" s="145">
        <v>3774.0030000000002</v>
      </c>
      <c r="E5" s="122">
        <v>4124.34</v>
      </c>
      <c r="F5" s="122">
        <v>4402.4949999999999</v>
      </c>
      <c r="G5" s="122">
        <v>4600.9350000000004</v>
      </c>
      <c r="H5" s="122">
        <v>4781.1670000000004</v>
      </c>
      <c r="I5" s="122">
        <v>4920.1289999999999</v>
      </c>
      <c r="J5" s="122">
        <v>5063.1760000000004</v>
      </c>
      <c r="K5" s="122">
        <v>5173</v>
      </c>
      <c r="L5" s="122">
        <v>5290</v>
      </c>
      <c r="M5" s="121">
        <v>5324</v>
      </c>
      <c r="N5" s="121">
        <v>5359.6469999999999</v>
      </c>
      <c r="O5" s="121">
        <v>5364.8119999999999</v>
      </c>
      <c r="P5" s="121">
        <v>5361.9759999999997</v>
      </c>
      <c r="Q5" s="121">
        <v>5488.88</v>
      </c>
    </row>
    <row r="6" spans="2:18" x14ac:dyDescent="0.3">
      <c r="B6" s="2" t="s">
        <v>17</v>
      </c>
      <c r="C6" s="144">
        <v>3102.5390000000002</v>
      </c>
      <c r="D6" s="145">
        <v>3626.038</v>
      </c>
      <c r="E6" s="122">
        <v>3984.7040000000002</v>
      </c>
      <c r="F6" s="122">
        <v>4297.2719999999999</v>
      </c>
      <c r="G6" s="122">
        <v>4561.9570000000003</v>
      </c>
      <c r="H6" s="122">
        <v>4693.2129999999997</v>
      </c>
      <c r="I6" s="122">
        <v>4787.7629999999999</v>
      </c>
      <c r="J6" s="122">
        <v>4955.99</v>
      </c>
      <c r="K6" s="122">
        <v>5076</v>
      </c>
      <c r="L6" s="122">
        <v>5150</v>
      </c>
      <c r="M6" s="121">
        <v>5129</v>
      </c>
      <c r="N6" s="121">
        <v>5112.3900000000003</v>
      </c>
      <c r="O6" s="121">
        <v>5140.2849999999999</v>
      </c>
      <c r="P6" s="121">
        <v>5158.8180000000002</v>
      </c>
      <c r="Q6" s="121">
        <v>5306.25</v>
      </c>
    </row>
    <row r="9" spans="2:18" x14ac:dyDescent="0.3">
      <c r="B9" s="505"/>
      <c r="C9" s="505"/>
      <c r="D9" s="144"/>
      <c r="E9" s="145"/>
      <c r="F9" s="122"/>
      <c r="G9" s="122"/>
      <c r="H9" s="122"/>
      <c r="I9" s="122"/>
      <c r="J9" s="122"/>
      <c r="K9" s="122"/>
      <c r="L9" s="122"/>
      <c r="M9" s="122"/>
      <c r="N9" s="121"/>
      <c r="O9" s="121"/>
      <c r="P9" s="121"/>
      <c r="Q9" s="121"/>
      <c r="R9" s="121"/>
    </row>
    <row r="10" spans="2:18" x14ac:dyDescent="0.3">
      <c r="B10" s="505"/>
      <c r="C10" s="505"/>
      <c r="D10" s="144"/>
      <c r="E10" s="145"/>
      <c r="F10" s="122"/>
      <c r="G10" s="122"/>
      <c r="H10" s="122"/>
      <c r="I10" s="122"/>
      <c r="J10" s="122"/>
      <c r="K10" s="122"/>
      <c r="L10" s="122"/>
      <c r="M10" s="122"/>
      <c r="N10" s="121"/>
      <c r="O10" s="121"/>
      <c r="P10" s="121"/>
      <c r="Q10" s="121"/>
      <c r="R10" s="121"/>
    </row>
    <row r="11" spans="2:18" x14ac:dyDescent="0.3">
      <c r="B11" s="505"/>
      <c r="C11" s="505"/>
      <c r="D11" s="144"/>
      <c r="E11" s="145"/>
      <c r="F11" s="122"/>
      <c r="G11" s="122"/>
      <c r="H11" s="122"/>
      <c r="I11" s="122"/>
      <c r="J11" s="122"/>
      <c r="K11" s="122"/>
      <c r="L11" s="122"/>
      <c r="M11" s="122"/>
      <c r="N11" s="121"/>
      <c r="O11" s="121"/>
      <c r="P11" s="121"/>
      <c r="Q11" s="121"/>
      <c r="R11" s="121"/>
    </row>
    <row r="12" spans="2:18" x14ac:dyDescent="0.3">
      <c r="B12" s="505"/>
      <c r="C12" s="505"/>
      <c r="D12" s="144"/>
      <c r="E12" s="145"/>
      <c r="F12" s="122"/>
      <c r="G12" s="122"/>
      <c r="H12" s="122"/>
      <c r="I12" s="122"/>
      <c r="J12" s="122"/>
      <c r="K12" s="122"/>
      <c r="L12" s="122"/>
      <c r="M12" s="122"/>
      <c r="N12" s="121"/>
      <c r="O12" s="121"/>
      <c r="P12" s="121"/>
      <c r="Q12" s="121"/>
      <c r="R12" s="121"/>
    </row>
  </sheetData>
  <mergeCells count="4">
    <mergeCell ref="B9:C9"/>
    <mergeCell ref="B10:C10"/>
    <mergeCell ref="B11:C11"/>
    <mergeCell ref="B12:C12"/>
  </mergeCells>
  <pageMargins left="0.7" right="0.7" top="0.75" bottom="0.75" header="0.3" footer="0.3"/>
  <pageSetup paperSize="9" scale="7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5" tint="0.39997558519241921"/>
    <pageSetUpPr fitToPage="1"/>
  </sheetPr>
  <dimension ref="A1:X31"/>
  <sheetViews>
    <sheetView showGridLines="0" zoomScaleNormal="100" workbookViewId="0">
      <pane xSplit="2" ySplit="5" topLeftCell="C6" activePane="bottomRight" state="frozen"/>
      <selection activeCell="AB23" sqref="AB23"/>
      <selection pane="topRight" activeCell="AB23" sqref="AB23"/>
      <selection pane="bottomLeft" activeCell="AB23" sqref="AB23"/>
      <selection pane="bottomRight" activeCell="N21" sqref="N21"/>
    </sheetView>
  </sheetViews>
  <sheetFormatPr defaultColWidth="9.140625" defaultRowHeight="16.5" x14ac:dyDescent="0.3"/>
  <cols>
    <col min="1" max="1" width="10" style="18" customWidth="1"/>
    <col min="2" max="2" width="40.28515625" style="18" customWidth="1"/>
    <col min="3" max="16" width="8.5703125" style="18" bestFit="1" customWidth="1"/>
    <col min="17" max="17" width="9.140625" style="18"/>
    <col min="18" max="18" width="8.28515625" style="18" customWidth="1"/>
    <col min="19" max="16384" width="9.140625" style="18"/>
  </cols>
  <sheetData>
    <row r="1" spans="1:21" s="160" customFormat="1" ht="18" x14ac:dyDescent="0.35">
      <c r="A1" s="10" t="s">
        <v>207</v>
      </c>
      <c r="B1" s="10"/>
      <c r="C1" s="10"/>
      <c r="D1" s="10"/>
      <c r="E1" s="10"/>
      <c r="F1" s="10"/>
      <c r="G1" s="10"/>
      <c r="H1" s="10"/>
      <c r="I1" s="10"/>
      <c r="J1" s="10"/>
      <c r="K1" s="10"/>
      <c r="L1" s="10"/>
      <c r="M1" s="10"/>
      <c r="N1" s="10"/>
      <c r="O1" s="10"/>
      <c r="P1" s="10"/>
      <c r="Q1" s="10"/>
      <c r="R1" s="10"/>
      <c r="S1" s="10"/>
      <c r="T1" s="10"/>
      <c r="U1" s="10"/>
    </row>
    <row r="2" spans="1:21" s="20" customFormat="1" x14ac:dyDescent="0.3">
      <c r="A2" s="216" t="s">
        <v>92</v>
      </c>
      <c r="C2" s="484" t="s">
        <v>292</v>
      </c>
    </row>
    <row r="4" spans="1:21" s="112" customFormat="1" ht="22.5" customHeight="1" x14ac:dyDescent="0.2">
      <c r="A4" s="110"/>
      <c r="B4" s="110"/>
      <c r="C4" s="508" t="s">
        <v>19</v>
      </c>
      <c r="D4" s="508"/>
      <c r="E4" s="508"/>
      <c r="F4" s="508"/>
      <c r="G4" s="508"/>
      <c r="H4" s="508"/>
      <c r="I4" s="508"/>
      <c r="J4" s="508"/>
      <c r="K4" s="508"/>
      <c r="L4" s="508"/>
      <c r="M4" s="508"/>
      <c r="N4" s="508"/>
      <c r="O4" s="508"/>
      <c r="P4" s="191"/>
    </row>
    <row r="5" spans="1:21" s="114" customFormat="1" ht="15" x14ac:dyDescent="0.3">
      <c r="A5" s="506" t="s">
        <v>20</v>
      </c>
      <c r="B5" s="506"/>
      <c r="C5" s="430" t="s">
        <v>21</v>
      </c>
      <c r="D5" s="161" t="s">
        <v>22</v>
      </c>
      <c r="E5" s="113" t="s">
        <v>23</v>
      </c>
      <c r="F5" s="113" t="s">
        <v>24</v>
      </c>
      <c r="G5" s="113" t="s">
        <v>25</v>
      </c>
      <c r="H5" s="113" t="s">
        <v>26</v>
      </c>
      <c r="I5" s="113" t="s">
        <v>27</v>
      </c>
      <c r="J5" s="113" t="s">
        <v>28</v>
      </c>
      <c r="K5" s="113" t="s">
        <v>29</v>
      </c>
      <c r="L5" s="113" t="s">
        <v>30</v>
      </c>
      <c r="M5" s="113" t="s">
        <v>59</v>
      </c>
      <c r="N5" s="113" t="s">
        <v>61</v>
      </c>
      <c r="O5" s="113" t="s">
        <v>71</v>
      </c>
      <c r="P5" s="113" t="s">
        <v>76</v>
      </c>
      <c r="Q5" s="113" t="s">
        <v>112</v>
      </c>
      <c r="R5" s="113" t="s">
        <v>115</v>
      </c>
      <c r="S5" s="113" t="s">
        <v>129</v>
      </c>
      <c r="T5" s="113" t="s">
        <v>148</v>
      </c>
      <c r="U5" s="113" t="s">
        <v>205</v>
      </c>
    </row>
    <row r="6" spans="1:21" s="6" customFormat="1" ht="15" x14ac:dyDescent="0.3">
      <c r="A6" s="509" t="s">
        <v>177</v>
      </c>
      <c r="B6" s="509"/>
      <c r="C6" s="431">
        <v>358.43200000000002</v>
      </c>
      <c r="D6" s="141">
        <v>323.05</v>
      </c>
      <c r="E6" s="117">
        <v>314.53199999999998</v>
      </c>
      <c r="F6" s="117">
        <v>304.72199999999998</v>
      </c>
      <c r="G6" s="117">
        <v>295.83300000000003</v>
      </c>
      <c r="H6" s="117">
        <v>291.416</v>
      </c>
      <c r="I6" s="117">
        <v>283.20100000000002</v>
      </c>
      <c r="J6" s="117">
        <v>276</v>
      </c>
      <c r="K6" s="117">
        <v>268.79000000000002</v>
      </c>
      <c r="L6" s="117">
        <v>259.86900000000003</v>
      </c>
      <c r="M6" s="117">
        <v>252</v>
      </c>
      <c r="N6" s="118">
        <v>246</v>
      </c>
      <c r="O6" s="117">
        <v>240.98400000000001</v>
      </c>
      <c r="P6" s="117">
        <v>236.06899999999999</v>
      </c>
      <c r="Q6" s="117">
        <v>227.52</v>
      </c>
      <c r="R6" s="117">
        <v>227.80600000000001</v>
      </c>
      <c r="S6" s="117">
        <v>217.13200000000001</v>
      </c>
      <c r="T6" s="117">
        <v>214.28800000000001</v>
      </c>
      <c r="U6" s="117">
        <v>214.18600000000001</v>
      </c>
    </row>
    <row r="7" spans="1:21" s="6" customFormat="1" ht="15" x14ac:dyDescent="0.3">
      <c r="A7" s="505" t="s">
        <v>0</v>
      </c>
      <c r="B7" s="505"/>
      <c r="C7" s="432">
        <v>3469.047</v>
      </c>
      <c r="D7" s="145">
        <v>3913.7919999999999</v>
      </c>
      <c r="E7" s="122">
        <v>3810.415</v>
      </c>
      <c r="F7" s="122">
        <v>3680.15</v>
      </c>
      <c r="G7" s="122">
        <v>3597.049</v>
      </c>
      <c r="H7" s="122">
        <v>3544.123</v>
      </c>
      <c r="I7" s="122">
        <v>3457.14</v>
      </c>
      <c r="J7" s="122">
        <v>3382</v>
      </c>
      <c r="K7" s="122">
        <v>3268.7979999999998</v>
      </c>
      <c r="L7" s="122">
        <v>3154.4920000000002</v>
      </c>
      <c r="M7" s="122">
        <v>3057</v>
      </c>
      <c r="N7" s="122">
        <v>2942</v>
      </c>
      <c r="O7" s="122">
        <v>2847.835</v>
      </c>
      <c r="P7" s="122">
        <v>2740.078</v>
      </c>
      <c r="Q7" s="122">
        <v>2642.7910000000002</v>
      </c>
      <c r="R7" s="122">
        <v>2626.0610000000001</v>
      </c>
      <c r="S7" s="122">
        <v>2501.42</v>
      </c>
      <c r="T7" s="122">
        <v>2475.2049999999999</v>
      </c>
      <c r="U7" s="122">
        <v>2444.3229999999999</v>
      </c>
    </row>
    <row r="8" spans="1:21" s="6" customFormat="1" ht="15" x14ac:dyDescent="0.3">
      <c r="A8" s="505" t="s">
        <v>1</v>
      </c>
      <c r="B8" s="505"/>
      <c r="C8" s="432">
        <v>102.271</v>
      </c>
      <c r="D8" s="145">
        <v>89.935000000000002</v>
      </c>
      <c r="E8" s="122">
        <v>85.311999999999998</v>
      </c>
      <c r="F8" s="122">
        <v>80.760000000000005</v>
      </c>
      <c r="G8" s="122">
        <v>77.447999999999993</v>
      </c>
      <c r="H8" s="122">
        <v>72.707999999999998</v>
      </c>
      <c r="I8" s="122">
        <v>70.491</v>
      </c>
      <c r="J8" s="122">
        <v>71</v>
      </c>
      <c r="K8" s="122">
        <v>68.62</v>
      </c>
      <c r="L8" s="122">
        <v>68.043000000000006</v>
      </c>
      <c r="M8" s="122">
        <v>67</v>
      </c>
      <c r="N8" s="123">
        <v>66</v>
      </c>
      <c r="O8" s="122">
        <v>66.334999999999994</v>
      </c>
      <c r="P8" s="122">
        <v>65.447999999999993</v>
      </c>
      <c r="Q8" s="122">
        <v>65.006</v>
      </c>
      <c r="R8" s="122">
        <v>66.498999999999995</v>
      </c>
      <c r="S8" s="122">
        <v>64.177000000000007</v>
      </c>
      <c r="T8" s="122">
        <v>64.38</v>
      </c>
      <c r="U8" s="122">
        <v>64.545000000000002</v>
      </c>
    </row>
    <row r="9" spans="1:21" s="6" customFormat="1" ht="15" x14ac:dyDescent="0.3">
      <c r="A9" s="505" t="s">
        <v>2</v>
      </c>
      <c r="B9" s="505"/>
      <c r="C9" s="432">
        <v>2507.7150000000001</v>
      </c>
      <c r="D9" s="145">
        <v>3026.723</v>
      </c>
      <c r="E9" s="122">
        <v>2939.732</v>
      </c>
      <c r="F9" s="122">
        <v>2853.192</v>
      </c>
      <c r="G9" s="122">
        <v>2850.1619999999998</v>
      </c>
      <c r="H9" s="122">
        <v>2883.4659999999999</v>
      </c>
      <c r="I9" s="122">
        <v>2908.8910000000001</v>
      </c>
      <c r="J9" s="122">
        <v>2957</v>
      </c>
      <c r="K9" s="122">
        <v>2997.7249999999999</v>
      </c>
      <c r="L9" s="122">
        <v>3048.1709999999998</v>
      </c>
      <c r="M9" s="122">
        <v>3102</v>
      </c>
      <c r="N9" s="122">
        <v>3150</v>
      </c>
      <c r="O9" s="122">
        <v>3197.23</v>
      </c>
      <c r="P9" s="122">
        <v>3234.6619999999998</v>
      </c>
      <c r="Q9" s="122">
        <v>3276.7539999999999</v>
      </c>
      <c r="R9" s="122">
        <v>3413.895</v>
      </c>
      <c r="S9" s="122">
        <v>3356.4589999999998</v>
      </c>
      <c r="T9" s="122">
        <v>3449.6280000000002</v>
      </c>
      <c r="U9" s="122">
        <v>3511.1120000000001</v>
      </c>
    </row>
    <row r="10" spans="1:21" s="6" customFormat="1" ht="15" x14ac:dyDescent="0.3">
      <c r="A10" s="505" t="s">
        <v>9</v>
      </c>
      <c r="B10" s="505"/>
      <c r="C10" s="432">
        <v>2298.29</v>
      </c>
      <c r="D10" s="145">
        <v>3777.2190000000001</v>
      </c>
      <c r="E10" s="122">
        <v>4126.5510000000004</v>
      </c>
      <c r="F10" s="122">
        <v>4461.8639999999996</v>
      </c>
      <c r="G10" s="122">
        <v>4693.2700000000004</v>
      </c>
      <c r="H10" s="122">
        <v>4874.5050000000001</v>
      </c>
      <c r="I10" s="122">
        <v>4964.6229999999996</v>
      </c>
      <c r="J10" s="122">
        <v>5045</v>
      </c>
      <c r="K10" s="122">
        <v>5095.183</v>
      </c>
      <c r="L10" s="122">
        <v>5160.1350000000002</v>
      </c>
      <c r="M10" s="122">
        <v>5220</v>
      </c>
      <c r="N10" s="122">
        <v>5223</v>
      </c>
      <c r="O10" s="122">
        <v>5218.241</v>
      </c>
      <c r="P10" s="122">
        <v>5186.7280000000001</v>
      </c>
      <c r="Q10" s="122">
        <v>5184.6959999999999</v>
      </c>
      <c r="R10" s="122">
        <v>5354.9889999999996</v>
      </c>
      <c r="S10" s="122">
        <v>5173.8599999999997</v>
      </c>
      <c r="T10" s="122">
        <v>5273.3959999999997</v>
      </c>
      <c r="U10" s="122">
        <v>5367.1559999999999</v>
      </c>
    </row>
    <row r="11" spans="1:21" s="6" customFormat="1" ht="15" x14ac:dyDescent="0.3">
      <c r="A11" s="505" t="s">
        <v>10</v>
      </c>
      <c r="B11" s="505"/>
      <c r="C11" s="432">
        <v>3277.674</v>
      </c>
      <c r="D11" s="145">
        <v>3542.43</v>
      </c>
      <c r="E11" s="122">
        <v>3625.076</v>
      </c>
      <c r="F11" s="122">
        <v>3665.7359999999999</v>
      </c>
      <c r="G11" s="122">
        <v>3682.578</v>
      </c>
      <c r="H11" s="122">
        <v>3713.9659999999999</v>
      </c>
      <c r="I11" s="122">
        <v>3697.1129999999998</v>
      </c>
      <c r="J11" s="122">
        <v>3699</v>
      </c>
      <c r="K11" s="122">
        <v>3716.2420000000002</v>
      </c>
      <c r="L11" s="122">
        <v>3735.0120000000002</v>
      </c>
      <c r="M11" s="122">
        <v>3738</v>
      </c>
      <c r="N11" s="122">
        <v>3750</v>
      </c>
      <c r="O11" s="122">
        <v>3739.8530000000001</v>
      </c>
      <c r="P11" s="122">
        <v>3721.904</v>
      </c>
      <c r="Q11" s="122">
        <v>3718.49</v>
      </c>
      <c r="R11" s="122">
        <v>3842.1460000000002</v>
      </c>
      <c r="S11" s="122">
        <v>3729.34</v>
      </c>
      <c r="T11" s="122">
        <v>3826.6089999999999</v>
      </c>
      <c r="U11" s="122">
        <v>3949.623</v>
      </c>
    </row>
    <row r="12" spans="1:21" s="6" customFormat="1" ht="15" x14ac:dyDescent="0.3">
      <c r="A12" s="505" t="s">
        <v>3</v>
      </c>
      <c r="B12" s="505"/>
      <c r="C12" s="432">
        <v>489.39400000000001</v>
      </c>
      <c r="D12" s="145">
        <v>611.79999999999995</v>
      </c>
      <c r="E12" s="122">
        <v>645.58000000000004</v>
      </c>
      <c r="F12" s="122">
        <v>676.25900000000001</v>
      </c>
      <c r="G12" s="122">
        <v>706.60400000000004</v>
      </c>
      <c r="H12" s="122">
        <v>743.13</v>
      </c>
      <c r="I12" s="122">
        <v>773.28499999999997</v>
      </c>
      <c r="J12" s="122">
        <v>819</v>
      </c>
      <c r="K12" s="122">
        <v>883.85699999999997</v>
      </c>
      <c r="L12" s="122">
        <v>957.97699999999998</v>
      </c>
      <c r="M12" s="122">
        <v>1035</v>
      </c>
      <c r="N12" s="122">
        <v>1108</v>
      </c>
      <c r="O12" s="122">
        <v>1158.588</v>
      </c>
      <c r="P12" s="122">
        <v>1197.471</v>
      </c>
      <c r="Q12" s="122">
        <v>1230.845</v>
      </c>
      <c r="R12" s="122">
        <v>1290.0250000000001</v>
      </c>
      <c r="S12" s="122">
        <v>1258.2170000000001</v>
      </c>
      <c r="T12" s="122">
        <v>1295.4490000000001</v>
      </c>
      <c r="U12" s="122">
        <v>1332.9179999999999</v>
      </c>
    </row>
    <row r="13" spans="1:21" s="6" customFormat="1" ht="15" x14ac:dyDescent="0.3">
      <c r="A13" s="505" t="s">
        <v>4</v>
      </c>
      <c r="B13" s="505"/>
      <c r="C13" s="432">
        <v>2461.3449999999998</v>
      </c>
      <c r="D13" s="145">
        <v>3447.761</v>
      </c>
      <c r="E13" s="122">
        <v>3545.4340000000002</v>
      </c>
      <c r="F13" s="122">
        <v>3651.9409999999998</v>
      </c>
      <c r="G13" s="122">
        <v>3743.41</v>
      </c>
      <c r="H13" s="122">
        <v>3723.6819999999998</v>
      </c>
      <c r="I13" s="122">
        <v>3576.5050000000001</v>
      </c>
      <c r="J13" s="122">
        <v>3506</v>
      </c>
      <c r="K13" s="122">
        <v>3404.2719999999999</v>
      </c>
      <c r="L13" s="122">
        <v>3295.404</v>
      </c>
      <c r="M13" s="122">
        <v>3218</v>
      </c>
      <c r="N13" s="122">
        <v>3108</v>
      </c>
      <c r="O13" s="122">
        <v>3029.7939999999999</v>
      </c>
      <c r="P13" s="122">
        <v>2926.06</v>
      </c>
      <c r="Q13" s="122">
        <v>2845.2759999999998</v>
      </c>
      <c r="R13" s="122">
        <v>2847.3359999999998</v>
      </c>
      <c r="S13" s="122">
        <v>2763.88</v>
      </c>
      <c r="T13" s="122">
        <v>2750.125</v>
      </c>
      <c r="U13" s="122">
        <v>2734.0920000000001</v>
      </c>
    </row>
    <row r="14" spans="1:21" s="6" customFormat="1" ht="15" x14ac:dyDescent="0.3">
      <c r="A14" s="505" t="s">
        <v>5</v>
      </c>
      <c r="B14" s="505"/>
      <c r="C14" s="432">
        <v>34.86</v>
      </c>
      <c r="D14" s="145">
        <v>35.978999999999999</v>
      </c>
      <c r="E14" s="122">
        <v>37.877000000000002</v>
      </c>
      <c r="F14" s="122">
        <v>39.454000000000001</v>
      </c>
      <c r="G14" s="122">
        <v>41.097999999999999</v>
      </c>
      <c r="H14" s="122">
        <v>42.139000000000003</v>
      </c>
      <c r="I14" s="122">
        <v>42.762</v>
      </c>
      <c r="J14" s="122">
        <v>44</v>
      </c>
      <c r="K14" s="122">
        <v>46.67</v>
      </c>
      <c r="L14" s="122">
        <v>46.817999999999998</v>
      </c>
      <c r="M14" s="122">
        <v>47</v>
      </c>
      <c r="N14" s="123">
        <v>48</v>
      </c>
      <c r="O14" s="122">
        <v>47.472000000000001</v>
      </c>
      <c r="P14" s="122">
        <v>46.802999999999997</v>
      </c>
      <c r="Q14" s="122">
        <v>48.692</v>
      </c>
      <c r="R14" s="122">
        <v>51.027000000000001</v>
      </c>
      <c r="S14" s="122">
        <v>49.021999999999998</v>
      </c>
      <c r="T14" s="122">
        <v>54.865000000000002</v>
      </c>
      <c r="U14" s="122">
        <v>58.86</v>
      </c>
    </row>
    <row r="15" spans="1:21" s="6" customFormat="1" ht="15" customHeight="1" x14ac:dyDescent="0.3">
      <c r="A15" s="505" t="s">
        <v>178</v>
      </c>
      <c r="B15" s="505"/>
      <c r="C15" s="432">
        <v>1666.729</v>
      </c>
      <c r="D15" s="145">
        <v>3648.5340000000001</v>
      </c>
      <c r="E15" s="122">
        <v>4080.9349999999999</v>
      </c>
      <c r="F15" s="122">
        <v>4376.4769999999999</v>
      </c>
      <c r="G15" s="122">
        <v>4623.5780000000004</v>
      </c>
      <c r="H15" s="122">
        <v>4826.4629999999997</v>
      </c>
      <c r="I15" s="122">
        <v>4874.7039999999997</v>
      </c>
      <c r="J15" s="122">
        <v>4861</v>
      </c>
      <c r="K15" s="122">
        <v>4906.5240000000003</v>
      </c>
      <c r="L15" s="122">
        <v>4976.701</v>
      </c>
      <c r="M15" s="122">
        <v>5024</v>
      </c>
      <c r="N15" s="123">
        <v>5002</v>
      </c>
      <c r="O15" s="122">
        <v>4988.6949999999997</v>
      </c>
      <c r="P15" s="122">
        <v>5003.1000000000004</v>
      </c>
      <c r="Q15" s="122">
        <v>5008.6949999999997</v>
      </c>
      <c r="R15" s="122">
        <v>5172.5150000000003</v>
      </c>
      <c r="S15" s="122">
        <v>5080.183</v>
      </c>
      <c r="T15" s="122">
        <v>5182.3779999999997</v>
      </c>
      <c r="U15" s="122">
        <v>5321.5110000000004</v>
      </c>
    </row>
    <row r="16" spans="1:21" s="6" customFormat="1" ht="15" x14ac:dyDescent="0.3">
      <c r="A16" s="507" t="s">
        <v>180</v>
      </c>
      <c r="B16" s="507"/>
      <c r="C16" s="432">
        <v>0.94899999999688589</v>
      </c>
      <c r="D16" s="122">
        <v>1.1700000000018917</v>
      </c>
      <c r="E16" s="122">
        <v>0.81299999999828287</v>
      </c>
      <c r="F16" s="122">
        <v>0.74199999999837019</v>
      </c>
      <c r="G16" s="122">
        <v>0.71999999999752617</v>
      </c>
      <c r="H16" s="122">
        <v>0.82300000000032014</v>
      </c>
      <c r="I16" s="122">
        <v>0.75500000000465661</v>
      </c>
      <c r="J16" s="122">
        <v>0</v>
      </c>
      <c r="K16" s="122">
        <v>0.75900000000183354</v>
      </c>
      <c r="L16" s="122">
        <v>0.51599999999962165</v>
      </c>
      <c r="M16" s="122">
        <v>4</v>
      </c>
      <c r="N16" s="122">
        <v>1</v>
      </c>
      <c r="O16" s="122">
        <v>2.7129999999997381</v>
      </c>
      <c r="P16" s="122">
        <v>3.0269999999945867</v>
      </c>
      <c r="Q16" s="122">
        <v>3.4990000000034343</v>
      </c>
      <c r="R16" s="122">
        <v>3.8470000000015716</v>
      </c>
      <c r="S16" s="122">
        <v>3.3099999999976717</v>
      </c>
      <c r="T16" s="122">
        <v>4.558999999997468</v>
      </c>
      <c r="U16" s="122">
        <v>5.4180000000000001</v>
      </c>
    </row>
    <row r="17" spans="1:24" s="129" customFormat="1" ht="15" x14ac:dyDescent="0.3">
      <c r="A17" s="504" t="s">
        <v>8</v>
      </c>
      <c r="B17" s="504"/>
      <c r="C17" s="433">
        <v>16666.705999999998</v>
      </c>
      <c r="D17" s="128">
        <v>22418.393</v>
      </c>
      <c r="E17" s="128">
        <v>23212.257000000001</v>
      </c>
      <c r="F17" s="128">
        <v>23791.296999999999</v>
      </c>
      <c r="G17" s="128">
        <v>24311.75</v>
      </c>
      <c r="H17" s="128">
        <v>24716.420999999998</v>
      </c>
      <c r="I17" s="128">
        <v>24649.47</v>
      </c>
      <c r="J17" s="128">
        <v>24660</v>
      </c>
      <c r="K17" s="128">
        <v>24657.439999999999</v>
      </c>
      <c r="L17" s="127">
        <v>24703.138000000003</v>
      </c>
      <c r="M17" s="127">
        <v>24764</v>
      </c>
      <c r="N17" s="127">
        <v>24644</v>
      </c>
      <c r="O17" s="127">
        <v>24537.74</v>
      </c>
      <c r="P17" s="127">
        <v>24361.35</v>
      </c>
      <c r="Q17" s="127">
        <v>24252.263999999999</v>
      </c>
      <c r="R17" s="127">
        <v>24896.146000000001</v>
      </c>
      <c r="S17" s="127">
        <v>24197</v>
      </c>
      <c r="T17" s="127">
        <v>24590.882000000001</v>
      </c>
      <c r="U17" s="127">
        <f>SUM(U6:U16)</f>
        <v>25003.744000000002</v>
      </c>
      <c r="X17" s="6"/>
    </row>
    <row r="18" spans="1:24" s="20" customFormat="1" x14ac:dyDescent="0.3">
      <c r="T18" s="6"/>
      <c r="X18" s="6"/>
    </row>
    <row r="19" spans="1:24" s="192" customFormat="1" ht="15" x14ac:dyDescent="0.35">
      <c r="A19" s="195" t="s">
        <v>6</v>
      </c>
      <c r="B19" s="205" t="s">
        <v>181</v>
      </c>
      <c r="T19" s="281"/>
    </row>
    <row r="20" spans="1:24" s="192" customFormat="1" ht="15" x14ac:dyDescent="0.35">
      <c r="A20" s="400" t="s">
        <v>191</v>
      </c>
      <c r="B20" s="200" t="s">
        <v>202</v>
      </c>
      <c r="T20" s="281"/>
    </row>
    <row r="21" spans="1:24" s="192" customFormat="1" ht="15" x14ac:dyDescent="0.35">
      <c r="A21" s="195" t="s">
        <v>7</v>
      </c>
      <c r="B21" s="192" t="s">
        <v>123</v>
      </c>
      <c r="J21" s="192" t="s">
        <v>226</v>
      </c>
      <c r="T21" s="281"/>
    </row>
    <row r="22" spans="1:24" s="192" customFormat="1" ht="15" x14ac:dyDescent="0.35">
      <c r="B22" s="194" t="s">
        <v>67</v>
      </c>
      <c r="J22" s="192" t="s">
        <v>184</v>
      </c>
      <c r="T22" s="281"/>
    </row>
    <row r="23" spans="1:24" s="192" customFormat="1" ht="15" x14ac:dyDescent="0.35">
      <c r="B23" s="194" t="s">
        <v>182</v>
      </c>
      <c r="J23" s="192" t="s">
        <v>185</v>
      </c>
      <c r="T23" s="281"/>
    </row>
    <row r="24" spans="1:24" ht="17.25" x14ac:dyDescent="0.35">
      <c r="O24" s="192"/>
      <c r="R24" s="192"/>
      <c r="S24" s="192"/>
      <c r="T24" s="281"/>
    </row>
    <row r="25" spans="1:24" ht="17.25" x14ac:dyDescent="0.35">
      <c r="O25" s="192"/>
      <c r="R25" s="192"/>
      <c r="S25" s="192"/>
      <c r="T25" s="281"/>
    </row>
    <row r="26" spans="1:24" ht="17.25" x14ac:dyDescent="0.35">
      <c r="O26" s="192"/>
      <c r="R26" s="192"/>
      <c r="S26" s="192"/>
      <c r="T26" s="281"/>
    </row>
    <row r="27" spans="1:24" ht="17.25" x14ac:dyDescent="0.35">
      <c r="O27" s="192"/>
      <c r="R27" s="192"/>
      <c r="S27" s="192"/>
      <c r="T27" s="281"/>
    </row>
    <row r="28" spans="1:24" ht="17.25" x14ac:dyDescent="0.35">
      <c r="O28" s="192"/>
      <c r="R28" s="192"/>
      <c r="S28" s="192"/>
      <c r="T28" s="281"/>
    </row>
    <row r="29" spans="1:24" ht="17.25" x14ac:dyDescent="0.35">
      <c r="R29" s="192"/>
      <c r="S29" s="192"/>
      <c r="T29" s="281"/>
    </row>
    <row r="30" spans="1:24" ht="17.25" x14ac:dyDescent="0.35">
      <c r="R30" s="192"/>
      <c r="S30" s="192"/>
      <c r="T30" s="281"/>
    </row>
    <row r="31" spans="1:24" ht="17.25" x14ac:dyDescent="0.35">
      <c r="R31" s="192"/>
      <c r="S31" s="192"/>
      <c r="T31" s="281"/>
    </row>
  </sheetData>
  <mergeCells count="14">
    <mergeCell ref="C4:O4"/>
    <mergeCell ref="A9:B9"/>
    <mergeCell ref="A5:B5"/>
    <mergeCell ref="A6:B6"/>
    <mergeCell ref="A7:B7"/>
    <mergeCell ref="A8:B8"/>
    <mergeCell ref="A17:B17"/>
    <mergeCell ref="A10:B10"/>
    <mergeCell ref="A11:B11"/>
    <mergeCell ref="A12:B12"/>
    <mergeCell ref="A13:B13"/>
    <mergeCell ref="A14:B14"/>
    <mergeCell ref="A15:B15"/>
    <mergeCell ref="A16:B16"/>
  </mergeCells>
  <phoneticPr fontId="44" type="noConversion"/>
  <hyperlinks>
    <hyperlink ref="A2" location="'CHAPTER 3'!A1" display="Back to Table of Contents" xr:uid="{00000000-0004-0000-0800-000000000000}"/>
    <hyperlink ref="B22" r:id="rId1" xr:uid="{00000000-0004-0000-0800-000001000000}"/>
    <hyperlink ref="B23" r:id="rId2" xr:uid="{D6DF4524-9349-4CC5-AB1A-9D93BEE89395}"/>
    <hyperlink ref="C2" r:id="rId3" xr:uid="{5DE98C98-31CC-42AD-9123-EBA23A21C9E7}"/>
  </hyperlinks>
  <pageMargins left="0.3" right="0.3" top="1" bottom="0.98425196850393704" header="0" footer="0"/>
  <pageSetup paperSize="9" scale="67" orientation="landscape" r:id="rId4"/>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5" tint="0.39997558519241921"/>
    <pageSetUpPr fitToPage="1"/>
  </sheetPr>
  <dimension ref="A2:T11"/>
  <sheetViews>
    <sheetView topLeftCell="I1" workbookViewId="0">
      <selection activeCell="Q3" sqref="Q3:T6"/>
    </sheetView>
  </sheetViews>
  <sheetFormatPr defaultColWidth="9.140625" defaultRowHeight="15" x14ac:dyDescent="0.3"/>
  <cols>
    <col min="1" max="1" width="22.7109375" style="2" customWidth="1"/>
    <col min="2" max="13" width="9.140625" style="2"/>
    <col min="14" max="14" width="10.140625" style="2" customWidth="1"/>
    <col min="15" max="16384" width="9.140625" style="2"/>
  </cols>
  <sheetData>
    <row r="2" spans="1:20" x14ac:dyDescent="0.3">
      <c r="A2" s="131"/>
      <c r="B2" s="155" t="s">
        <v>21</v>
      </c>
      <c r="C2" s="155" t="s">
        <v>31</v>
      </c>
      <c r="D2" s="155" t="s">
        <v>32</v>
      </c>
      <c r="E2" s="155" t="s">
        <v>33</v>
      </c>
      <c r="F2" s="155" t="s">
        <v>22</v>
      </c>
      <c r="G2" s="156" t="s">
        <v>23</v>
      </c>
      <c r="H2" s="156" t="s">
        <v>24</v>
      </c>
      <c r="I2" s="156" t="s">
        <v>25</v>
      </c>
      <c r="J2" s="156" t="s">
        <v>26</v>
      </c>
      <c r="K2" s="156" t="s">
        <v>27</v>
      </c>
      <c r="L2" s="156" t="s">
        <v>28</v>
      </c>
      <c r="M2" s="156" t="s">
        <v>29</v>
      </c>
      <c r="N2" s="156" t="s">
        <v>30</v>
      </c>
      <c r="O2" s="156" t="s">
        <v>59</v>
      </c>
      <c r="P2" s="156" t="s">
        <v>61</v>
      </c>
      <c r="Q2" s="157" t="s">
        <v>71</v>
      </c>
      <c r="R2" s="157" t="s">
        <v>76</v>
      </c>
      <c r="S2" s="157" t="s">
        <v>112</v>
      </c>
      <c r="T2" s="157" t="s">
        <v>115</v>
      </c>
    </row>
    <row r="3" spans="1:20" x14ac:dyDescent="0.3">
      <c r="A3" s="2" t="s">
        <v>14</v>
      </c>
      <c r="B3" s="158">
        <v>102.271</v>
      </c>
      <c r="C3" s="158">
        <v>105.05800000000001</v>
      </c>
      <c r="D3" s="158">
        <v>99.424000000000007</v>
      </c>
      <c r="E3" s="158">
        <v>93.32</v>
      </c>
      <c r="F3" s="158">
        <v>89.935000000000002</v>
      </c>
      <c r="G3" s="158">
        <v>85.311999999999998</v>
      </c>
      <c r="H3" s="158">
        <v>80.760000000000005</v>
      </c>
      <c r="I3" s="158">
        <v>77.447999999999993</v>
      </c>
      <c r="J3" s="158">
        <v>72.707999999999998</v>
      </c>
      <c r="K3" s="158">
        <v>70.491</v>
      </c>
      <c r="L3" s="158">
        <v>71</v>
      </c>
      <c r="M3" s="158">
        <v>68.62</v>
      </c>
      <c r="N3" s="158">
        <v>68</v>
      </c>
      <c r="O3" s="158">
        <v>67</v>
      </c>
      <c r="P3" s="6">
        <v>66</v>
      </c>
      <c r="Q3" s="159">
        <f>'3.3'!O8</f>
        <v>66.334999999999994</v>
      </c>
      <c r="R3" s="159">
        <f>'3.3'!P8</f>
        <v>65.447999999999993</v>
      </c>
      <c r="S3" s="159">
        <f>'3.3'!Q8</f>
        <v>65.006</v>
      </c>
      <c r="T3" s="159">
        <f>'3.3'!R8</f>
        <v>66.498999999999995</v>
      </c>
    </row>
    <row r="4" spans="1:20" x14ac:dyDescent="0.3">
      <c r="A4" s="2" t="s">
        <v>15</v>
      </c>
      <c r="B4" s="158">
        <v>2461.3449999999998</v>
      </c>
      <c r="C4" s="158">
        <v>2739.201</v>
      </c>
      <c r="D4" s="158">
        <v>2991.4140000000002</v>
      </c>
      <c r="E4" s="158">
        <v>3221.1010000000001</v>
      </c>
      <c r="F4" s="158">
        <v>3447.761</v>
      </c>
      <c r="G4" s="158">
        <v>3545.4340000000002</v>
      </c>
      <c r="H4" s="158">
        <v>3651.9409999999998</v>
      </c>
      <c r="I4" s="158">
        <v>3743.41</v>
      </c>
      <c r="J4" s="158">
        <v>3723.6819999999998</v>
      </c>
      <c r="K4" s="158">
        <v>3576.5050000000001</v>
      </c>
      <c r="L4" s="158">
        <v>3506</v>
      </c>
      <c r="M4" s="158">
        <v>3404.2719999999999</v>
      </c>
      <c r="N4" s="158">
        <v>3295</v>
      </c>
      <c r="O4" s="17">
        <v>3218</v>
      </c>
      <c r="P4" s="17">
        <v>3108</v>
      </c>
      <c r="Q4" s="159">
        <f>'3.3'!O13</f>
        <v>3029.7939999999999</v>
      </c>
      <c r="R4" s="159">
        <f>'3.3'!P13</f>
        <v>2926.06</v>
      </c>
      <c r="S4" s="159">
        <f>'3.3'!Q13</f>
        <v>2845.2759999999998</v>
      </c>
      <c r="T4" s="159">
        <f>'3.3'!R13</f>
        <v>2847.3359999999998</v>
      </c>
    </row>
    <row r="5" spans="1:20" x14ac:dyDescent="0.3">
      <c r="A5" s="2" t="s">
        <v>16</v>
      </c>
      <c r="B5" s="133">
        <v>2298.29</v>
      </c>
      <c r="C5" s="85">
        <v>2699.0819999999999</v>
      </c>
      <c r="D5" s="85">
        <v>3034.413</v>
      </c>
      <c r="E5" s="85">
        <v>3426.6509999999998</v>
      </c>
      <c r="F5" s="85">
        <v>3777.2190000000001</v>
      </c>
      <c r="G5" s="85">
        <v>4126.5510000000004</v>
      </c>
      <c r="H5" s="85">
        <v>4461.8639999999996</v>
      </c>
      <c r="I5" s="85">
        <v>4693.2700000000004</v>
      </c>
      <c r="J5" s="85">
        <v>4874.5050000000001</v>
      </c>
      <c r="K5" s="85">
        <v>4964.6229999999996</v>
      </c>
      <c r="L5" s="85">
        <v>5045</v>
      </c>
      <c r="M5" s="85">
        <v>5095.183</v>
      </c>
      <c r="N5" s="85">
        <v>5160</v>
      </c>
      <c r="O5" s="17">
        <v>5220</v>
      </c>
      <c r="P5" s="17">
        <v>5223</v>
      </c>
      <c r="Q5" s="159">
        <f>'3.3'!O10</f>
        <v>5218.241</v>
      </c>
      <c r="R5" s="159">
        <f>'3.3'!P10</f>
        <v>5186.7280000000001</v>
      </c>
      <c r="S5" s="159">
        <f>'3.3'!Q10</f>
        <v>5184.6959999999999</v>
      </c>
      <c r="T5" s="159">
        <f>'3.3'!R10</f>
        <v>5354.9889999999996</v>
      </c>
    </row>
    <row r="6" spans="1:20" x14ac:dyDescent="0.3">
      <c r="A6" s="2" t="s">
        <v>17</v>
      </c>
      <c r="B6" s="158">
        <v>1666.729</v>
      </c>
      <c r="C6" s="85">
        <v>2040.3720000000001</v>
      </c>
      <c r="D6" s="85">
        <v>2499.5659999999998</v>
      </c>
      <c r="E6" s="85">
        <v>3125.991</v>
      </c>
      <c r="F6" s="85">
        <v>3648.5340000000001</v>
      </c>
      <c r="G6" s="85">
        <v>4080.9349999999999</v>
      </c>
      <c r="H6" s="85">
        <v>4376.4769999999999</v>
      </c>
      <c r="I6" s="85">
        <v>4623.5780000000004</v>
      </c>
      <c r="J6" s="85">
        <v>4826.4629999999997</v>
      </c>
      <c r="K6" s="85">
        <v>4874.7039999999997</v>
      </c>
      <c r="L6" s="85">
        <v>4861</v>
      </c>
      <c r="M6" s="85">
        <v>4906.5240000000003</v>
      </c>
      <c r="N6" s="85">
        <v>4977</v>
      </c>
      <c r="O6" s="17">
        <v>5024</v>
      </c>
      <c r="P6" s="17">
        <v>5002</v>
      </c>
      <c r="Q6" s="159">
        <f>'3.3'!O15</f>
        <v>4988.6949999999997</v>
      </c>
      <c r="R6" s="159">
        <f>'3.3'!P15</f>
        <v>5003.1000000000004</v>
      </c>
      <c r="S6" s="159">
        <f>'3.3'!Q15</f>
        <v>5008.6949999999997</v>
      </c>
      <c r="T6" s="159">
        <f>'3.3'!R15</f>
        <v>5172.5150000000003</v>
      </c>
    </row>
    <row r="8" spans="1:20" ht="13.5" customHeight="1" x14ac:dyDescent="0.3">
      <c r="B8" s="122"/>
      <c r="C8" s="145"/>
      <c r="D8" s="122"/>
      <c r="E8" s="122"/>
      <c r="F8" s="122"/>
      <c r="G8" s="122"/>
      <c r="H8" s="122"/>
      <c r="I8" s="122"/>
      <c r="J8" s="122"/>
      <c r="K8" s="122"/>
      <c r="L8" s="122"/>
      <c r="M8" s="123"/>
      <c r="N8" s="122"/>
      <c r="O8" s="122"/>
      <c r="P8" s="122"/>
      <c r="Q8" s="122"/>
      <c r="R8" s="122"/>
    </row>
    <row r="9" spans="1:20" x14ac:dyDescent="0.3">
      <c r="A9" s="505"/>
      <c r="B9" s="505"/>
      <c r="C9" s="122"/>
      <c r="D9" s="145"/>
      <c r="E9" s="122"/>
      <c r="F9" s="122"/>
      <c r="G9" s="122"/>
      <c r="H9" s="122"/>
      <c r="I9" s="122"/>
      <c r="J9" s="122"/>
      <c r="K9" s="122"/>
      <c r="L9" s="122"/>
      <c r="M9" s="122"/>
      <c r="N9" s="122"/>
      <c r="O9" s="122"/>
      <c r="P9" s="122"/>
      <c r="Q9" s="122"/>
      <c r="R9" s="122"/>
    </row>
    <row r="10" spans="1:20" x14ac:dyDescent="0.3">
      <c r="A10" s="505"/>
      <c r="B10" s="505"/>
      <c r="C10" s="122"/>
      <c r="D10" s="145"/>
      <c r="E10" s="122"/>
      <c r="F10" s="122"/>
      <c r="G10" s="122"/>
      <c r="H10" s="122"/>
      <c r="I10" s="122"/>
      <c r="J10" s="122"/>
      <c r="K10" s="122"/>
      <c r="L10" s="122"/>
      <c r="M10" s="122"/>
      <c r="N10" s="122"/>
      <c r="O10" s="122"/>
      <c r="P10" s="122"/>
      <c r="Q10" s="122"/>
      <c r="R10" s="122"/>
    </row>
    <row r="11" spans="1:20" x14ac:dyDescent="0.3">
      <c r="A11" s="510"/>
      <c r="B11" s="510"/>
      <c r="C11" s="125"/>
      <c r="D11" s="149"/>
      <c r="E11" s="125"/>
      <c r="F11" s="125"/>
      <c r="G11" s="125"/>
      <c r="H11" s="125"/>
      <c r="I11" s="125"/>
      <c r="J11" s="125"/>
      <c r="K11" s="125"/>
      <c r="L11" s="125"/>
      <c r="M11" s="125"/>
      <c r="N11" s="125"/>
      <c r="O11" s="125"/>
      <c r="P11" s="125"/>
      <c r="Q11" s="125"/>
      <c r="R11" s="125"/>
    </row>
  </sheetData>
  <mergeCells count="3">
    <mergeCell ref="A9:B9"/>
    <mergeCell ref="A10:B10"/>
    <mergeCell ref="A11:B11"/>
  </mergeCells>
  <pageMargins left="0.7" right="0.7" top="0.75" bottom="0.75" header="0.3" footer="0.3"/>
  <pageSetup paperSize="9" scale="6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39997558519241921"/>
    <pageSetUpPr fitToPage="1"/>
  </sheetPr>
  <dimension ref="A1:V34"/>
  <sheetViews>
    <sheetView showGridLines="0" zoomScaleNormal="100" workbookViewId="0">
      <pane xSplit="2" ySplit="4" topLeftCell="C5" activePane="bottomRight" state="frozen"/>
      <selection activeCell="AB23" sqref="AB23"/>
      <selection pane="topRight" activeCell="AB23" sqref="AB23"/>
      <selection pane="bottomLeft" activeCell="AB23" sqref="AB23"/>
      <selection pane="bottomRight" activeCell="I24" sqref="I24"/>
    </sheetView>
  </sheetViews>
  <sheetFormatPr defaultColWidth="9.140625" defaultRowHeight="16.5" x14ac:dyDescent="0.3"/>
  <cols>
    <col min="1" max="1" width="10" style="18" customWidth="1"/>
    <col min="2" max="2" width="43" style="18" customWidth="1"/>
    <col min="3" max="3" width="7.5703125" style="18" customWidth="1"/>
    <col min="4" max="4" width="7.5703125" style="152" customWidth="1"/>
    <col min="5" max="20" width="7.5703125" style="18" customWidth="1"/>
    <col min="21" max="22" width="8.85546875" style="18" bestFit="1" customWidth="1"/>
    <col min="23" max="16384" width="9.140625" style="18"/>
  </cols>
  <sheetData>
    <row r="1" spans="1:22" s="20" customFormat="1" ht="18" x14ac:dyDescent="0.35">
      <c r="A1" s="10" t="s">
        <v>244</v>
      </c>
      <c r="B1" s="10"/>
      <c r="C1" s="10"/>
      <c r="D1" s="10"/>
      <c r="E1" s="10"/>
      <c r="F1" s="10"/>
      <c r="G1" s="10"/>
      <c r="H1" s="10"/>
      <c r="I1" s="10"/>
      <c r="J1" s="10"/>
      <c r="K1" s="10"/>
      <c r="L1" s="10"/>
      <c r="M1" s="10"/>
      <c r="N1" s="10"/>
      <c r="O1" s="10"/>
      <c r="P1" s="10"/>
      <c r="Q1" s="10"/>
      <c r="R1" s="10"/>
      <c r="S1" s="10"/>
      <c r="T1" s="10"/>
      <c r="U1" s="10"/>
      <c r="V1" s="10"/>
    </row>
    <row r="2" spans="1:22" s="20" customFormat="1" x14ac:dyDescent="0.3">
      <c r="A2" s="216" t="s">
        <v>92</v>
      </c>
      <c r="C2" s="484" t="s">
        <v>292</v>
      </c>
    </row>
    <row r="3" spans="1:22" s="112" customFormat="1" ht="24.75" customHeight="1" x14ac:dyDescent="0.2">
      <c r="A3" s="110"/>
      <c r="B3" s="110"/>
      <c r="C3" s="508" t="s">
        <v>19</v>
      </c>
      <c r="D3" s="508"/>
      <c r="E3" s="508"/>
      <c r="F3" s="508"/>
      <c r="G3" s="508"/>
      <c r="H3" s="508"/>
      <c r="I3" s="508"/>
      <c r="J3" s="508"/>
      <c r="K3" s="508"/>
      <c r="L3" s="508"/>
      <c r="M3" s="508"/>
      <c r="N3" s="508"/>
    </row>
    <row r="4" spans="1:22" s="114" customFormat="1" ht="15" x14ac:dyDescent="0.3">
      <c r="A4" s="506" t="s">
        <v>20</v>
      </c>
      <c r="B4" s="506"/>
      <c r="C4" s="136">
        <v>2000</v>
      </c>
      <c r="D4" s="137">
        <v>2005</v>
      </c>
      <c r="E4" s="137">
        <v>2006</v>
      </c>
      <c r="F4" s="136">
        <v>2007</v>
      </c>
      <c r="G4" s="136">
        <v>2008</v>
      </c>
      <c r="H4" s="136">
        <v>2009</v>
      </c>
      <c r="I4" s="136">
        <v>2010</v>
      </c>
      <c r="J4" s="136">
        <v>2011</v>
      </c>
      <c r="K4" s="136">
        <v>2012</v>
      </c>
      <c r="L4" s="136">
        <v>2013</v>
      </c>
      <c r="M4" s="138">
        <v>2014</v>
      </c>
      <c r="N4" s="136">
        <v>2015</v>
      </c>
      <c r="O4" s="136">
        <v>2016</v>
      </c>
      <c r="P4" s="136">
        <v>2017</v>
      </c>
      <c r="Q4" s="136">
        <v>2018</v>
      </c>
      <c r="R4" s="136">
        <v>2019</v>
      </c>
      <c r="S4" s="136">
        <v>2020</v>
      </c>
      <c r="T4" s="136">
        <v>2021</v>
      </c>
      <c r="U4" s="136">
        <v>2022</v>
      </c>
      <c r="V4" s="136">
        <v>2023</v>
      </c>
    </row>
    <row r="5" spans="1:22" s="6" customFormat="1" ht="15" customHeight="1" x14ac:dyDescent="0.3">
      <c r="A5" s="509" t="s">
        <v>177</v>
      </c>
      <c r="B5" s="509"/>
      <c r="C5" s="365">
        <v>131.79300000000001</v>
      </c>
      <c r="D5" s="366">
        <v>107</v>
      </c>
      <c r="E5" s="367">
        <v>103.52</v>
      </c>
      <c r="F5" s="368">
        <v>101.116</v>
      </c>
      <c r="G5" s="368">
        <v>99.29</v>
      </c>
      <c r="H5" s="368">
        <v>96.01</v>
      </c>
      <c r="I5" s="368">
        <v>94.858000000000004</v>
      </c>
      <c r="J5" s="368">
        <v>93.385000000000005</v>
      </c>
      <c r="K5" s="368">
        <v>92.274000000000001</v>
      </c>
      <c r="L5" s="116">
        <v>90</v>
      </c>
      <c r="M5" s="116">
        <v>88</v>
      </c>
      <c r="N5" s="116">
        <v>82</v>
      </c>
      <c r="O5" s="116">
        <v>79.549000000000007</v>
      </c>
      <c r="P5" s="116">
        <v>75.400000000000006</v>
      </c>
      <c r="Q5" s="116">
        <v>72.466999999999999</v>
      </c>
      <c r="R5" s="116">
        <v>69.956999999999994</v>
      </c>
      <c r="S5" s="116">
        <v>67.998999999999995</v>
      </c>
      <c r="T5" s="116">
        <v>66.63</v>
      </c>
      <c r="U5" s="116">
        <v>67.409000000000006</v>
      </c>
      <c r="V5" s="116">
        <v>65.866</v>
      </c>
    </row>
    <row r="6" spans="1:22" s="6" customFormat="1" ht="15" customHeight="1" x14ac:dyDescent="0.3">
      <c r="A6" s="505" t="s">
        <v>0</v>
      </c>
      <c r="B6" s="505"/>
      <c r="C6" s="369">
        <v>818.73699999999997</v>
      </c>
      <c r="D6" s="370">
        <v>1014.872</v>
      </c>
      <c r="E6" s="371">
        <v>1009.112</v>
      </c>
      <c r="F6" s="372">
        <v>992.36599999999999</v>
      </c>
      <c r="G6" s="372">
        <v>982.94600000000003</v>
      </c>
      <c r="H6" s="372">
        <v>983.39099999999996</v>
      </c>
      <c r="I6" s="372">
        <v>991.68299999999999</v>
      </c>
      <c r="J6" s="372">
        <v>1002.082</v>
      </c>
      <c r="K6" s="372">
        <v>996.15800000000002</v>
      </c>
      <c r="L6" s="121">
        <v>978</v>
      </c>
      <c r="M6" s="121">
        <v>961</v>
      </c>
      <c r="N6" s="121">
        <v>940</v>
      </c>
      <c r="O6" s="121">
        <v>926.33900000000006</v>
      </c>
      <c r="P6" s="121">
        <v>908.21299999999997</v>
      </c>
      <c r="Q6" s="121">
        <v>895.52099999999996</v>
      </c>
      <c r="R6" s="121">
        <v>898.17899999999997</v>
      </c>
      <c r="S6" s="121">
        <v>893.00400000000002</v>
      </c>
      <c r="T6" s="121">
        <v>877.96500000000003</v>
      </c>
      <c r="U6" s="121">
        <v>870.71900000000005</v>
      </c>
      <c r="V6" s="121">
        <v>869.95899999999995</v>
      </c>
    </row>
    <row r="7" spans="1:22" s="6" customFormat="1" ht="15" customHeight="1" x14ac:dyDescent="0.3">
      <c r="A7" s="505" t="s">
        <v>1</v>
      </c>
      <c r="B7" s="505"/>
      <c r="C7" s="369">
        <v>40.753999999999998</v>
      </c>
      <c r="D7" s="370">
        <v>37.545000000000002</v>
      </c>
      <c r="E7" s="371">
        <v>36.100999999999999</v>
      </c>
      <c r="F7" s="372">
        <v>34.792999999999999</v>
      </c>
      <c r="G7" s="372">
        <v>33.936</v>
      </c>
      <c r="H7" s="372">
        <v>32.369999999999997</v>
      </c>
      <c r="I7" s="372">
        <v>30.655999999999999</v>
      </c>
      <c r="J7" s="372">
        <v>31.753</v>
      </c>
      <c r="K7" s="372">
        <v>31.003</v>
      </c>
      <c r="L7" s="121">
        <v>30</v>
      </c>
      <c r="M7" s="121">
        <v>29</v>
      </c>
      <c r="N7" s="121">
        <v>28</v>
      </c>
      <c r="O7" s="121">
        <v>27.545999999999999</v>
      </c>
      <c r="P7" s="121">
        <v>26.686</v>
      </c>
      <c r="Q7" s="121">
        <v>26.367000000000001</v>
      </c>
      <c r="R7" s="121">
        <v>25.492999999999999</v>
      </c>
      <c r="S7" s="121">
        <v>24.606999999999999</v>
      </c>
      <c r="T7" s="121">
        <v>24.337</v>
      </c>
      <c r="U7" s="121">
        <v>24.016999999999999</v>
      </c>
      <c r="V7" s="121">
        <v>23.687999999999999</v>
      </c>
    </row>
    <row r="8" spans="1:22" s="6" customFormat="1" ht="15" customHeight="1" x14ac:dyDescent="0.3">
      <c r="A8" s="505" t="s">
        <v>2</v>
      </c>
      <c r="B8" s="505"/>
      <c r="C8" s="369">
        <v>641.28300000000002</v>
      </c>
      <c r="D8" s="370">
        <v>907.553</v>
      </c>
      <c r="E8" s="371">
        <v>918.428</v>
      </c>
      <c r="F8" s="372">
        <v>914.88499999999999</v>
      </c>
      <c r="G8" s="372">
        <v>937.37900000000002</v>
      </c>
      <c r="H8" s="372">
        <v>967.09100000000001</v>
      </c>
      <c r="I8" s="372">
        <v>1019.623</v>
      </c>
      <c r="J8" s="372">
        <v>1059.095</v>
      </c>
      <c r="K8" s="372">
        <v>1107.683</v>
      </c>
      <c r="L8" s="121">
        <v>1150</v>
      </c>
      <c r="M8" s="121">
        <v>1190</v>
      </c>
      <c r="N8" s="121">
        <v>1230</v>
      </c>
      <c r="O8" s="121">
        <v>1276.9390000000001</v>
      </c>
      <c r="P8" s="121">
        <v>1311.7719999999999</v>
      </c>
      <c r="Q8" s="121">
        <v>1351.165</v>
      </c>
      <c r="R8" s="121">
        <v>1394.7629999999999</v>
      </c>
      <c r="S8" s="121">
        <v>1427.4490000000001</v>
      </c>
      <c r="T8" s="121">
        <v>1454.951</v>
      </c>
      <c r="U8" s="121">
        <v>1489.788</v>
      </c>
      <c r="V8" s="121">
        <v>1543.752</v>
      </c>
    </row>
    <row r="9" spans="1:22" s="6" customFormat="1" ht="15" customHeight="1" x14ac:dyDescent="0.3">
      <c r="A9" s="505" t="s">
        <v>9</v>
      </c>
      <c r="B9" s="505"/>
      <c r="C9" s="369">
        <v>602.44500000000005</v>
      </c>
      <c r="D9" s="370">
        <v>1145.499</v>
      </c>
      <c r="E9" s="371">
        <v>1247.1869999999999</v>
      </c>
      <c r="F9" s="372">
        <v>1363.5250000000001</v>
      </c>
      <c r="G9" s="372">
        <v>1444.633</v>
      </c>
      <c r="H9" s="372">
        <v>1516.5239999999999</v>
      </c>
      <c r="I9" s="372">
        <v>1594.9480000000001</v>
      </c>
      <c r="J9" s="372">
        <v>1640.4680000000001</v>
      </c>
      <c r="K9" s="372">
        <v>1689.1559999999999</v>
      </c>
      <c r="L9" s="121">
        <v>1728</v>
      </c>
      <c r="M9" s="121">
        <v>1770</v>
      </c>
      <c r="N9" s="121">
        <v>1799</v>
      </c>
      <c r="O9" s="121">
        <v>1833.5229999999999</v>
      </c>
      <c r="P9" s="121">
        <v>1853.923</v>
      </c>
      <c r="Q9" s="121">
        <v>1897.8240000000001</v>
      </c>
      <c r="R9" s="121">
        <v>1957.4449999999999</v>
      </c>
      <c r="S9" s="121">
        <v>1986.3689999999999</v>
      </c>
      <c r="T9" s="121">
        <v>2008.3869999999999</v>
      </c>
      <c r="U9" s="121">
        <v>2062.1170000000002</v>
      </c>
      <c r="V9" s="121">
        <v>2136.6190000000001</v>
      </c>
    </row>
    <row r="10" spans="1:22" s="6" customFormat="1" ht="15" customHeight="1" x14ac:dyDescent="0.3">
      <c r="A10" s="505" t="s">
        <v>10</v>
      </c>
      <c r="B10" s="505"/>
      <c r="C10" s="369">
        <v>928.47299999999996</v>
      </c>
      <c r="D10" s="370">
        <v>1001.22</v>
      </c>
      <c r="E10" s="371">
        <v>1039.2059999999999</v>
      </c>
      <c r="F10" s="372">
        <v>1079.605</v>
      </c>
      <c r="G10" s="372">
        <v>1088.539</v>
      </c>
      <c r="H10" s="372">
        <v>1097.4179999999999</v>
      </c>
      <c r="I10" s="372">
        <v>1124.058</v>
      </c>
      <c r="J10" s="372">
        <v>1154.144</v>
      </c>
      <c r="K10" s="372">
        <v>1187.6569999999999</v>
      </c>
      <c r="L10" s="121">
        <v>1218</v>
      </c>
      <c r="M10" s="121">
        <v>1234</v>
      </c>
      <c r="N10" s="121">
        <v>1255</v>
      </c>
      <c r="O10" s="121">
        <v>1285.8019999999999</v>
      </c>
      <c r="P10" s="121">
        <v>1304.221</v>
      </c>
      <c r="Q10" s="121">
        <v>1339.7149999999999</v>
      </c>
      <c r="R10" s="121">
        <v>1386.9190000000001</v>
      </c>
      <c r="S10" s="121">
        <v>1411.8879999999999</v>
      </c>
      <c r="T10" s="121">
        <v>1431.58</v>
      </c>
      <c r="U10" s="121">
        <v>1483.674</v>
      </c>
      <c r="V10" s="121">
        <v>1551.316</v>
      </c>
    </row>
    <row r="11" spans="1:22" s="6" customFormat="1" ht="15" customHeight="1" x14ac:dyDescent="0.3">
      <c r="A11" s="505" t="s">
        <v>3</v>
      </c>
      <c r="B11" s="505"/>
      <c r="C11" s="369">
        <v>137.68600000000001</v>
      </c>
      <c r="D11" s="370">
        <v>183.01400000000001</v>
      </c>
      <c r="E11" s="371">
        <v>193.876</v>
      </c>
      <c r="F11" s="372">
        <v>207.31</v>
      </c>
      <c r="G11" s="372">
        <v>220.11199999999999</v>
      </c>
      <c r="H11" s="372">
        <v>232.98599999999999</v>
      </c>
      <c r="I11" s="372">
        <v>249.446</v>
      </c>
      <c r="J11" s="372">
        <v>273.63299999999998</v>
      </c>
      <c r="K11" s="372">
        <v>299.84199999999998</v>
      </c>
      <c r="L11" s="121">
        <v>334</v>
      </c>
      <c r="M11" s="121">
        <v>366</v>
      </c>
      <c r="N11" s="121">
        <v>394</v>
      </c>
      <c r="O11" s="121">
        <v>427.19900000000001</v>
      </c>
      <c r="P11" s="121">
        <v>453.89</v>
      </c>
      <c r="Q11" s="121">
        <v>477.363</v>
      </c>
      <c r="R11" s="121">
        <v>502.00200000000001</v>
      </c>
      <c r="S11" s="121">
        <v>518.928</v>
      </c>
      <c r="T11" s="121">
        <v>530.23699999999997</v>
      </c>
      <c r="U11" s="121">
        <v>547.17700000000002</v>
      </c>
      <c r="V11" s="121">
        <v>563.66999999999996</v>
      </c>
    </row>
    <row r="12" spans="1:22" s="6" customFormat="1" ht="15" customHeight="1" x14ac:dyDescent="0.3">
      <c r="A12" s="505" t="s">
        <v>4</v>
      </c>
      <c r="B12" s="505"/>
      <c r="C12" s="369">
        <v>538.62</v>
      </c>
      <c r="D12" s="370">
        <v>957.04399999999998</v>
      </c>
      <c r="E12" s="371">
        <v>1025.835</v>
      </c>
      <c r="F12" s="372">
        <v>1095.047</v>
      </c>
      <c r="G12" s="372">
        <v>1151.0820000000001</v>
      </c>
      <c r="H12" s="372">
        <v>1177.3599999999999</v>
      </c>
      <c r="I12" s="372">
        <v>1191.816</v>
      </c>
      <c r="J12" s="372">
        <v>1222.8040000000001</v>
      </c>
      <c r="K12" s="372">
        <v>1239.085</v>
      </c>
      <c r="L12" s="121">
        <v>1239</v>
      </c>
      <c r="M12" s="121">
        <v>1229</v>
      </c>
      <c r="N12" s="121">
        <v>1202</v>
      </c>
      <c r="O12" s="121">
        <v>1179.2719999999999</v>
      </c>
      <c r="P12" s="121">
        <v>1152.903</v>
      </c>
      <c r="Q12" s="121">
        <v>1136.982</v>
      </c>
      <c r="R12" s="121">
        <v>1123.8050000000001</v>
      </c>
      <c r="S12" s="121">
        <v>1113.386</v>
      </c>
      <c r="T12" s="121">
        <v>1093.539</v>
      </c>
      <c r="U12" s="121">
        <v>1079.9649999999999</v>
      </c>
      <c r="V12" s="121">
        <v>1077.2270000000001</v>
      </c>
    </row>
    <row r="13" spans="1:22" s="6" customFormat="1" ht="15" customHeight="1" x14ac:dyDescent="0.3">
      <c r="A13" s="505" t="s">
        <v>5</v>
      </c>
      <c r="B13" s="505"/>
      <c r="C13" s="369">
        <v>10</v>
      </c>
      <c r="D13" s="370">
        <v>11.898999999999999</v>
      </c>
      <c r="E13" s="371">
        <v>12.183</v>
      </c>
      <c r="F13" s="372">
        <v>13.186999999999999</v>
      </c>
      <c r="G13" s="372">
        <v>12.986000000000001</v>
      </c>
      <c r="H13" s="372">
        <v>13.548</v>
      </c>
      <c r="I13" s="372">
        <v>14.422000000000001</v>
      </c>
      <c r="J13" s="372">
        <v>15.555999999999999</v>
      </c>
      <c r="K13" s="372">
        <v>16.553000000000001</v>
      </c>
      <c r="L13" s="121">
        <v>16</v>
      </c>
      <c r="M13" s="121">
        <v>16</v>
      </c>
      <c r="N13" s="121">
        <v>16</v>
      </c>
      <c r="O13" s="121">
        <v>16.024999999999999</v>
      </c>
      <c r="P13" s="121">
        <v>16.138999999999999</v>
      </c>
      <c r="Q13" s="121">
        <v>17.088999999999999</v>
      </c>
      <c r="R13" s="121">
        <v>18.283000000000001</v>
      </c>
      <c r="S13" s="121">
        <v>17.547999999999998</v>
      </c>
      <c r="T13" s="121">
        <v>18.798999999999999</v>
      </c>
      <c r="U13" s="121">
        <v>20.094999999999999</v>
      </c>
      <c r="V13" s="121">
        <v>21.067</v>
      </c>
    </row>
    <row r="14" spans="1:22" s="6" customFormat="1" ht="15" customHeight="1" x14ac:dyDescent="0.3">
      <c r="A14" s="505" t="s">
        <v>178</v>
      </c>
      <c r="B14" s="505"/>
      <c r="C14" s="369">
        <v>376</v>
      </c>
      <c r="D14" s="370">
        <v>1047.021</v>
      </c>
      <c r="E14" s="371">
        <v>1227.0050000000001</v>
      </c>
      <c r="F14" s="372">
        <v>1393.1510000000001</v>
      </c>
      <c r="G14" s="372">
        <v>1533.576</v>
      </c>
      <c r="H14" s="372">
        <v>1652.0930000000001</v>
      </c>
      <c r="I14" s="372">
        <v>1761.3030000000001</v>
      </c>
      <c r="J14" s="372">
        <v>1837.652</v>
      </c>
      <c r="K14" s="372">
        <v>1900.886</v>
      </c>
      <c r="L14" s="121">
        <v>1954</v>
      </c>
      <c r="M14" s="121">
        <v>1988</v>
      </c>
      <c r="N14" s="121">
        <v>2035</v>
      </c>
      <c r="O14" s="121">
        <v>2083.123</v>
      </c>
      <c r="P14" s="121">
        <v>2130.4349999999999</v>
      </c>
      <c r="Q14" s="121">
        <v>2179.828</v>
      </c>
      <c r="R14" s="121">
        <v>2237.1680000000001</v>
      </c>
      <c r="S14" s="121">
        <v>2293.1529999999998</v>
      </c>
      <c r="T14" s="121">
        <v>2338.2750000000001</v>
      </c>
      <c r="U14" s="121">
        <v>2431.2249999999999</v>
      </c>
      <c r="V14" s="121">
        <v>2551.8939999999998</v>
      </c>
    </row>
    <row r="15" spans="1:22" s="6" customFormat="1" ht="15" x14ac:dyDescent="0.3">
      <c r="A15" s="507" t="s">
        <v>180</v>
      </c>
      <c r="B15" s="507"/>
      <c r="C15" s="369"/>
      <c r="D15" s="369"/>
      <c r="E15" s="369"/>
      <c r="F15" s="369"/>
      <c r="G15" s="369"/>
      <c r="H15" s="369"/>
      <c r="I15" s="369"/>
      <c r="J15" s="369"/>
      <c r="K15" s="369"/>
      <c r="L15" s="369"/>
      <c r="M15" s="369"/>
      <c r="N15" s="369">
        <v>3</v>
      </c>
      <c r="O15" s="369">
        <v>0.84500000000116415</v>
      </c>
      <c r="P15" s="369">
        <v>1.3659999999999854</v>
      </c>
      <c r="Q15" s="369">
        <v>1.6830000000009022</v>
      </c>
      <c r="R15" s="369">
        <v>2.0370000000002619</v>
      </c>
      <c r="S15" s="369">
        <v>2.5980000000017753</v>
      </c>
      <c r="T15" s="369">
        <v>3.0790000000015425</v>
      </c>
      <c r="U15" s="369">
        <v>3.661</v>
      </c>
      <c r="V15" s="369">
        <v>3.923</v>
      </c>
    </row>
    <row r="16" spans="1:22" s="129" customFormat="1" ht="15" x14ac:dyDescent="0.3">
      <c r="A16" s="504" t="s">
        <v>8</v>
      </c>
      <c r="B16" s="504"/>
      <c r="C16" s="373">
        <v>4226.28</v>
      </c>
      <c r="D16" s="374">
        <v>6412.7910000000002</v>
      </c>
      <c r="E16" s="374">
        <v>6812.4790000000003</v>
      </c>
      <c r="F16" s="374">
        <v>7195.0050000000001</v>
      </c>
      <c r="G16" s="374">
        <v>7504.5249999999996</v>
      </c>
      <c r="H16" s="374">
        <v>7768.8149999999996</v>
      </c>
      <c r="I16" s="374">
        <v>8072.8389999999999</v>
      </c>
      <c r="J16" s="374">
        <v>8330.5930000000008</v>
      </c>
      <c r="K16" s="374">
        <v>8560.3119999999999</v>
      </c>
      <c r="L16" s="374">
        <v>8736</v>
      </c>
      <c r="M16" s="374">
        <v>8869</v>
      </c>
      <c r="N16" s="126">
        <v>8984</v>
      </c>
      <c r="O16" s="126">
        <v>9136.1620000000003</v>
      </c>
      <c r="P16" s="126">
        <v>9234.9480000000003</v>
      </c>
      <c r="Q16" s="126">
        <v>9396.0040000000008</v>
      </c>
      <c r="R16" s="126">
        <v>9616.0510000000013</v>
      </c>
      <c r="S16" s="126">
        <v>9756.9290000000001</v>
      </c>
      <c r="T16" s="126">
        <v>9847.7790000000005</v>
      </c>
      <c r="U16" s="126">
        <v>10079.847</v>
      </c>
      <c r="V16" s="126">
        <v>10408.981</v>
      </c>
    </row>
    <row r="17" spans="1:18" s="20" customFormat="1" ht="17.25" x14ac:dyDescent="0.35">
      <c r="D17" s="135"/>
      <c r="R17" s="280"/>
    </row>
    <row r="18" spans="1:18" s="192" customFormat="1" ht="15" x14ac:dyDescent="0.35">
      <c r="A18" s="195" t="s">
        <v>6</v>
      </c>
      <c r="B18" s="196" t="s">
        <v>181</v>
      </c>
      <c r="D18" s="193"/>
    </row>
    <row r="19" spans="1:18" s="192" customFormat="1" ht="15" x14ac:dyDescent="0.35">
      <c r="A19" s="400" t="s">
        <v>191</v>
      </c>
      <c r="B19" s="200" t="s">
        <v>202</v>
      </c>
      <c r="D19" s="193"/>
    </row>
    <row r="20" spans="1:18" s="192" customFormat="1" ht="15" x14ac:dyDescent="0.35">
      <c r="A20" s="195" t="s">
        <v>7</v>
      </c>
      <c r="B20" s="192" t="s">
        <v>245</v>
      </c>
      <c r="D20" s="193"/>
    </row>
    <row r="21" spans="1:18" s="192" customFormat="1" ht="15" x14ac:dyDescent="0.35">
      <c r="B21" s="194" t="s">
        <v>122</v>
      </c>
      <c r="D21" s="193"/>
    </row>
    <row r="22" spans="1:18" ht="17.25" x14ac:dyDescent="0.35">
      <c r="A22" s="130"/>
      <c r="B22" s="130"/>
      <c r="N22" s="192"/>
      <c r="P22" s="192"/>
    </row>
    <row r="23" spans="1:18" ht="17.25" x14ac:dyDescent="0.35">
      <c r="A23" s="153"/>
      <c r="B23" s="153"/>
      <c r="C23" s="153"/>
      <c r="D23" s="154"/>
      <c r="E23" s="154"/>
      <c r="N23" s="192"/>
      <c r="P23" s="192"/>
    </row>
    <row r="24" spans="1:18" ht="17.25" x14ac:dyDescent="0.35">
      <c r="A24" s="153"/>
      <c r="B24" s="153"/>
      <c r="C24" s="153"/>
      <c r="D24" s="154"/>
      <c r="E24" s="154"/>
      <c r="N24" s="192"/>
      <c r="P24" s="192"/>
    </row>
    <row r="25" spans="1:18" ht="17.25" x14ac:dyDescent="0.35">
      <c r="A25" s="153"/>
      <c r="B25" s="153"/>
      <c r="C25" s="153"/>
      <c r="D25" s="154"/>
      <c r="E25" s="154"/>
      <c r="N25" s="192"/>
      <c r="P25" s="192"/>
    </row>
    <row r="26" spans="1:18" ht="17.25" x14ac:dyDescent="0.35">
      <c r="A26" s="153"/>
      <c r="B26" s="153"/>
      <c r="C26" s="153"/>
      <c r="D26" s="154"/>
      <c r="E26" s="154"/>
      <c r="N26" s="192"/>
      <c r="P26" s="192"/>
    </row>
    <row r="27" spans="1:18" ht="17.25" x14ac:dyDescent="0.35">
      <c r="A27" s="153"/>
      <c r="B27" s="153"/>
      <c r="C27" s="153"/>
      <c r="D27" s="154"/>
      <c r="E27" s="154"/>
      <c r="N27" s="192"/>
      <c r="P27" s="192"/>
    </row>
    <row r="28" spans="1:18" ht="17.25" x14ac:dyDescent="0.35">
      <c r="A28" s="153"/>
      <c r="B28" s="153"/>
      <c r="C28" s="153"/>
      <c r="D28" s="154"/>
      <c r="E28" s="154"/>
      <c r="N28" s="192"/>
      <c r="P28" s="192"/>
    </row>
    <row r="29" spans="1:18" ht="17.25" x14ac:dyDescent="0.35">
      <c r="A29" s="153"/>
      <c r="B29" s="153"/>
      <c r="C29" s="153"/>
      <c r="D29" s="154"/>
      <c r="E29" s="154"/>
      <c r="P29" s="192"/>
    </row>
    <row r="30" spans="1:18" ht="17.25" x14ac:dyDescent="0.35">
      <c r="A30" s="153"/>
      <c r="B30" s="153"/>
      <c r="C30" s="153"/>
      <c r="D30" s="154"/>
      <c r="E30" s="154"/>
      <c r="P30" s="192"/>
    </row>
    <row r="31" spans="1:18" ht="17.25" x14ac:dyDescent="0.35">
      <c r="A31" s="153"/>
      <c r="B31" s="153"/>
      <c r="C31" s="153"/>
      <c r="D31" s="154"/>
      <c r="E31" s="154"/>
      <c r="P31" s="192"/>
    </row>
    <row r="32" spans="1:18" x14ac:dyDescent="0.3">
      <c r="A32" s="153"/>
      <c r="B32" s="153"/>
      <c r="C32" s="153"/>
      <c r="D32" s="154"/>
      <c r="E32" s="154"/>
    </row>
    <row r="34" spans="4:4" x14ac:dyDescent="0.3">
      <c r="D34" s="7"/>
    </row>
  </sheetData>
  <mergeCells count="14">
    <mergeCell ref="C3:N3"/>
    <mergeCell ref="A16:B16"/>
    <mergeCell ref="A9:B9"/>
    <mergeCell ref="A10:B10"/>
    <mergeCell ref="A11:B11"/>
    <mergeCell ref="A12:B12"/>
    <mergeCell ref="A13:B13"/>
    <mergeCell ref="A14:B14"/>
    <mergeCell ref="A8:B8"/>
    <mergeCell ref="A4:B4"/>
    <mergeCell ref="A5:B5"/>
    <mergeCell ref="A6:B6"/>
    <mergeCell ref="A7:B7"/>
    <mergeCell ref="A15:B15"/>
  </mergeCells>
  <hyperlinks>
    <hyperlink ref="A2" location="'CHAPTER 3'!A1" display="Back to Table of Contents" xr:uid="{00000000-0004-0000-0B00-000000000000}"/>
    <hyperlink ref="B21" r:id="rId1" xr:uid="{38BA5DB0-9040-46F8-80CA-2339B61C6C36}"/>
    <hyperlink ref="C2" r:id="rId2" xr:uid="{CDD27555-B0CE-49B4-8A1C-B5D43E455CD2}"/>
  </hyperlinks>
  <pageMargins left="0.3" right="0.3" top="1" bottom="0.98425196850393704" header="0" footer="0"/>
  <pageSetup paperSize="9" scale="69" orientation="landscape"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16</vt:i4>
      </vt:variant>
    </vt:vector>
  </HeadingPairs>
  <TitlesOfParts>
    <vt:vector size="38" baseType="lpstr">
      <vt:lpstr>CHAPTER 3</vt:lpstr>
      <vt:lpstr>3.1</vt:lpstr>
      <vt:lpstr>Sheet1</vt:lpstr>
      <vt:lpstr>Data for fig3.1</vt:lpstr>
      <vt:lpstr>3.2</vt:lpstr>
      <vt:lpstr>Data for Pub15 fig 3.2</vt:lpstr>
      <vt:lpstr>3.3</vt:lpstr>
      <vt:lpstr>Data for Pub 15 Fig 3.3</vt:lpstr>
      <vt:lpstr>3.4</vt:lpstr>
      <vt:lpstr>Data for Pub 15 Fig 3.4</vt:lpstr>
      <vt:lpstr>3.5</vt:lpstr>
      <vt:lpstr>3.6</vt:lpstr>
      <vt:lpstr>data for Pub 15 Fig 3.6</vt:lpstr>
      <vt:lpstr>3.7</vt:lpstr>
      <vt:lpstr>3.8</vt:lpstr>
      <vt:lpstr>3.9</vt:lpstr>
      <vt:lpstr>3.10</vt:lpstr>
      <vt:lpstr>3.11</vt:lpstr>
      <vt:lpstr>3.12</vt:lpstr>
      <vt:lpstr>3.13</vt:lpstr>
      <vt:lpstr>3.14</vt:lpstr>
      <vt:lpstr>3.15</vt:lpstr>
      <vt:lpstr>'3.1'!Print_Area</vt:lpstr>
      <vt:lpstr>'3.10'!Print_Area</vt:lpstr>
      <vt:lpstr>'3.11'!Print_Area</vt:lpstr>
      <vt:lpstr>'3.12'!Print_Area</vt:lpstr>
      <vt:lpstr>'3.13'!Print_Area</vt:lpstr>
      <vt:lpstr>'3.14'!Print_Area</vt:lpstr>
      <vt:lpstr>'3.15'!Print_Area</vt:lpstr>
      <vt:lpstr>'3.2'!Print_Area</vt:lpstr>
      <vt:lpstr>'3.3'!Print_Area</vt:lpstr>
      <vt:lpstr>'3.4'!Print_Area</vt:lpstr>
      <vt:lpstr>'3.5'!Print_Area</vt:lpstr>
      <vt:lpstr>'3.6'!Print_Area</vt:lpstr>
      <vt:lpstr>'3.7'!Print_Area</vt:lpstr>
      <vt:lpstr>'3.8'!Print_Area</vt:lpstr>
      <vt:lpstr>'3.9'!Print_Area</vt:lpstr>
      <vt:lpstr>'CHAPTER 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Kremlin Wickramasinghe</dc:creator>
  <cp:lastModifiedBy>Ed Dicks</cp:lastModifiedBy>
  <cp:lastPrinted>2024-07-10T12:06:14Z</cp:lastPrinted>
  <dcterms:created xsi:type="dcterms:W3CDTF">2000-06-12T16:19:03Z</dcterms:created>
  <dcterms:modified xsi:type="dcterms:W3CDTF">2024-08-19T09:26:54Z</dcterms:modified>
</cp:coreProperties>
</file>