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up\Desktop\IITB\വാർഷിക വിദ്യാഭ്യാസ ഫയലുകൾ\വർഷം 2\സെമസ്റ്റർ 3\EE236\P9\"/>
    </mc:Choice>
  </mc:AlternateContent>
  <xr:revisionPtr revIDLastSave="0" documentId="13_ncr:1_{D4E6CB9A-CB5D-41CA-8263-C6988FCFED1E}" xr6:coauthVersionLast="36" xr6:coauthVersionMax="36" xr10:uidLastSave="{00000000-0000-0000-0000-000000000000}"/>
  <bookViews>
    <workbookView xWindow="0" yWindow="0" windowWidth="23040" windowHeight="9660" firstSheet="11" activeTab="11" xr2:uid="{C379CC38-E8A4-43DF-B1F6-AA2B4DB525AB}"/>
  </bookViews>
  <sheets>
    <sheet name="Part 1 - 35 C" sheetId="22" r:id="rId1"/>
    <sheet name="Part 1 - 45 C" sheetId="23" r:id="rId2"/>
    <sheet name="Part 1 - 55 C" sheetId="24" r:id="rId3"/>
    <sheet name="Part 1 - 65 C" sheetId="25" r:id="rId4"/>
    <sheet name="Part 1 - 75 C" sheetId="26" r:id="rId5"/>
    <sheet name="Part 1 - I-V" sheetId="29" r:id="rId6"/>
    <sheet name="Part 1 - ln I-V" sheetId="30" r:id="rId7"/>
    <sheet name="Part 2 - 35 C" sheetId="17" r:id="rId8"/>
    <sheet name="Part 2 - 45 C" sheetId="18" r:id="rId9"/>
    <sheet name="Part 2 - 55 C" sheetId="19" r:id="rId10"/>
    <sheet name="Part 2 - 65 C" sheetId="20" r:id="rId11"/>
    <sheet name="Part 2 - 75 C" sheetId="21" r:id="rId12"/>
    <sheet name="Part 2 - I-V" sheetId="27" r:id="rId13"/>
    <sheet name="Part 2 - P-V" sheetId="28" r:id="rId14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21" l="1"/>
  <c r="E31" i="20"/>
  <c r="E36" i="19"/>
  <c r="E33" i="18"/>
  <c r="E37" i="17"/>
  <c r="D5" i="26"/>
  <c r="E6" i="26" s="1"/>
  <c r="D6" i="26"/>
  <c r="D7" i="26"/>
  <c r="D8" i="26"/>
  <c r="E9" i="26" s="1"/>
  <c r="D9" i="26"/>
  <c r="D10" i="26"/>
  <c r="D11" i="26"/>
  <c r="D12" i="26"/>
  <c r="E13" i="26" s="1"/>
  <c r="D13" i="26"/>
  <c r="D14" i="26"/>
  <c r="D15" i="26"/>
  <c r="D16" i="26"/>
  <c r="E17" i="26" s="1"/>
  <c r="D17" i="26"/>
  <c r="E7" i="26"/>
  <c r="E8" i="26"/>
  <c r="E15" i="26"/>
  <c r="E14" i="26"/>
  <c r="E11" i="26"/>
  <c r="E10" i="26"/>
  <c r="D17" i="25"/>
  <c r="E17" i="25" s="1"/>
  <c r="D16" i="25"/>
  <c r="E16" i="25" s="1"/>
  <c r="D15" i="25"/>
  <c r="E15" i="25" s="1"/>
  <c r="D14" i="25"/>
  <c r="E14" i="25" s="1"/>
  <c r="D13" i="25"/>
  <c r="E13" i="25" s="1"/>
  <c r="D12" i="25"/>
  <c r="E12" i="25" s="1"/>
  <c r="D11" i="25"/>
  <c r="E11" i="25" s="1"/>
  <c r="D10" i="25"/>
  <c r="E10" i="25" s="1"/>
  <c r="D9" i="25"/>
  <c r="E9" i="25" s="1"/>
  <c r="D8" i="25"/>
  <c r="E8" i="25" s="1"/>
  <c r="D7" i="25"/>
  <c r="E7" i="25" s="1"/>
  <c r="D6" i="25"/>
  <c r="E6" i="25" s="1"/>
  <c r="D5" i="25"/>
  <c r="D24" i="24"/>
  <c r="D23" i="24"/>
  <c r="E24" i="24" s="1"/>
  <c r="D22" i="24"/>
  <c r="E22" i="24" s="1"/>
  <c r="D21" i="24"/>
  <c r="E21" i="24" s="1"/>
  <c r="D20" i="24"/>
  <c r="D19" i="24"/>
  <c r="E20" i="24" s="1"/>
  <c r="D18" i="24"/>
  <c r="E18" i="24" s="1"/>
  <c r="D17" i="24"/>
  <c r="E17" i="24" s="1"/>
  <c r="D16" i="24"/>
  <c r="D15" i="24"/>
  <c r="E16" i="24" s="1"/>
  <c r="D14" i="24"/>
  <c r="E14" i="24" s="1"/>
  <c r="D13" i="24"/>
  <c r="E13" i="24" s="1"/>
  <c r="D12" i="24"/>
  <c r="D11" i="24"/>
  <c r="E12" i="24" s="1"/>
  <c r="D10" i="24"/>
  <c r="E10" i="24" s="1"/>
  <c r="D9" i="24"/>
  <c r="E9" i="24" s="1"/>
  <c r="D8" i="24"/>
  <c r="D7" i="24"/>
  <c r="E8" i="24" s="1"/>
  <c r="D6" i="24"/>
  <c r="E6" i="24" s="1"/>
  <c r="D5" i="24"/>
  <c r="D33" i="23"/>
  <c r="E33" i="23" s="1"/>
  <c r="D32" i="23"/>
  <c r="E32" i="23" s="1"/>
  <c r="D31" i="23"/>
  <c r="E31" i="23" s="1"/>
  <c r="D30" i="23"/>
  <c r="E30" i="23" s="1"/>
  <c r="D29" i="23"/>
  <c r="E29" i="23" s="1"/>
  <c r="D28" i="23"/>
  <c r="E28" i="23" s="1"/>
  <c r="D27" i="23"/>
  <c r="E27" i="23" s="1"/>
  <c r="D26" i="23"/>
  <c r="E26" i="23" s="1"/>
  <c r="D25" i="23"/>
  <c r="E25" i="23" s="1"/>
  <c r="D24" i="23"/>
  <c r="E24" i="23" s="1"/>
  <c r="D23" i="23"/>
  <c r="E23" i="23" s="1"/>
  <c r="D22" i="23"/>
  <c r="E22" i="23" s="1"/>
  <c r="D21" i="23"/>
  <c r="E21" i="23" s="1"/>
  <c r="D20" i="23"/>
  <c r="E20" i="23" s="1"/>
  <c r="D19" i="23"/>
  <c r="E19" i="23" s="1"/>
  <c r="D18" i="23"/>
  <c r="E18" i="23" s="1"/>
  <c r="D17" i="23"/>
  <c r="E17" i="23" s="1"/>
  <c r="D16" i="23"/>
  <c r="E16" i="23" s="1"/>
  <c r="D15" i="23"/>
  <c r="E15" i="23" s="1"/>
  <c r="D14" i="23"/>
  <c r="E14" i="23" s="1"/>
  <c r="D13" i="23"/>
  <c r="E13" i="23" s="1"/>
  <c r="D12" i="23"/>
  <c r="E12" i="23" s="1"/>
  <c r="D11" i="23"/>
  <c r="E11" i="23" s="1"/>
  <c r="D10" i="23"/>
  <c r="E10" i="23" s="1"/>
  <c r="D9" i="23"/>
  <c r="E9" i="23" s="1"/>
  <c r="D8" i="23"/>
  <c r="E8" i="23" s="1"/>
  <c r="D7" i="23"/>
  <c r="E7" i="23" s="1"/>
  <c r="D6" i="23"/>
  <c r="E6" i="23" s="1"/>
  <c r="D5" i="23"/>
  <c r="E24" i="22"/>
  <c r="D24" i="22"/>
  <c r="D25" i="22"/>
  <c r="E25" i="22" s="1"/>
  <c r="D23" i="22"/>
  <c r="E23" i="22" s="1"/>
  <c r="D22" i="22"/>
  <c r="E22" i="22" s="1"/>
  <c r="D21" i="22"/>
  <c r="E21" i="22" s="1"/>
  <c r="D20" i="22"/>
  <c r="E20" i="22" s="1"/>
  <c r="D19" i="22"/>
  <c r="E19" i="22" s="1"/>
  <c r="D18" i="22"/>
  <c r="E18" i="22" s="1"/>
  <c r="D17" i="22"/>
  <c r="E17" i="22" s="1"/>
  <c r="D16" i="22"/>
  <c r="E16" i="22" s="1"/>
  <c r="D15" i="22"/>
  <c r="E15" i="22" s="1"/>
  <c r="D14" i="22"/>
  <c r="E14" i="22" s="1"/>
  <c r="D13" i="22"/>
  <c r="E13" i="22" s="1"/>
  <c r="D12" i="22"/>
  <c r="E12" i="22" s="1"/>
  <c r="D11" i="22"/>
  <c r="E11" i="22" s="1"/>
  <c r="D10" i="22"/>
  <c r="E10" i="22" s="1"/>
  <c r="D9" i="22"/>
  <c r="E9" i="22" s="1"/>
  <c r="D8" i="22"/>
  <c r="E8" i="22" s="1"/>
  <c r="D7" i="22"/>
  <c r="E7" i="22" s="1"/>
  <c r="D6" i="22"/>
  <c r="E6" i="22" s="1"/>
  <c r="D5" i="22"/>
  <c r="E7" i="24" l="1"/>
  <c r="E15" i="24"/>
  <c r="E23" i="24"/>
  <c r="E12" i="26"/>
  <c r="E16" i="26"/>
  <c r="E11" i="24"/>
  <c r="E19" i="24"/>
  <c r="M32" i="27"/>
  <c r="M29" i="27"/>
  <c r="M30" i="27"/>
  <c r="M31" i="27"/>
  <c r="M28" i="27"/>
  <c r="M27" i="27"/>
  <c r="M26" i="27"/>
  <c r="M25" i="27"/>
  <c r="M6" i="27"/>
  <c r="M7" i="27"/>
  <c r="M8" i="27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5" i="27"/>
  <c r="M5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9" i="28"/>
  <c r="M8" i="28"/>
  <c r="M7" i="28"/>
  <c r="M6" i="28"/>
  <c r="M26" i="30"/>
  <c r="M27" i="30"/>
  <c r="M28" i="30"/>
  <c r="M29" i="30"/>
  <c r="M30" i="30"/>
  <c r="M31" i="30"/>
  <c r="M32" i="30"/>
  <c r="M25" i="30"/>
  <c r="M24" i="30"/>
  <c r="M18" i="30"/>
  <c r="M19" i="30"/>
  <c r="M20" i="30"/>
  <c r="M21" i="30"/>
  <c r="M22" i="30"/>
  <c r="M23" i="30"/>
  <c r="M17" i="30"/>
  <c r="M5" i="30"/>
  <c r="M6" i="30"/>
  <c r="M7" i="30"/>
  <c r="M8" i="30"/>
  <c r="M9" i="30"/>
  <c r="M10" i="30"/>
  <c r="M11" i="30"/>
  <c r="M12" i="30"/>
  <c r="M13" i="30"/>
  <c r="M14" i="30"/>
  <c r="M15" i="30"/>
  <c r="M16" i="30"/>
  <c r="M4" i="30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4" i="29"/>
  <c r="B30" i="21" l="1"/>
  <c r="D25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28" i="20"/>
  <c r="D30" i="18"/>
  <c r="D33" i="19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B33" i="20"/>
  <c r="D31" i="19"/>
  <c r="D28" i="19"/>
  <c r="D29" i="19"/>
  <c r="D30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B38" i="19"/>
  <c r="D6" i="18"/>
  <c r="D5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B35" i="18"/>
  <c r="B39" i="17"/>
  <c r="D34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5" i="17"/>
</calcChain>
</file>

<file path=xl/sharedStrings.xml><?xml version="1.0" encoding="utf-8"?>
<sst xmlns="http://schemas.openxmlformats.org/spreadsheetml/2006/main" count="373" uniqueCount="29">
  <si>
    <t>V_Solar (V)</t>
  </si>
  <si>
    <t>I_Solar (mA)</t>
  </si>
  <si>
    <t>P_Solar (mW)</t>
  </si>
  <si>
    <t>V_OC</t>
  </si>
  <si>
    <t>I_SC</t>
  </si>
  <si>
    <t>FF</t>
  </si>
  <si>
    <t>V_Solar_35</t>
  </si>
  <si>
    <t>I_Solar_35</t>
  </si>
  <si>
    <t>V_Solar_45</t>
  </si>
  <si>
    <t>V_Solar_55</t>
  </si>
  <si>
    <t>V_Solar_65</t>
  </si>
  <si>
    <t>V_Solar_75</t>
  </si>
  <si>
    <t>I_Solar_45</t>
  </si>
  <si>
    <t>I_Solar_55</t>
  </si>
  <si>
    <t>I_Solar_65</t>
  </si>
  <si>
    <t>I_Solar_75</t>
  </si>
  <si>
    <t>P_Solar_35</t>
  </si>
  <si>
    <t>P_Solar_45</t>
  </si>
  <si>
    <t>P_Solar_55</t>
  </si>
  <si>
    <t>P_Solar_65</t>
  </si>
  <si>
    <t>P_Solar_75</t>
  </si>
  <si>
    <t>ln I_Solar_35</t>
  </si>
  <si>
    <t>ln I_Solar_45</t>
  </si>
  <si>
    <t>ln I_Solar_55</t>
  </si>
  <si>
    <t>ln I_Solar_65</t>
  </si>
  <si>
    <t>ln I_Solar_75</t>
  </si>
  <si>
    <t>-</t>
  </si>
  <si>
    <t>ln(I_Solar)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</si>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</sst>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10">
    <xf numFmtId="0" fontId="0" fillId="0" borderId="0" xfId="0"/>
    <xf numFmtId="0" fontId="1" fillId="2" borderId="1" xfId="1" applyFill="1"/>
    <xf numFmtId="164" fontId="2" fillId="2" borderId="2" xfId="2" applyNumberFormat="1"/>
    <xf numFmtId="164" fontId="1" fillId="2" borderId="1" xfId="1" applyNumberFormat="1" applyFill="1"/>
    <xf numFmtId="164" fontId="0" fillId="0" borderId="0" xfId="0" applyNumberFormat="1"/>
    <xf numFmtId="164" fontId="2" fillId="2" borderId="5" xfId="2" applyNumberFormat="1" applyBorder="1"/>
    <xf numFmtId="164" fontId="2" fillId="2" borderId="3" xfId="2" applyNumberFormat="1" applyBorder="1" applyAlignment="1"/>
    <xf numFmtId="0" fontId="0" fillId="0" borderId="0" xfId="0" applyAlignment="1"/>
    <xf numFmtId="164" fontId="2" fillId="2" borderId="3" xfId="2" applyNumberFormat="1" applyBorder="1" applyAlignment="1">
      <alignment horizontal="center"/>
    </xf>
    <xf numFmtId="164" fontId="2" fillId="2" borderId="4" xfId="2" applyNumberFormat="1" applyBorder="1" applyAlignment="1">
      <alignment horizontal="center"/>
    </xf>
  </cellXfs>
  <cellStyles count="3">
    <cellStyle name="Calculation" xfId="2" builtinId="22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1 - 35 C'!$C$4</c:f>
              <c:strCache>
                <c:ptCount val="1"/>
                <c:pt idx="0">
                  <c:v>I_Solar 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1 - 35 C'!$B$5:$B$25</c:f>
              <c:numCache>
                <c:formatCode>0.000</c:formatCode>
                <c:ptCount val="21"/>
                <c:pt idx="0">
                  <c:v>0.108</c:v>
                </c:pt>
                <c:pt idx="1">
                  <c:v>0.20699999999999999</c:v>
                </c:pt>
                <c:pt idx="2">
                  <c:v>0.28999999999999998</c:v>
                </c:pt>
                <c:pt idx="3">
                  <c:v>0.31900000000000001</c:v>
                </c:pt>
                <c:pt idx="4">
                  <c:v>0.34599999999999997</c:v>
                </c:pt>
                <c:pt idx="5">
                  <c:v>0.36899999999999999</c:v>
                </c:pt>
                <c:pt idx="6">
                  <c:v>0.38400000000000001</c:v>
                </c:pt>
                <c:pt idx="7">
                  <c:v>0.39200000000000002</c:v>
                </c:pt>
                <c:pt idx="8">
                  <c:v>0.40100000000000002</c:v>
                </c:pt>
                <c:pt idx="9">
                  <c:v>0.40799999999999997</c:v>
                </c:pt>
                <c:pt idx="10">
                  <c:v>0.41199999999999998</c:v>
                </c:pt>
                <c:pt idx="11">
                  <c:v>0.41599999999999998</c:v>
                </c:pt>
                <c:pt idx="12">
                  <c:v>0.42099999999999999</c:v>
                </c:pt>
                <c:pt idx="13">
                  <c:v>0.42599999999999999</c:v>
                </c:pt>
                <c:pt idx="14">
                  <c:v>0.433</c:v>
                </c:pt>
                <c:pt idx="15">
                  <c:v>0.436</c:v>
                </c:pt>
                <c:pt idx="16">
                  <c:v>0.442</c:v>
                </c:pt>
                <c:pt idx="17">
                  <c:v>0.44700000000000001</c:v>
                </c:pt>
                <c:pt idx="18">
                  <c:v>0.45100000000000001</c:v>
                </c:pt>
                <c:pt idx="19">
                  <c:v>0.45400000000000001</c:v>
                </c:pt>
                <c:pt idx="20">
                  <c:v>0.45800000000000002</c:v>
                </c:pt>
              </c:numCache>
            </c:numRef>
          </c:xVal>
          <c:yVal>
            <c:numRef>
              <c:f>'Part 1 - 35 C'!$C$5:$C$25</c:f>
              <c:numCache>
                <c:formatCode>0.000</c:formatCode>
                <c:ptCount val="21"/>
                <c:pt idx="0">
                  <c:v>0.08</c:v>
                </c:pt>
                <c:pt idx="1">
                  <c:v>0.38</c:v>
                </c:pt>
                <c:pt idx="2">
                  <c:v>1.17</c:v>
                </c:pt>
                <c:pt idx="3">
                  <c:v>1.75</c:v>
                </c:pt>
                <c:pt idx="4">
                  <c:v>2.5299999999999998</c:v>
                </c:pt>
                <c:pt idx="5">
                  <c:v>3.49</c:v>
                </c:pt>
                <c:pt idx="6">
                  <c:v>4.29</c:v>
                </c:pt>
                <c:pt idx="7">
                  <c:v>4.8600000000000003</c:v>
                </c:pt>
                <c:pt idx="8">
                  <c:v>5.53</c:v>
                </c:pt>
                <c:pt idx="9">
                  <c:v>6.16</c:v>
                </c:pt>
                <c:pt idx="10">
                  <c:v>6.56</c:v>
                </c:pt>
                <c:pt idx="11">
                  <c:v>6.97</c:v>
                </c:pt>
                <c:pt idx="12">
                  <c:v>7.48</c:v>
                </c:pt>
                <c:pt idx="13">
                  <c:v>8.1999999999999993</c:v>
                </c:pt>
                <c:pt idx="14">
                  <c:v>9</c:v>
                </c:pt>
                <c:pt idx="15">
                  <c:v>9.74</c:v>
                </c:pt>
                <c:pt idx="16">
                  <c:v>10.46</c:v>
                </c:pt>
                <c:pt idx="17">
                  <c:v>11.18</c:v>
                </c:pt>
                <c:pt idx="18">
                  <c:v>11.88</c:v>
                </c:pt>
                <c:pt idx="19">
                  <c:v>12.5</c:v>
                </c:pt>
                <c:pt idx="20">
                  <c:v>13.74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D-463E-95E1-28151361F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66232"/>
        <c:axId val="684164264"/>
      </c:scatterChart>
      <c:valAx>
        <c:axId val="68416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64264"/>
        <c:crosses val="autoZero"/>
        <c:crossBetween val="midCat"/>
      </c:valAx>
      <c:valAx>
        <c:axId val="68416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6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2 - 65 C'!$B$5:$B$26</c:f>
              <c:numCache>
                <c:formatCode>0.000</c:formatCode>
                <c:ptCount val="22"/>
                <c:pt idx="0">
                  <c:v>0.35</c:v>
                </c:pt>
                <c:pt idx="1">
                  <c:v>0.34799999999999998</c:v>
                </c:pt>
                <c:pt idx="2">
                  <c:v>0.34499999999999997</c:v>
                </c:pt>
                <c:pt idx="3">
                  <c:v>0.34300000000000003</c:v>
                </c:pt>
                <c:pt idx="4">
                  <c:v>0.34</c:v>
                </c:pt>
                <c:pt idx="5">
                  <c:v>0.33800000000000002</c:v>
                </c:pt>
                <c:pt idx="6">
                  <c:v>0.33500000000000002</c:v>
                </c:pt>
                <c:pt idx="7">
                  <c:v>0.33200000000000002</c:v>
                </c:pt>
                <c:pt idx="8">
                  <c:v>0.32800000000000001</c:v>
                </c:pt>
                <c:pt idx="9">
                  <c:v>0.32200000000000001</c:v>
                </c:pt>
                <c:pt idx="10">
                  <c:v>0.316</c:v>
                </c:pt>
                <c:pt idx="11">
                  <c:v>0.30599999999999999</c:v>
                </c:pt>
                <c:pt idx="12">
                  <c:v>0.29599999999999999</c:v>
                </c:pt>
                <c:pt idx="13">
                  <c:v>0.26900000000000002</c:v>
                </c:pt>
                <c:pt idx="14">
                  <c:v>0.251</c:v>
                </c:pt>
                <c:pt idx="15">
                  <c:v>0.23</c:v>
                </c:pt>
                <c:pt idx="16">
                  <c:v>0.191</c:v>
                </c:pt>
                <c:pt idx="17">
                  <c:v>0.16600000000000001</c:v>
                </c:pt>
                <c:pt idx="18">
                  <c:v>0.121</c:v>
                </c:pt>
                <c:pt idx="19">
                  <c:v>7.0000000000000007E-2</c:v>
                </c:pt>
                <c:pt idx="20">
                  <c:v>0.02</c:v>
                </c:pt>
                <c:pt idx="21">
                  <c:v>0</c:v>
                </c:pt>
              </c:numCache>
            </c:numRef>
          </c:xVal>
          <c:yVal>
            <c:numRef>
              <c:f>'Part 2 - 65 C'!$C$5:$C$26</c:f>
              <c:numCache>
                <c:formatCode>0.000</c:formatCode>
                <c:ptCount val="22"/>
                <c:pt idx="0">
                  <c:v>1.76</c:v>
                </c:pt>
                <c:pt idx="1">
                  <c:v>1.9</c:v>
                </c:pt>
                <c:pt idx="2">
                  <c:v>2.1800000000000002</c:v>
                </c:pt>
                <c:pt idx="3">
                  <c:v>2.46</c:v>
                </c:pt>
                <c:pt idx="4">
                  <c:v>2.77</c:v>
                </c:pt>
                <c:pt idx="5">
                  <c:v>3.02</c:v>
                </c:pt>
                <c:pt idx="6">
                  <c:v>3.3</c:v>
                </c:pt>
                <c:pt idx="7">
                  <c:v>3.61</c:v>
                </c:pt>
                <c:pt idx="8">
                  <c:v>3.95</c:v>
                </c:pt>
                <c:pt idx="9">
                  <c:v>4.38</c:v>
                </c:pt>
                <c:pt idx="10">
                  <c:v>4.8</c:v>
                </c:pt>
                <c:pt idx="11">
                  <c:v>5.4</c:v>
                </c:pt>
                <c:pt idx="12">
                  <c:v>6</c:v>
                </c:pt>
                <c:pt idx="13">
                  <c:v>6.9</c:v>
                </c:pt>
                <c:pt idx="14">
                  <c:v>7.43</c:v>
                </c:pt>
                <c:pt idx="15">
                  <c:v>7.86</c:v>
                </c:pt>
                <c:pt idx="16">
                  <c:v>8.4</c:v>
                </c:pt>
                <c:pt idx="17">
                  <c:v>8.68</c:v>
                </c:pt>
                <c:pt idx="18">
                  <c:v>8.91</c:v>
                </c:pt>
                <c:pt idx="19">
                  <c:v>9.11</c:v>
                </c:pt>
                <c:pt idx="20">
                  <c:v>9.1999999999999993</c:v>
                </c:pt>
                <c:pt idx="21">
                  <c:v>9.2200000000000006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2-4655-AB41-B4906C660AA8}"/>
            </c:ext>
          </c:extLst>
        </c:ser>
        <c:ser>
          <c:idx val="1"/>
          <c:order val="1"/>
          <c:tx>
            <c:v>P_Solar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2 - 65 C'!$B$5:$B$26</c:f>
              <c:numCache>
                <c:formatCode>0.000</c:formatCode>
                <c:ptCount val="22"/>
                <c:pt idx="0">
                  <c:v>0.35</c:v>
                </c:pt>
                <c:pt idx="1">
                  <c:v>0.34799999999999998</c:v>
                </c:pt>
                <c:pt idx="2">
                  <c:v>0.34499999999999997</c:v>
                </c:pt>
                <c:pt idx="3">
                  <c:v>0.34300000000000003</c:v>
                </c:pt>
                <c:pt idx="4">
                  <c:v>0.34</c:v>
                </c:pt>
                <c:pt idx="5">
                  <c:v>0.33800000000000002</c:v>
                </c:pt>
                <c:pt idx="6">
                  <c:v>0.33500000000000002</c:v>
                </c:pt>
                <c:pt idx="7">
                  <c:v>0.33200000000000002</c:v>
                </c:pt>
                <c:pt idx="8">
                  <c:v>0.32800000000000001</c:v>
                </c:pt>
                <c:pt idx="9">
                  <c:v>0.32200000000000001</c:v>
                </c:pt>
                <c:pt idx="10">
                  <c:v>0.316</c:v>
                </c:pt>
                <c:pt idx="11">
                  <c:v>0.30599999999999999</c:v>
                </c:pt>
                <c:pt idx="12">
                  <c:v>0.29599999999999999</c:v>
                </c:pt>
                <c:pt idx="13">
                  <c:v>0.26900000000000002</c:v>
                </c:pt>
                <c:pt idx="14">
                  <c:v>0.251</c:v>
                </c:pt>
                <c:pt idx="15">
                  <c:v>0.23</c:v>
                </c:pt>
                <c:pt idx="16">
                  <c:v>0.191</c:v>
                </c:pt>
                <c:pt idx="17">
                  <c:v>0.16600000000000001</c:v>
                </c:pt>
                <c:pt idx="18">
                  <c:v>0.121</c:v>
                </c:pt>
                <c:pt idx="19">
                  <c:v>7.0000000000000007E-2</c:v>
                </c:pt>
                <c:pt idx="20">
                  <c:v>0.02</c:v>
                </c:pt>
                <c:pt idx="21">
                  <c:v>0</c:v>
                </c:pt>
              </c:numCache>
            </c:numRef>
          </c:xVal>
          <c:yVal>
            <c:numRef>
              <c:f>'Part 2 - 65 C'!$D$5:$D$26</c:f>
              <c:numCache>
                <c:formatCode>0.000</c:formatCode>
                <c:ptCount val="22"/>
                <c:pt idx="0">
                  <c:v>0.61599999999999999</c:v>
                </c:pt>
                <c:pt idx="1">
                  <c:v>0.6611999999999999</c:v>
                </c:pt>
                <c:pt idx="2">
                  <c:v>0.75209999999999999</c:v>
                </c:pt>
                <c:pt idx="3">
                  <c:v>0.84378000000000009</c:v>
                </c:pt>
                <c:pt idx="4">
                  <c:v>0.94180000000000008</c:v>
                </c:pt>
                <c:pt idx="5">
                  <c:v>1.0207600000000001</c:v>
                </c:pt>
                <c:pt idx="6">
                  <c:v>1.1054999999999999</c:v>
                </c:pt>
                <c:pt idx="7">
                  <c:v>1.19852</c:v>
                </c:pt>
                <c:pt idx="8">
                  <c:v>1.2956000000000001</c:v>
                </c:pt>
                <c:pt idx="9">
                  <c:v>1.4103600000000001</c:v>
                </c:pt>
                <c:pt idx="10">
                  <c:v>1.5167999999999999</c:v>
                </c:pt>
                <c:pt idx="11">
                  <c:v>1.6524000000000001</c:v>
                </c:pt>
                <c:pt idx="12">
                  <c:v>1.7759999999999998</c:v>
                </c:pt>
                <c:pt idx="13">
                  <c:v>1.8561000000000003</c:v>
                </c:pt>
                <c:pt idx="14">
                  <c:v>1.86493</c:v>
                </c:pt>
                <c:pt idx="15">
                  <c:v>1.8078000000000001</c:v>
                </c:pt>
                <c:pt idx="16">
                  <c:v>1.6044</c:v>
                </c:pt>
                <c:pt idx="17">
                  <c:v>1.4408799999999999</c:v>
                </c:pt>
                <c:pt idx="18">
                  <c:v>1.0781099999999999</c:v>
                </c:pt>
                <c:pt idx="19">
                  <c:v>0.63770000000000004</c:v>
                </c:pt>
                <c:pt idx="20">
                  <c:v>0.184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8-4981-A323-1860CF8C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06656"/>
        <c:axId val="531207312"/>
      </c:scatterChart>
      <c:valAx>
        <c:axId val="53120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07312"/>
        <c:crosses val="autoZero"/>
        <c:crossBetween val="midCat"/>
      </c:valAx>
      <c:valAx>
        <c:axId val="5312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0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2 - 75 C'!$C$4</c:f>
              <c:strCache>
                <c:ptCount val="1"/>
                <c:pt idx="0">
                  <c:v>I_Solar 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2 - 75 C'!$B$5:$B$23</c:f>
              <c:numCache>
                <c:formatCode>0.000</c:formatCode>
                <c:ptCount val="19"/>
                <c:pt idx="0">
                  <c:v>0.32500000000000001</c:v>
                </c:pt>
                <c:pt idx="1">
                  <c:v>0.32200000000000001</c:v>
                </c:pt>
                <c:pt idx="2">
                  <c:v>0.318</c:v>
                </c:pt>
                <c:pt idx="3">
                  <c:v>0.315</c:v>
                </c:pt>
                <c:pt idx="4">
                  <c:v>0.309</c:v>
                </c:pt>
                <c:pt idx="5">
                  <c:v>0.30199999999999999</c:v>
                </c:pt>
                <c:pt idx="6">
                  <c:v>0.29399999999999998</c:v>
                </c:pt>
                <c:pt idx="7">
                  <c:v>0.28000000000000003</c:v>
                </c:pt>
                <c:pt idx="8">
                  <c:v>0.26800000000000002</c:v>
                </c:pt>
                <c:pt idx="9">
                  <c:v>0.25</c:v>
                </c:pt>
                <c:pt idx="10">
                  <c:v>0.22600000000000001</c:v>
                </c:pt>
                <c:pt idx="11">
                  <c:v>0.21199999999999999</c:v>
                </c:pt>
                <c:pt idx="12">
                  <c:v>0.189</c:v>
                </c:pt>
                <c:pt idx="13">
                  <c:v>0.16800000000000001</c:v>
                </c:pt>
                <c:pt idx="14">
                  <c:v>0.12</c:v>
                </c:pt>
                <c:pt idx="15">
                  <c:v>6.6000000000000003E-2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xVal>
          <c:yVal>
            <c:numRef>
              <c:f>'Part 2 - 75 C'!$C$5:$C$23</c:f>
              <c:numCache>
                <c:formatCode>0.000</c:formatCode>
                <c:ptCount val="19"/>
                <c:pt idx="0">
                  <c:v>2.0499999999999998</c:v>
                </c:pt>
                <c:pt idx="1">
                  <c:v>2.41</c:v>
                </c:pt>
                <c:pt idx="2">
                  <c:v>2.78</c:v>
                </c:pt>
                <c:pt idx="3">
                  <c:v>3.05</c:v>
                </c:pt>
                <c:pt idx="4">
                  <c:v>3.62</c:v>
                </c:pt>
                <c:pt idx="5">
                  <c:v>4.1500000000000004</c:v>
                </c:pt>
                <c:pt idx="6">
                  <c:v>4.88</c:v>
                </c:pt>
                <c:pt idx="7">
                  <c:v>5.55</c:v>
                </c:pt>
                <c:pt idx="8">
                  <c:v>6.2</c:v>
                </c:pt>
                <c:pt idx="9">
                  <c:v>6.78</c:v>
                </c:pt>
                <c:pt idx="10">
                  <c:v>7.4</c:v>
                </c:pt>
                <c:pt idx="11">
                  <c:v>7.68</c:v>
                </c:pt>
                <c:pt idx="12">
                  <c:v>8.18</c:v>
                </c:pt>
                <c:pt idx="13">
                  <c:v>8.4600000000000009</c:v>
                </c:pt>
                <c:pt idx="14">
                  <c:v>8.84</c:v>
                </c:pt>
                <c:pt idx="15">
                  <c:v>9.08</c:v>
                </c:pt>
                <c:pt idx="16">
                  <c:v>9.14</c:v>
                </c:pt>
                <c:pt idx="17">
                  <c:v>9.19</c:v>
                </c:pt>
                <c:pt idx="18">
                  <c:v>9.2100000000000009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E-4456-B6AD-95E3B067DE7E}"/>
            </c:ext>
          </c:extLst>
        </c:ser>
        <c:ser>
          <c:idx val="1"/>
          <c:order val="1"/>
          <c:tx>
            <c:v>P_Solar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2 - 75 C'!$B$5:$B$23</c:f>
              <c:numCache>
                <c:formatCode>0.000</c:formatCode>
                <c:ptCount val="19"/>
                <c:pt idx="0">
                  <c:v>0.32500000000000001</c:v>
                </c:pt>
                <c:pt idx="1">
                  <c:v>0.32200000000000001</c:v>
                </c:pt>
                <c:pt idx="2">
                  <c:v>0.318</c:v>
                </c:pt>
                <c:pt idx="3">
                  <c:v>0.315</c:v>
                </c:pt>
                <c:pt idx="4">
                  <c:v>0.309</c:v>
                </c:pt>
                <c:pt idx="5">
                  <c:v>0.30199999999999999</c:v>
                </c:pt>
                <c:pt idx="6">
                  <c:v>0.29399999999999998</c:v>
                </c:pt>
                <c:pt idx="7">
                  <c:v>0.28000000000000003</c:v>
                </c:pt>
                <c:pt idx="8">
                  <c:v>0.26800000000000002</c:v>
                </c:pt>
                <c:pt idx="9">
                  <c:v>0.25</c:v>
                </c:pt>
                <c:pt idx="10">
                  <c:v>0.22600000000000001</c:v>
                </c:pt>
                <c:pt idx="11">
                  <c:v>0.21199999999999999</c:v>
                </c:pt>
                <c:pt idx="12">
                  <c:v>0.189</c:v>
                </c:pt>
                <c:pt idx="13">
                  <c:v>0.16800000000000001</c:v>
                </c:pt>
                <c:pt idx="14">
                  <c:v>0.12</c:v>
                </c:pt>
                <c:pt idx="15">
                  <c:v>6.6000000000000003E-2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xVal>
          <c:yVal>
            <c:numRef>
              <c:f>'Part 2 - 75 C'!$D$5:$D$23</c:f>
              <c:numCache>
                <c:formatCode>0.000</c:formatCode>
                <c:ptCount val="19"/>
                <c:pt idx="0">
                  <c:v>0.66625000000000001</c:v>
                </c:pt>
                <c:pt idx="1">
                  <c:v>0.77602000000000004</c:v>
                </c:pt>
                <c:pt idx="2">
                  <c:v>0.88403999999999994</c:v>
                </c:pt>
                <c:pt idx="3">
                  <c:v>0.96074999999999999</c:v>
                </c:pt>
                <c:pt idx="4">
                  <c:v>1.1185800000000001</c:v>
                </c:pt>
                <c:pt idx="5">
                  <c:v>1.2533000000000001</c:v>
                </c:pt>
                <c:pt idx="6">
                  <c:v>1.43472</c:v>
                </c:pt>
                <c:pt idx="7">
                  <c:v>1.554</c:v>
                </c:pt>
                <c:pt idx="8">
                  <c:v>1.6616000000000002</c:v>
                </c:pt>
                <c:pt idx="9">
                  <c:v>1.6950000000000001</c:v>
                </c:pt>
                <c:pt idx="10">
                  <c:v>1.6724000000000001</c:v>
                </c:pt>
                <c:pt idx="11">
                  <c:v>1.6281599999999998</c:v>
                </c:pt>
                <c:pt idx="12">
                  <c:v>1.5460199999999999</c:v>
                </c:pt>
                <c:pt idx="13">
                  <c:v>1.4212800000000003</c:v>
                </c:pt>
                <c:pt idx="14">
                  <c:v>1.0608</c:v>
                </c:pt>
                <c:pt idx="15">
                  <c:v>0.59928000000000003</c:v>
                </c:pt>
                <c:pt idx="16">
                  <c:v>0.2742</c:v>
                </c:pt>
                <c:pt idx="17">
                  <c:v>9.1899999999999996E-2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7-4832-9FFA-7F039530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39200"/>
        <c:axId val="689045432"/>
      </c:scatterChart>
      <c:valAx>
        <c:axId val="68903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45432"/>
        <c:crosses val="autoZero"/>
        <c:crossBetween val="midCat"/>
      </c:valAx>
      <c:valAx>
        <c:axId val="6890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2 - I-V'!$C$4</c:f>
              <c:strCache>
                <c:ptCount val="1"/>
                <c:pt idx="0">
                  <c:v>I_Solar_35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2 - I-V'!$B$5:$B$32</c:f>
              <c:numCache>
                <c:formatCode>0.000</c:formatCode>
                <c:ptCount val="28"/>
                <c:pt idx="0">
                  <c:v>0.42299999999999999</c:v>
                </c:pt>
                <c:pt idx="1">
                  <c:v>0.42099999999999999</c:v>
                </c:pt>
                <c:pt idx="2">
                  <c:v>0.41899999999999998</c:v>
                </c:pt>
                <c:pt idx="3">
                  <c:v>0.41599999999999998</c:v>
                </c:pt>
                <c:pt idx="4">
                  <c:v>0.41399999999999998</c:v>
                </c:pt>
                <c:pt idx="5">
                  <c:v>0.40899999999999997</c:v>
                </c:pt>
                <c:pt idx="6">
                  <c:v>0.40400000000000003</c:v>
                </c:pt>
                <c:pt idx="7">
                  <c:v>0.4</c:v>
                </c:pt>
                <c:pt idx="8">
                  <c:v>0.39600000000000002</c:v>
                </c:pt>
                <c:pt idx="9">
                  <c:v>0.39300000000000002</c:v>
                </c:pt>
                <c:pt idx="10">
                  <c:v>0.38700000000000001</c:v>
                </c:pt>
                <c:pt idx="11">
                  <c:v>0.38</c:v>
                </c:pt>
                <c:pt idx="12">
                  <c:v>0.375</c:v>
                </c:pt>
                <c:pt idx="13">
                  <c:v>0.36899999999999999</c:v>
                </c:pt>
                <c:pt idx="14">
                  <c:v>0.35299999999999998</c:v>
                </c:pt>
                <c:pt idx="15">
                  <c:v>0.34100000000000003</c:v>
                </c:pt>
                <c:pt idx="16">
                  <c:v>0.32400000000000001</c:v>
                </c:pt>
                <c:pt idx="17">
                  <c:v>0.313</c:v>
                </c:pt>
                <c:pt idx="18">
                  <c:v>0.29799999999999999</c:v>
                </c:pt>
                <c:pt idx="19">
                  <c:v>0.28799999999999998</c:v>
                </c:pt>
                <c:pt idx="20">
                  <c:v>0.27600000000000002</c:v>
                </c:pt>
                <c:pt idx="21">
                  <c:v>0.25800000000000001</c:v>
                </c:pt>
                <c:pt idx="22">
                  <c:v>0.23400000000000001</c:v>
                </c:pt>
                <c:pt idx="23">
                  <c:v>0.22700000000000001</c:v>
                </c:pt>
                <c:pt idx="24">
                  <c:v>0.12</c:v>
                </c:pt>
                <c:pt idx="25">
                  <c:v>9.9000000000000005E-2</c:v>
                </c:pt>
                <c:pt idx="26">
                  <c:v>5.1999999999999998E-2</c:v>
                </c:pt>
                <c:pt idx="27">
                  <c:v>0</c:v>
                </c:pt>
              </c:numCache>
            </c:numRef>
          </c:xVal>
          <c:yVal>
            <c:numRef>
              <c:f>'Part 2 - I-V'!$C$5:$C$32</c:f>
              <c:numCache>
                <c:formatCode>0.000</c:formatCode>
                <c:ptCount val="28"/>
                <c:pt idx="0">
                  <c:v>1.77</c:v>
                </c:pt>
                <c:pt idx="1">
                  <c:v>2</c:v>
                </c:pt>
                <c:pt idx="2">
                  <c:v>2.2799999999999998</c:v>
                </c:pt>
                <c:pt idx="3">
                  <c:v>2.59</c:v>
                </c:pt>
                <c:pt idx="4">
                  <c:v>2.86</c:v>
                </c:pt>
                <c:pt idx="5">
                  <c:v>3.28</c:v>
                </c:pt>
                <c:pt idx="6">
                  <c:v>3.69</c:v>
                </c:pt>
                <c:pt idx="7">
                  <c:v>4.01</c:v>
                </c:pt>
                <c:pt idx="8">
                  <c:v>4.33</c:v>
                </c:pt>
                <c:pt idx="9">
                  <c:v>4.6100000000000003</c:v>
                </c:pt>
                <c:pt idx="10">
                  <c:v>4.96</c:v>
                </c:pt>
                <c:pt idx="11">
                  <c:v>5.43</c:v>
                </c:pt>
                <c:pt idx="12">
                  <c:v>5.7</c:v>
                </c:pt>
                <c:pt idx="13">
                  <c:v>6.05</c:v>
                </c:pt>
                <c:pt idx="14">
                  <c:v>6.73</c:v>
                </c:pt>
                <c:pt idx="15">
                  <c:v>7.16</c:v>
                </c:pt>
                <c:pt idx="16">
                  <c:v>7.63</c:v>
                </c:pt>
                <c:pt idx="17">
                  <c:v>7.8</c:v>
                </c:pt>
                <c:pt idx="18">
                  <c:v>8.15</c:v>
                </c:pt>
                <c:pt idx="19">
                  <c:v>8.31</c:v>
                </c:pt>
                <c:pt idx="20">
                  <c:v>8.51</c:v>
                </c:pt>
                <c:pt idx="21">
                  <c:v>8.7100000000000009</c:v>
                </c:pt>
                <c:pt idx="22">
                  <c:v>8.9600000000000009</c:v>
                </c:pt>
                <c:pt idx="23">
                  <c:v>8.9700000000000006</c:v>
                </c:pt>
                <c:pt idx="24">
                  <c:v>9.44</c:v>
                </c:pt>
                <c:pt idx="25">
                  <c:v>9.49</c:v>
                </c:pt>
                <c:pt idx="26">
                  <c:v>9.5500000000000007</c:v>
                </c:pt>
                <c:pt idx="27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8-4A0E-A4ED-98D249303395}"/>
            </c:ext>
          </c:extLst>
        </c:ser>
        <c:ser>
          <c:idx val="1"/>
          <c:order val="1"/>
          <c:tx>
            <c:strRef>
              <c:f>'Part 2 - I-V'!$E$4</c:f>
              <c:strCache>
                <c:ptCount val="1"/>
                <c:pt idx="0">
                  <c:v>I_Solar_45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2 - I-V'!$D$5:$D$27</c:f>
              <c:numCache>
                <c:formatCode>0.000</c:formatCode>
                <c:ptCount val="23"/>
                <c:pt idx="0">
                  <c:v>0.39600000000000002</c:v>
                </c:pt>
                <c:pt idx="1">
                  <c:v>0.39400000000000002</c:v>
                </c:pt>
                <c:pt idx="2">
                  <c:v>0.39300000000000002</c:v>
                </c:pt>
                <c:pt idx="3">
                  <c:v>0.39100000000000001</c:v>
                </c:pt>
                <c:pt idx="4">
                  <c:v>0.38500000000000001</c:v>
                </c:pt>
                <c:pt idx="5">
                  <c:v>0.377</c:v>
                </c:pt>
                <c:pt idx="6">
                  <c:v>0.36899999999999999</c:v>
                </c:pt>
                <c:pt idx="7">
                  <c:v>0.36199999999999999</c:v>
                </c:pt>
                <c:pt idx="8">
                  <c:v>0.35099999999999998</c:v>
                </c:pt>
                <c:pt idx="9">
                  <c:v>0.33800000000000002</c:v>
                </c:pt>
                <c:pt idx="10">
                  <c:v>0.315</c:v>
                </c:pt>
                <c:pt idx="11">
                  <c:v>0.28299999999999997</c:v>
                </c:pt>
                <c:pt idx="12">
                  <c:v>0.25700000000000001</c:v>
                </c:pt>
                <c:pt idx="13">
                  <c:v>0.23699999999999999</c:v>
                </c:pt>
                <c:pt idx="14">
                  <c:v>0.218</c:v>
                </c:pt>
                <c:pt idx="15">
                  <c:v>0.19600000000000001</c:v>
                </c:pt>
                <c:pt idx="16">
                  <c:v>0.17100000000000001</c:v>
                </c:pt>
                <c:pt idx="17">
                  <c:v>0.157</c:v>
                </c:pt>
                <c:pt idx="18">
                  <c:v>0.12</c:v>
                </c:pt>
                <c:pt idx="19">
                  <c:v>8.5000000000000006E-2</c:v>
                </c:pt>
                <c:pt idx="20">
                  <c:v>6.7000000000000004E-2</c:v>
                </c:pt>
                <c:pt idx="21">
                  <c:v>3.5999999999999997E-2</c:v>
                </c:pt>
                <c:pt idx="22">
                  <c:v>0</c:v>
                </c:pt>
              </c:numCache>
            </c:numRef>
          </c:xVal>
          <c:yVal>
            <c:numRef>
              <c:f>'Part 2 - I-V'!$E$5:$E$27</c:f>
              <c:numCache>
                <c:formatCode>0.000</c:formatCode>
                <c:ptCount val="23"/>
                <c:pt idx="0">
                  <c:v>1.7</c:v>
                </c:pt>
                <c:pt idx="1">
                  <c:v>1.97</c:v>
                </c:pt>
                <c:pt idx="2">
                  <c:v>2.25</c:v>
                </c:pt>
                <c:pt idx="3">
                  <c:v>2.8</c:v>
                </c:pt>
                <c:pt idx="4">
                  <c:v>2.86</c:v>
                </c:pt>
                <c:pt idx="5">
                  <c:v>3.63</c:v>
                </c:pt>
                <c:pt idx="6">
                  <c:v>4.24</c:v>
                </c:pt>
                <c:pt idx="7">
                  <c:v>4.6900000000000004</c:v>
                </c:pt>
                <c:pt idx="8">
                  <c:v>5.39</c:v>
                </c:pt>
                <c:pt idx="9">
                  <c:v>6.1</c:v>
                </c:pt>
                <c:pt idx="10">
                  <c:v>7.01</c:v>
                </c:pt>
                <c:pt idx="11">
                  <c:v>7.86</c:v>
                </c:pt>
                <c:pt idx="12">
                  <c:v>8.34</c:v>
                </c:pt>
                <c:pt idx="13">
                  <c:v>8.6199999999999992</c:v>
                </c:pt>
                <c:pt idx="14">
                  <c:v>8.82</c:v>
                </c:pt>
                <c:pt idx="15">
                  <c:v>8.99</c:v>
                </c:pt>
                <c:pt idx="16">
                  <c:v>9.1300000000000008</c:v>
                </c:pt>
                <c:pt idx="17">
                  <c:v>9.19</c:v>
                </c:pt>
                <c:pt idx="18">
                  <c:v>9.32</c:v>
                </c:pt>
                <c:pt idx="19">
                  <c:v>9.4</c:v>
                </c:pt>
                <c:pt idx="20">
                  <c:v>9.44</c:v>
                </c:pt>
                <c:pt idx="21">
                  <c:v>9.4700000000000006</c:v>
                </c:pt>
                <c:pt idx="22">
                  <c:v>9.64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8-4A0E-A4ED-98D249303395}"/>
            </c:ext>
          </c:extLst>
        </c:ser>
        <c:ser>
          <c:idx val="2"/>
          <c:order val="2"/>
          <c:tx>
            <c:strRef>
              <c:f>'Part 2 - I-V'!$G$4</c:f>
              <c:strCache>
                <c:ptCount val="1"/>
                <c:pt idx="0">
                  <c:v>I_Solar_55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2 - I-V'!$F$5:$F$31</c:f>
              <c:numCache>
                <c:formatCode>0.000</c:formatCode>
                <c:ptCount val="27"/>
                <c:pt idx="0">
                  <c:v>0.38100000000000001</c:v>
                </c:pt>
                <c:pt idx="1">
                  <c:v>0.376</c:v>
                </c:pt>
                <c:pt idx="2">
                  <c:v>0.374</c:v>
                </c:pt>
                <c:pt idx="3">
                  <c:v>0.372</c:v>
                </c:pt>
                <c:pt idx="4">
                  <c:v>0.36899999999999999</c:v>
                </c:pt>
                <c:pt idx="5">
                  <c:v>0.36599999999999999</c:v>
                </c:pt>
                <c:pt idx="6">
                  <c:v>0.36299999999999999</c:v>
                </c:pt>
                <c:pt idx="7">
                  <c:v>0.35499999999999998</c:v>
                </c:pt>
                <c:pt idx="8">
                  <c:v>0.35</c:v>
                </c:pt>
                <c:pt idx="9">
                  <c:v>0.34200000000000003</c:v>
                </c:pt>
                <c:pt idx="10">
                  <c:v>0.33</c:v>
                </c:pt>
                <c:pt idx="11">
                  <c:v>0.32500000000000001</c:v>
                </c:pt>
                <c:pt idx="12">
                  <c:v>0.316</c:v>
                </c:pt>
                <c:pt idx="13">
                  <c:v>0.30299999999999999</c:v>
                </c:pt>
                <c:pt idx="14">
                  <c:v>0.28999999999999998</c:v>
                </c:pt>
                <c:pt idx="15">
                  <c:v>0.27500000000000002</c:v>
                </c:pt>
                <c:pt idx="16">
                  <c:v>0.254</c:v>
                </c:pt>
                <c:pt idx="17">
                  <c:v>0.22600000000000001</c:v>
                </c:pt>
                <c:pt idx="18">
                  <c:v>0.19900000000000001</c:v>
                </c:pt>
                <c:pt idx="19">
                  <c:v>0.17199999999999999</c:v>
                </c:pt>
                <c:pt idx="20">
                  <c:v>0.14699999999999999</c:v>
                </c:pt>
                <c:pt idx="21">
                  <c:v>0.113</c:v>
                </c:pt>
                <c:pt idx="22">
                  <c:v>9.2999999999999999E-2</c:v>
                </c:pt>
                <c:pt idx="23">
                  <c:v>5.6000000000000001E-2</c:v>
                </c:pt>
                <c:pt idx="24">
                  <c:v>2.9000000000000001E-2</c:v>
                </c:pt>
                <c:pt idx="25">
                  <c:v>1.0999999999999999E-2</c:v>
                </c:pt>
                <c:pt idx="26">
                  <c:v>0</c:v>
                </c:pt>
              </c:numCache>
            </c:numRef>
          </c:xVal>
          <c:yVal>
            <c:numRef>
              <c:f>'Part 2 - I-V'!$G$5:$G$31</c:f>
              <c:numCache>
                <c:formatCode>0.000</c:formatCode>
                <c:ptCount val="27"/>
                <c:pt idx="0">
                  <c:v>1.59</c:v>
                </c:pt>
                <c:pt idx="1">
                  <c:v>1.88</c:v>
                </c:pt>
                <c:pt idx="2">
                  <c:v>2.09</c:v>
                </c:pt>
                <c:pt idx="3">
                  <c:v>2.39</c:v>
                </c:pt>
                <c:pt idx="4">
                  <c:v>2.68</c:v>
                </c:pt>
                <c:pt idx="5">
                  <c:v>3.01</c:v>
                </c:pt>
                <c:pt idx="6">
                  <c:v>3.3</c:v>
                </c:pt>
                <c:pt idx="7">
                  <c:v>3.99</c:v>
                </c:pt>
                <c:pt idx="8">
                  <c:v>4.4800000000000004</c:v>
                </c:pt>
                <c:pt idx="9">
                  <c:v>4.9000000000000004</c:v>
                </c:pt>
                <c:pt idx="10">
                  <c:v>5.62</c:v>
                </c:pt>
                <c:pt idx="11">
                  <c:v>5.87</c:v>
                </c:pt>
                <c:pt idx="12">
                  <c:v>6.31</c:v>
                </c:pt>
                <c:pt idx="13">
                  <c:v>6.83</c:v>
                </c:pt>
                <c:pt idx="14">
                  <c:v>7.28</c:v>
                </c:pt>
                <c:pt idx="15">
                  <c:v>7.72</c:v>
                </c:pt>
                <c:pt idx="16">
                  <c:v>8.19</c:v>
                </c:pt>
                <c:pt idx="17">
                  <c:v>8.61</c:v>
                </c:pt>
                <c:pt idx="18">
                  <c:v>8.93</c:v>
                </c:pt>
                <c:pt idx="19">
                  <c:v>9.14</c:v>
                </c:pt>
                <c:pt idx="20">
                  <c:v>9.2899999999999991</c:v>
                </c:pt>
                <c:pt idx="21">
                  <c:v>9.42</c:v>
                </c:pt>
                <c:pt idx="22">
                  <c:v>9.49</c:v>
                </c:pt>
                <c:pt idx="23">
                  <c:v>9.56</c:v>
                </c:pt>
                <c:pt idx="24">
                  <c:v>9.6300000000000008</c:v>
                </c:pt>
                <c:pt idx="25">
                  <c:v>9.64</c:v>
                </c:pt>
                <c:pt idx="26">
                  <c:v>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8-4A0E-A4ED-98D249303395}"/>
            </c:ext>
          </c:extLst>
        </c:ser>
        <c:ser>
          <c:idx val="3"/>
          <c:order val="3"/>
          <c:tx>
            <c:strRef>
              <c:f>'Part 2 - I-V'!$I$4</c:f>
              <c:strCache>
                <c:ptCount val="1"/>
                <c:pt idx="0">
                  <c:v>I_Solar_65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2 - I-V'!$H$5:$H$26</c:f>
              <c:numCache>
                <c:formatCode>0.000</c:formatCode>
                <c:ptCount val="22"/>
                <c:pt idx="0">
                  <c:v>0.35</c:v>
                </c:pt>
                <c:pt idx="1">
                  <c:v>0.34799999999999998</c:v>
                </c:pt>
                <c:pt idx="2">
                  <c:v>0.34499999999999997</c:v>
                </c:pt>
                <c:pt idx="3">
                  <c:v>0.34300000000000003</c:v>
                </c:pt>
                <c:pt idx="4">
                  <c:v>0.34</c:v>
                </c:pt>
                <c:pt idx="5">
                  <c:v>0.33800000000000002</c:v>
                </c:pt>
                <c:pt idx="6">
                  <c:v>0.33500000000000002</c:v>
                </c:pt>
                <c:pt idx="7">
                  <c:v>0.33200000000000002</c:v>
                </c:pt>
                <c:pt idx="8">
                  <c:v>0.32800000000000001</c:v>
                </c:pt>
                <c:pt idx="9">
                  <c:v>0.32200000000000001</c:v>
                </c:pt>
                <c:pt idx="10">
                  <c:v>0.316</c:v>
                </c:pt>
                <c:pt idx="11">
                  <c:v>0.30599999999999999</c:v>
                </c:pt>
                <c:pt idx="12">
                  <c:v>0.29599999999999999</c:v>
                </c:pt>
                <c:pt idx="13">
                  <c:v>0.26900000000000002</c:v>
                </c:pt>
                <c:pt idx="14">
                  <c:v>0.251</c:v>
                </c:pt>
                <c:pt idx="15">
                  <c:v>0.23</c:v>
                </c:pt>
                <c:pt idx="16">
                  <c:v>0.191</c:v>
                </c:pt>
                <c:pt idx="17">
                  <c:v>0.16600000000000001</c:v>
                </c:pt>
                <c:pt idx="18">
                  <c:v>0.121</c:v>
                </c:pt>
                <c:pt idx="19">
                  <c:v>7.0000000000000007E-2</c:v>
                </c:pt>
                <c:pt idx="20">
                  <c:v>0.02</c:v>
                </c:pt>
                <c:pt idx="21">
                  <c:v>0</c:v>
                </c:pt>
              </c:numCache>
            </c:numRef>
          </c:xVal>
          <c:yVal>
            <c:numRef>
              <c:f>'Part 2 - I-V'!$I$5:$I$26</c:f>
              <c:numCache>
                <c:formatCode>0.000</c:formatCode>
                <c:ptCount val="22"/>
                <c:pt idx="0">
                  <c:v>1.76</c:v>
                </c:pt>
                <c:pt idx="1">
                  <c:v>1.9</c:v>
                </c:pt>
                <c:pt idx="2">
                  <c:v>2.1800000000000002</c:v>
                </c:pt>
                <c:pt idx="3">
                  <c:v>2.46</c:v>
                </c:pt>
                <c:pt idx="4">
                  <c:v>2.77</c:v>
                </c:pt>
                <c:pt idx="5">
                  <c:v>3.02</c:v>
                </c:pt>
                <c:pt idx="6">
                  <c:v>3.3</c:v>
                </c:pt>
                <c:pt idx="7">
                  <c:v>3.61</c:v>
                </c:pt>
                <c:pt idx="8">
                  <c:v>3.95</c:v>
                </c:pt>
                <c:pt idx="9">
                  <c:v>4.38</c:v>
                </c:pt>
                <c:pt idx="10">
                  <c:v>4.8</c:v>
                </c:pt>
                <c:pt idx="11">
                  <c:v>5.4</c:v>
                </c:pt>
                <c:pt idx="12">
                  <c:v>6</c:v>
                </c:pt>
                <c:pt idx="13">
                  <c:v>6.9</c:v>
                </c:pt>
                <c:pt idx="14">
                  <c:v>7.43</c:v>
                </c:pt>
                <c:pt idx="15">
                  <c:v>7.86</c:v>
                </c:pt>
                <c:pt idx="16">
                  <c:v>8.4</c:v>
                </c:pt>
                <c:pt idx="17">
                  <c:v>8.68</c:v>
                </c:pt>
                <c:pt idx="18">
                  <c:v>8.91</c:v>
                </c:pt>
                <c:pt idx="19">
                  <c:v>9.11</c:v>
                </c:pt>
                <c:pt idx="20">
                  <c:v>9.1999999999999993</c:v>
                </c:pt>
                <c:pt idx="21">
                  <c:v>9.2200000000000006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8-4A0E-A4ED-98D249303395}"/>
            </c:ext>
          </c:extLst>
        </c:ser>
        <c:ser>
          <c:idx val="4"/>
          <c:order val="4"/>
          <c:tx>
            <c:strRef>
              <c:f>'Part 2 - I-V'!$K$4</c:f>
              <c:strCache>
                <c:ptCount val="1"/>
                <c:pt idx="0">
                  <c:v>I_Solar_75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'Part 2 - I-V'!$J$5:$J$23</c:f>
              <c:numCache>
                <c:formatCode>0.000</c:formatCode>
                <c:ptCount val="19"/>
                <c:pt idx="0">
                  <c:v>0.32500000000000001</c:v>
                </c:pt>
                <c:pt idx="1">
                  <c:v>0.32200000000000001</c:v>
                </c:pt>
                <c:pt idx="2">
                  <c:v>0.318</c:v>
                </c:pt>
                <c:pt idx="3">
                  <c:v>0.315</c:v>
                </c:pt>
                <c:pt idx="4">
                  <c:v>0.309</c:v>
                </c:pt>
                <c:pt idx="5">
                  <c:v>0.30199999999999999</c:v>
                </c:pt>
                <c:pt idx="6">
                  <c:v>0.29399999999999998</c:v>
                </c:pt>
                <c:pt idx="7">
                  <c:v>0.28000000000000003</c:v>
                </c:pt>
                <c:pt idx="8">
                  <c:v>0.26800000000000002</c:v>
                </c:pt>
                <c:pt idx="9">
                  <c:v>0.25</c:v>
                </c:pt>
                <c:pt idx="10">
                  <c:v>0.22600000000000001</c:v>
                </c:pt>
                <c:pt idx="11">
                  <c:v>0.21199999999999999</c:v>
                </c:pt>
                <c:pt idx="12">
                  <c:v>0.189</c:v>
                </c:pt>
                <c:pt idx="13">
                  <c:v>0.16800000000000001</c:v>
                </c:pt>
                <c:pt idx="14">
                  <c:v>0.12</c:v>
                </c:pt>
                <c:pt idx="15">
                  <c:v>6.6000000000000003E-2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xVal>
          <c:yVal>
            <c:numRef>
              <c:f>'Part 2 - I-V'!$K$5:$K$23</c:f>
              <c:numCache>
                <c:formatCode>0.000</c:formatCode>
                <c:ptCount val="19"/>
                <c:pt idx="0">
                  <c:v>2.0499999999999998</c:v>
                </c:pt>
                <c:pt idx="1">
                  <c:v>2.41</c:v>
                </c:pt>
                <c:pt idx="2">
                  <c:v>2.78</c:v>
                </c:pt>
                <c:pt idx="3">
                  <c:v>3.05</c:v>
                </c:pt>
                <c:pt idx="4">
                  <c:v>3.62</c:v>
                </c:pt>
                <c:pt idx="5">
                  <c:v>4.1500000000000004</c:v>
                </c:pt>
                <c:pt idx="6">
                  <c:v>4.88</c:v>
                </c:pt>
                <c:pt idx="7">
                  <c:v>5.55</c:v>
                </c:pt>
                <c:pt idx="8">
                  <c:v>6.2</c:v>
                </c:pt>
                <c:pt idx="9">
                  <c:v>6.78</c:v>
                </c:pt>
                <c:pt idx="10">
                  <c:v>7.4</c:v>
                </c:pt>
                <c:pt idx="11">
                  <c:v>7.68</c:v>
                </c:pt>
                <c:pt idx="12">
                  <c:v>8.18</c:v>
                </c:pt>
                <c:pt idx="13">
                  <c:v>8.4600000000000009</c:v>
                </c:pt>
                <c:pt idx="14">
                  <c:v>8.84</c:v>
                </c:pt>
                <c:pt idx="15">
                  <c:v>9.08</c:v>
                </c:pt>
                <c:pt idx="16">
                  <c:v>9.14</c:v>
                </c:pt>
                <c:pt idx="17">
                  <c:v>9.19</c:v>
                </c:pt>
                <c:pt idx="18">
                  <c:v>9.2100000000000009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8-4A0E-A4ED-98D249303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702264"/>
        <c:axId val="706705216"/>
      </c:scatterChart>
      <c:valAx>
        <c:axId val="70670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05216"/>
        <c:crosses val="autoZero"/>
        <c:crossBetween val="midCat"/>
      </c:valAx>
      <c:valAx>
        <c:axId val="7067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0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2 - P-V'!$C$4</c:f>
              <c:strCache>
                <c:ptCount val="1"/>
                <c:pt idx="0">
                  <c:v>P_Solar_35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2 - P-V'!$B$5:$B$32</c:f>
              <c:numCache>
                <c:formatCode>0.000</c:formatCode>
                <c:ptCount val="28"/>
                <c:pt idx="0">
                  <c:v>0.42299999999999999</c:v>
                </c:pt>
                <c:pt idx="1">
                  <c:v>0.42099999999999999</c:v>
                </c:pt>
                <c:pt idx="2">
                  <c:v>0.41899999999999998</c:v>
                </c:pt>
                <c:pt idx="3">
                  <c:v>0.41599999999999998</c:v>
                </c:pt>
                <c:pt idx="4">
                  <c:v>0.41399999999999998</c:v>
                </c:pt>
                <c:pt idx="5">
                  <c:v>0.40899999999999997</c:v>
                </c:pt>
                <c:pt idx="6">
                  <c:v>0.40400000000000003</c:v>
                </c:pt>
                <c:pt idx="7">
                  <c:v>0.4</c:v>
                </c:pt>
                <c:pt idx="8">
                  <c:v>0.39600000000000002</c:v>
                </c:pt>
                <c:pt idx="9">
                  <c:v>0.39300000000000002</c:v>
                </c:pt>
                <c:pt idx="10">
                  <c:v>0.38700000000000001</c:v>
                </c:pt>
                <c:pt idx="11">
                  <c:v>0.38</c:v>
                </c:pt>
                <c:pt idx="12">
                  <c:v>0.375</c:v>
                </c:pt>
                <c:pt idx="13">
                  <c:v>0.36899999999999999</c:v>
                </c:pt>
                <c:pt idx="14">
                  <c:v>0.35299999999999998</c:v>
                </c:pt>
                <c:pt idx="15">
                  <c:v>0.34100000000000003</c:v>
                </c:pt>
                <c:pt idx="16">
                  <c:v>0.32400000000000001</c:v>
                </c:pt>
                <c:pt idx="17">
                  <c:v>0.313</c:v>
                </c:pt>
                <c:pt idx="18">
                  <c:v>0.29799999999999999</c:v>
                </c:pt>
                <c:pt idx="19">
                  <c:v>0.28799999999999998</c:v>
                </c:pt>
                <c:pt idx="20">
                  <c:v>0.27600000000000002</c:v>
                </c:pt>
                <c:pt idx="21">
                  <c:v>0.25800000000000001</c:v>
                </c:pt>
                <c:pt idx="22">
                  <c:v>0.23400000000000001</c:v>
                </c:pt>
                <c:pt idx="23">
                  <c:v>0.22700000000000001</c:v>
                </c:pt>
                <c:pt idx="24">
                  <c:v>0.12</c:v>
                </c:pt>
                <c:pt idx="25">
                  <c:v>9.9000000000000005E-2</c:v>
                </c:pt>
                <c:pt idx="26">
                  <c:v>5.1999999999999998E-2</c:v>
                </c:pt>
                <c:pt idx="27">
                  <c:v>0</c:v>
                </c:pt>
              </c:numCache>
            </c:numRef>
          </c:xVal>
          <c:yVal>
            <c:numRef>
              <c:f>'Part 2 - P-V'!$C$5:$C$32</c:f>
              <c:numCache>
                <c:formatCode>0.000</c:formatCode>
                <c:ptCount val="28"/>
                <c:pt idx="0">
                  <c:v>0.74870999999999999</c:v>
                </c:pt>
                <c:pt idx="1">
                  <c:v>0.84199999999999997</c:v>
                </c:pt>
                <c:pt idx="2">
                  <c:v>0.95531999999999984</c:v>
                </c:pt>
                <c:pt idx="3">
                  <c:v>1.07744</c:v>
                </c:pt>
                <c:pt idx="4">
                  <c:v>1.18404</c:v>
                </c:pt>
                <c:pt idx="5">
                  <c:v>1.3415199999999998</c:v>
                </c:pt>
                <c:pt idx="6">
                  <c:v>1.4907600000000001</c:v>
                </c:pt>
                <c:pt idx="7">
                  <c:v>1.6040000000000001</c:v>
                </c:pt>
                <c:pt idx="8">
                  <c:v>1.7146800000000002</c:v>
                </c:pt>
                <c:pt idx="9">
                  <c:v>1.8117300000000003</c:v>
                </c:pt>
                <c:pt idx="10">
                  <c:v>1.9195200000000001</c:v>
                </c:pt>
                <c:pt idx="11">
                  <c:v>2.0634000000000001</c:v>
                </c:pt>
                <c:pt idx="12">
                  <c:v>2.1375000000000002</c:v>
                </c:pt>
                <c:pt idx="13">
                  <c:v>2.23245</c:v>
                </c:pt>
                <c:pt idx="14">
                  <c:v>2.3756900000000001</c:v>
                </c:pt>
                <c:pt idx="15">
                  <c:v>2.4415600000000004</c:v>
                </c:pt>
                <c:pt idx="16">
                  <c:v>2.4721199999999999</c:v>
                </c:pt>
                <c:pt idx="17">
                  <c:v>2.4413999999999998</c:v>
                </c:pt>
                <c:pt idx="18">
                  <c:v>2.4287000000000001</c:v>
                </c:pt>
                <c:pt idx="19">
                  <c:v>2.3932799999999999</c:v>
                </c:pt>
                <c:pt idx="20">
                  <c:v>2.34876</c:v>
                </c:pt>
                <c:pt idx="21">
                  <c:v>2.2471800000000002</c:v>
                </c:pt>
                <c:pt idx="22">
                  <c:v>2.0966400000000003</c:v>
                </c:pt>
                <c:pt idx="23">
                  <c:v>2.0361900000000004</c:v>
                </c:pt>
                <c:pt idx="24">
                  <c:v>1.1327999999999998</c:v>
                </c:pt>
                <c:pt idx="25">
                  <c:v>0.93951000000000007</c:v>
                </c:pt>
                <c:pt idx="26">
                  <c:v>0.49660000000000004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7-4FC0-8EDD-4BDDB0399BF3}"/>
            </c:ext>
          </c:extLst>
        </c:ser>
        <c:ser>
          <c:idx val="1"/>
          <c:order val="1"/>
          <c:tx>
            <c:strRef>
              <c:f>'Part 2 - P-V'!$E$4</c:f>
              <c:strCache>
                <c:ptCount val="1"/>
                <c:pt idx="0">
                  <c:v>P_Solar_45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2 - P-V'!$D$5:$D$27</c:f>
              <c:numCache>
                <c:formatCode>0.000</c:formatCode>
                <c:ptCount val="23"/>
                <c:pt idx="0">
                  <c:v>0.39600000000000002</c:v>
                </c:pt>
                <c:pt idx="1">
                  <c:v>0.39400000000000002</c:v>
                </c:pt>
                <c:pt idx="2">
                  <c:v>0.39300000000000002</c:v>
                </c:pt>
                <c:pt idx="3">
                  <c:v>0.39100000000000001</c:v>
                </c:pt>
                <c:pt idx="4">
                  <c:v>0.38500000000000001</c:v>
                </c:pt>
                <c:pt idx="5">
                  <c:v>0.377</c:v>
                </c:pt>
                <c:pt idx="6">
                  <c:v>0.36899999999999999</c:v>
                </c:pt>
                <c:pt idx="7">
                  <c:v>0.36199999999999999</c:v>
                </c:pt>
                <c:pt idx="8">
                  <c:v>0.35099999999999998</c:v>
                </c:pt>
                <c:pt idx="9">
                  <c:v>0.33800000000000002</c:v>
                </c:pt>
                <c:pt idx="10">
                  <c:v>0.315</c:v>
                </c:pt>
                <c:pt idx="11">
                  <c:v>0.28299999999999997</c:v>
                </c:pt>
                <c:pt idx="12">
                  <c:v>0.25700000000000001</c:v>
                </c:pt>
                <c:pt idx="13">
                  <c:v>0.23699999999999999</c:v>
                </c:pt>
                <c:pt idx="14">
                  <c:v>0.218</c:v>
                </c:pt>
                <c:pt idx="15">
                  <c:v>0.19600000000000001</c:v>
                </c:pt>
                <c:pt idx="16">
                  <c:v>0.17100000000000001</c:v>
                </c:pt>
                <c:pt idx="17">
                  <c:v>0.157</c:v>
                </c:pt>
                <c:pt idx="18">
                  <c:v>0.12</c:v>
                </c:pt>
                <c:pt idx="19">
                  <c:v>8.5000000000000006E-2</c:v>
                </c:pt>
                <c:pt idx="20">
                  <c:v>6.7000000000000004E-2</c:v>
                </c:pt>
                <c:pt idx="21">
                  <c:v>3.5999999999999997E-2</c:v>
                </c:pt>
                <c:pt idx="22">
                  <c:v>0</c:v>
                </c:pt>
              </c:numCache>
            </c:numRef>
          </c:xVal>
          <c:yVal>
            <c:numRef>
              <c:f>'Part 2 - P-V'!$E$5:$E$27</c:f>
              <c:numCache>
                <c:formatCode>0.000</c:formatCode>
                <c:ptCount val="23"/>
                <c:pt idx="0">
                  <c:v>0.67320000000000002</c:v>
                </c:pt>
                <c:pt idx="1">
                  <c:v>0.77617999999999998</c:v>
                </c:pt>
                <c:pt idx="2">
                  <c:v>0.88424999999999998</c:v>
                </c:pt>
                <c:pt idx="3">
                  <c:v>1.0948</c:v>
                </c:pt>
                <c:pt idx="4">
                  <c:v>1.1011</c:v>
                </c:pt>
                <c:pt idx="5">
                  <c:v>1.3685099999999999</c:v>
                </c:pt>
                <c:pt idx="6">
                  <c:v>1.56456</c:v>
                </c:pt>
                <c:pt idx="7">
                  <c:v>1.6977800000000001</c:v>
                </c:pt>
                <c:pt idx="8">
                  <c:v>1.8918899999999998</c:v>
                </c:pt>
                <c:pt idx="9">
                  <c:v>2.0617999999999999</c:v>
                </c:pt>
                <c:pt idx="10">
                  <c:v>2.2081499999999998</c:v>
                </c:pt>
                <c:pt idx="11">
                  <c:v>2.22438</c:v>
                </c:pt>
                <c:pt idx="12">
                  <c:v>2.1433800000000001</c:v>
                </c:pt>
                <c:pt idx="13">
                  <c:v>2.0429399999999998</c:v>
                </c:pt>
                <c:pt idx="14">
                  <c:v>1.92276</c:v>
                </c:pt>
                <c:pt idx="15">
                  <c:v>1.7620400000000001</c:v>
                </c:pt>
                <c:pt idx="16">
                  <c:v>1.5612300000000003</c:v>
                </c:pt>
                <c:pt idx="17">
                  <c:v>1.4428299999999998</c:v>
                </c:pt>
                <c:pt idx="18">
                  <c:v>1.1184000000000001</c:v>
                </c:pt>
                <c:pt idx="19">
                  <c:v>0.79900000000000004</c:v>
                </c:pt>
                <c:pt idx="20">
                  <c:v>0.63248000000000004</c:v>
                </c:pt>
                <c:pt idx="21">
                  <c:v>0.34092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7-4FC0-8EDD-4BDDB0399BF3}"/>
            </c:ext>
          </c:extLst>
        </c:ser>
        <c:ser>
          <c:idx val="2"/>
          <c:order val="2"/>
          <c:tx>
            <c:strRef>
              <c:f>'Part 2 - P-V'!$G$4</c:f>
              <c:strCache>
                <c:ptCount val="1"/>
                <c:pt idx="0">
                  <c:v>P_Solar_55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2 - P-V'!$F$5:$F$31</c:f>
              <c:numCache>
                <c:formatCode>0.000</c:formatCode>
                <c:ptCount val="27"/>
                <c:pt idx="0">
                  <c:v>0.38100000000000001</c:v>
                </c:pt>
                <c:pt idx="1">
                  <c:v>0.376</c:v>
                </c:pt>
                <c:pt idx="2">
                  <c:v>0.374</c:v>
                </c:pt>
                <c:pt idx="3">
                  <c:v>0.372</c:v>
                </c:pt>
                <c:pt idx="4">
                  <c:v>0.36899999999999999</c:v>
                </c:pt>
                <c:pt idx="5">
                  <c:v>0.36599999999999999</c:v>
                </c:pt>
                <c:pt idx="6">
                  <c:v>0.36299999999999999</c:v>
                </c:pt>
                <c:pt idx="7">
                  <c:v>0.35499999999999998</c:v>
                </c:pt>
                <c:pt idx="8">
                  <c:v>0.35</c:v>
                </c:pt>
                <c:pt idx="9">
                  <c:v>0.34200000000000003</c:v>
                </c:pt>
                <c:pt idx="10">
                  <c:v>0.33</c:v>
                </c:pt>
                <c:pt idx="11">
                  <c:v>0.32500000000000001</c:v>
                </c:pt>
                <c:pt idx="12">
                  <c:v>0.316</c:v>
                </c:pt>
                <c:pt idx="13">
                  <c:v>0.30299999999999999</c:v>
                </c:pt>
                <c:pt idx="14">
                  <c:v>0.28999999999999998</c:v>
                </c:pt>
                <c:pt idx="15">
                  <c:v>0.27500000000000002</c:v>
                </c:pt>
                <c:pt idx="16">
                  <c:v>0.254</c:v>
                </c:pt>
                <c:pt idx="17">
                  <c:v>0.22600000000000001</c:v>
                </c:pt>
                <c:pt idx="18">
                  <c:v>0.19900000000000001</c:v>
                </c:pt>
                <c:pt idx="19">
                  <c:v>0.17199999999999999</c:v>
                </c:pt>
                <c:pt idx="20">
                  <c:v>0.14699999999999999</c:v>
                </c:pt>
                <c:pt idx="21">
                  <c:v>0.113</c:v>
                </c:pt>
                <c:pt idx="22">
                  <c:v>9.2999999999999999E-2</c:v>
                </c:pt>
                <c:pt idx="23">
                  <c:v>5.6000000000000001E-2</c:v>
                </c:pt>
                <c:pt idx="24">
                  <c:v>2.9000000000000001E-2</c:v>
                </c:pt>
                <c:pt idx="25">
                  <c:v>1.0999999999999999E-2</c:v>
                </c:pt>
                <c:pt idx="26">
                  <c:v>0</c:v>
                </c:pt>
              </c:numCache>
            </c:numRef>
          </c:xVal>
          <c:yVal>
            <c:numRef>
              <c:f>'Part 2 - P-V'!$G$5:$G$31</c:f>
              <c:numCache>
                <c:formatCode>0.000</c:formatCode>
                <c:ptCount val="27"/>
                <c:pt idx="0">
                  <c:v>0.60579000000000005</c:v>
                </c:pt>
                <c:pt idx="1">
                  <c:v>0.70687999999999995</c:v>
                </c:pt>
                <c:pt idx="2">
                  <c:v>0.78165999999999991</c:v>
                </c:pt>
                <c:pt idx="3">
                  <c:v>0.88908000000000009</c:v>
                </c:pt>
                <c:pt idx="4">
                  <c:v>0.98892000000000002</c:v>
                </c:pt>
                <c:pt idx="5">
                  <c:v>1.1016599999999999</c:v>
                </c:pt>
                <c:pt idx="6">
                  <c:v>1.1979</c:v>
                </c:pt>
                <c:pt idx="7">
                  <c:v>1.41645</c:v>
                </c:pt>
                <c:pt idx="8">
                  <c:v>1.5680000000000001</c:v>
                </c:pt>
                <c:pt idx="9">
                  <c:v>1.6758000000000002</c:v>
                </c:pt>
                <c:pt idx="10">
                  <c:v>1.8546</c:v>
                </c:pt>
                <c:pt idx="11">
                  <c:v>1.9077500000000001</c:v>
                </c:pt>
                <c:pt idx="12">
                  <c:v>1.99396</c:v>
                </c:pt>
                <c:pt idx="13">
                  <c:v>2.0694900000000001</c:v>
                </c:pt>
                <c:pt idx="14">
                  <c:v>2.1111999999999997</c:v>
                </c:pt>
                <c:pt idx="15">
                  <c:v>2.1230000000000002</c:v>
                </c:pt>
                <c:pt idx="16">
                  <c:v>2.08026</c:v>
                </c:pt>
                <c:pt idx="17">
                  <c:v>1.9458599999999999</c:v>
                </c:pt>
                <c:pt idx="18">
                  <c:v>1.7770699999999999</c:v>
                </c:pt>
                <c:pt idx="19">
                  <c:v>1.5720799999999999</c:v>
                </c:pt>
                <c:pt idx="20">
                  <c:v>1.3656299999999999</c:v>
                </c:pt>
                <c:pt idx="21">
                  <c:v>1.06446</c:v>
                </c:pt>
                <c:pt idx="22">
                  <c:v>0.88256999999999997</c:v>
                </c:pt>
                <c:pt idx="23">
                  <c:v>0.53536000000000006</c:v>
                </c:pt>
                <c:pt idx="24">
                  <c:v>0.27927000000000002</c:v>
                </c:pt>
                <c:pt idx="25">
                  <c:v>0.10604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F7-4FC0-8EDD-4BDDB0399BF3}"/>
            </c:ext>
          </c:extLst>
        </c:ser>
        <c:ser>
          <c:idx val="3"/>
          <c:order val="3"/>
          <c:tx>
            <c:strRef>
              <c:f>'Part 2 - P-V'!$I$4</c:f>
              <c:strCache>
                <c:ptCount val="1"/>
                <c:pt idx="0">
                  <c:v>P_Solar_65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2 - P-V'!$H$5:$H$26</c:f>
              <c:numCache>
                <c:formatCode>0.000</c:formatCode>
                <c:ptCount val="22"/>
                <c:pt idx="0">
                  <c:v>0.35</c:v>
                </c:pt>
                <c:pt idx="1">
                  <c:v>0.34799999999999998</c:v>
                </c:pt>
                <c:pt idx="2">
                  <c:v>0.34499999999999997</c:v>
                </c:pt>
                <c:pt idx="3">
                  <c:v>0.34300000000000003</c:v>
                </c:pt>
                <c:pt idx="4">
                  <c:v>0.34</c:v>
                </c:pt>
                <c:pt idx="5">
                  <c:v>0.33800000000000002</c:v>
                </c:pt>
                <c:pt idx="6">
                  <c:v>0.33500000000000002</c:v>
                </c:pt>
                <c:pt idx="7">
                  <c:v>0.33200000000000002</c:v>
                </c:pt>
                <c:pt idx="8">
                  <c:v>0.32800000000000001</c:v>
                </c:pt>
                <c:pt idx="9">
                  <c:v>0.32200000000000001</c:v>
                </c:pt>
                <c:pt idx="10">
                  <c:v>0.316</c:v>
                </c:pt>
                <c:pt idx="11">
                  <c:v>0.30599999999999999</c:v>
                </c:pt>
                <c:pt idx="12">
                  <c:v>0.29599999999999999</c:v>
                </c:pt>
                <c:pt idx="13">
                  <c:v>0.26900000000000002</c:v>
                </c:pt>
                <c:pt idx="14">
                  <c:v>0.251</c:v>
                </c:pt>
                <c:pt idx="15">
                  <c:v>0.23</c:v>
                </c:pt>
                <c:pt idx="16">
                  <c:v>0.191</c:v>
                </c:pt>
                <c:pt idx="17">
                  <c:v>0.16600000000000001</c:v>
                </c:pt>
                <c:pt idx="18">
                  <c:v>0.121</c:v>
                </c:pt>
                <c:pt idx="19">
                  <c:v>7.0000000000000007E-2</c:v>
                </c:pt>
                <c:pt idx="20">
                  <c:v>0.02</c:v>
                </c:pt>
                <c:pt idx="21">
                  <c:v>0</c:v>
                </c:pt>
              </c:numCache>
            </c:numRef>
          </c:xVal>
          <c:yVal>
            <c:numRef>
              <c:f>'Part 2 - P-V'!$I$5:$I$26</c:f>
              <c:numCache>
                <c:formatCode>0.000</c:formatCode>
                <c:ptCount val="22"/>
                <c:pt idx="0">
                  <c:v>0.61599999999999999</c:v>
                </c:pt>
                <c:pt idx="1">
                  <c:v>0.6611999999999999</c:v>
                </c:pt>
                <c:pt idx="2">
                  <c:v>0.75209999999999999</c:v>
                </c:pt>
                <c:pt idx="3">
                  <c:v>0.84378000000000009</c:v>
                </c:pt>
                <c:pt idx="4">
                  <c:v>0.94180000000000008</c:v>
                </c:pt>
                <c:pt idx="5">
                  <c:v>1.0207600000000001</c:v>
                </c:pt>
                <c:pt idx="6">
                  <c:v>1.1054999999999999</c:v>
                </c:pt>
                <c:pt idx="7">
                  <c:v>1.19852</c:v>
                </c:pt>
                <c:pt idx="8">
                  <c:v>1.2956000000000001</c:v>
                </c:pt>
                <c:pt idx="9">
                  <c:v>1.4103600000000001</c:v>
                </c:pt>
                <c:pt idx="10">
                  <c:v>1.5167999999999999</c:v>
                </c:pt>
                <c:pt idx="11">
                  <c:v>1.6524000000000001</c:v>
                </c:pt>
                <c:pt idx="12">
                  <c:v>1.7759999999999998</c:v>
                </c:pt>
                <c:pt idx="13">
                  <c:v>1.8561000000000003</c:v>
                </c:pt>
                <c:pt idx="14">
                  <c:v>1.86493</c:v>
                </c:pt>
                <c:pt idx="15">
                  <c:v>1.8078000000000001</c:v>
                </c:pt>
                <c:pt idx="16">
                  <c:v>1.6044</c:v>
                </c:pt>
                <c:pt idx="17">
                  <c:v>1.4408799999999999</c:v>
                </c:pt>
                <c:pt idx="18">
                  <c:v>1.0781099999999999</c:v>
                </c:pt>
                <c:pt idx="19">
                  <c:v>0.63770000000000004</c:v>
                </c:pt>
                <c:pt idx="20">
                  <c:v>0.184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F7-4FC0-8EDD-4BDDB0399BF3}"/>
            </c:ext>
          </c:extLst>
        </c:ser>
        <c:ser>
          <c:idx val="4"/>
          <c:order val="4"/>
          <c:tx>
            <c:strRef>
              <c:f>'Part 2 - P-V'!$K$4</c:f>
              <c:strCache>
                <c:ptCount val="1"/>
                <c:pt idx="0">
                  <c:v>P_Solar_75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'Part 2 - P-V'!$J$5:$J$23</c:f>
              <c:numCache>
                <c:formatCode>0.000</c:formatCode>
                <c:ptCount val="19"/>
                <c:pt idx="0">
                  <c:v>0.32500000000000001</c:v>
                </c:pt>
                <c:pt idx="1">
                  <c:v>0.32200000000000001</c:v>
                </c:pt>
                <c:pt idx="2">
                  <c:v>0.318</c:v>
                </c:pt>
                <c:pt idx="3">
                  <c:v>0.315</c:v>
                </c:pt>
                <c:pt idx="4">
                  <c:v>0.309</c:v>
                </c:pt>
                <c:pt idx="5">
                  <c:v>0.30199999999999999</c:v>
                </c:pt>
                <c:pt idx="6">
                  <c:v>0.29399999999999998</c:v>
                </c:pt>
                <c:pt idx="7">
                  <c:v>0.28000000000000003</c:v>
                </c:pt>
                <c:pt idx="8">
                  <c:v>0.26800000000000002</c:v>
                </c:pt>
                <c:pt idx="9">
                  <c:v>0.25</c:v>
                </c:pt>
                <c:pt idx="10">
                  <c:v>0.22600000000000001</c:v>
                </c:pt>
                <c:pt idx="11">
                  <c:v>0.21199999999999999</c:v>
                </c:pt>
                <c:pt idx="12">
                  <c:v>0.189</c:v>
                </c:pt>
                <c:pt idx="13">
                  <c:v>0.16800000000000001</c:v>
                </c:pt>
                <c:pt idx="14">
                  <c:v>0.12</c:v>
                </c:pt>
                <c:pt idx="15">
                  <c:v>6.6000000000000003E-2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xVal>
          <c:yVal>
            <c:numRef>
              <c:f>'Part 2 - P-V'!$K$5:$K$23</c:f>
              <c:numCache>
                <c:formatCode>0.000</c:formatCode>
                <c:ptCount val="19"/>
                <c:pt idx="0">
                  <c:v>0.66625000000000001</c:v>
                </c:pt>
                <c:pt idx="1">
                  <c:v>0.77602000000000004</c:v>
                </c:pt>
                <c:pt idx="2">
                  <c:v>0.88403999999999994</c:v>
                </c:pt>
                <c:pt idx="3">
                  <c:v>0.96074999999999999</c:v>
                </c:pt>
                <c:pt idx="4">
                  <c:v>1.1185800000000001</c:v>
                </c:pt>
                <c:pt idx="5">
                  <c:v>1.2533000000000001</c:v>
                </c:pt>
                <c:pt idx="6">
                  <c:v>1.43472</c:v>
                </c:pt>
                <c:pt idx="7">
                  <c:v>1.554</c:v>
                </c:pt>
                <c:pt idx="8">
                  <c:v>1.6616000000000002</c:v>
                </c:pt>
                <c:pt idx="9">
                  <c:v>1.6950000000000001</c:v>
                </c:pt>
                <c:pt idx="10">
                  <c:v>1.6724000000000001</c:v>
                </c:pt>
                <c:pt idx="11">
                  <c:v>1.6281599999999998</c:v>
                </c:pt>
                <c:pt idx="12">
                  <c:v>1.5460199999999999</c:v>
                </c:pt>
                <c:pt idx="13">
                  <c:v>1.4212800000000003</c:v>
                </c:pt>
                <c:pt idx="14">
                  <c:v>1.0608</c:v>
                </c:pt>
                <c:pt idx="15">
                  <c:v>0.59928000000000003</c:v>
                </c:pt>
                <c:pt idx="16">
                  <c:v>0.2742</c:v>
                </c:pt>
                <c:pt idx="17">
                  <c:v>9.1899999999999996E-2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F7-4FC0-8EDD-4BDDB0399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48472"/>
        <c:axId val="708241912"/>
      </c:scatterChart>
      <c:valAx>
        <c:axId val="70824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1912"/>
        <c:crosses val="autoZero"/>
        <c:crossBetween val="midCat"/>
      </c:valAx>
      <c:valAx>
        <c:axId val="70824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4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1 - 45 C'!$C$4</c:f>
              <c:strCache>
                <c:ptCount val="1"/>
                <c:pt idx="0">
                  <c:v>I_Solar 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1 - 45 C'!$B$5:$B$33</c:f>
              <c:numCache>
                <c:formatCode>0.000</c:formatCode>
                <c:ptCount val="29"/>
                <c:pt idx="0">
                  <c:v>7.0000000000000007E-2</c:v>
                </c:pt>
                <c:pt idx="1">
                  <c:v>0.105</c:v>
                </c:pt>
                <c:pt idx="2">
                  <c:v>0.14199999999999999</c:v>
                </c:pt>
                <c:pt idx="3">
                  <c:v>0.19800000000000001</c:v>
                </c:pt>
                <c:pt idx="4">
                  <c:v>0.24399999999999999</c:v>
                </c:pt>
                <c:pt idx="5">
                  <c:v>0.26800000000000002</c:v>
                </c:pt>
                <c:pt idx="6">
                  <c:v>0.27800000000000002</c:v>
                </c:pt>
                <c:pt idx="7">
                  <c:v>0.29099999999999998</c:v>
                </c:pt>
                <c:pt idx="8">
                  <c:v>0.30299999999999999</c:v>
                </c:pt>
                <c:pt idx="9">
                  <c:v>0.311</c:v>
                </c:pt>
                <c:pt idx="10">
                  <c:v>0.32</c:v>
                </c:pt>
                <c:pt idx="11">
                  <c:v>0.33300000000000002</c:v>
                </c:pt>
                <c:pt idx="12">
                  <c:v>0.33900000000000002</c:v>
                </c:pt>
                <c:pt idx="13">
                  <c:v>0.34799999999999998</c:v>
                </c:pt>
                <c:pt idx="14">
                  <c:v>0.35399999999999998</c:v>
                </c:pt>
                <c:pt idx="15">
                  <c:v>0.35699999999999998</c:v>
                </c:pt>
                <c:pt idx="16">
                  <c:v>0.36399999999999999</c:v>
                </c:pt>
                <c:pt idx="17">
                  <c:v>0.36899999999999999</c:v>
                </c:pt>
                <c:pt idx="18">
                  <c:v>0.374</c:v>
                </c:pt>
                <c:pt idx="19">
                  <c:v>0.38700000000000001</c:v>
                </c:pt>
                <c:pt idx="20">
                  <c:v>0.38800000000000001</c:v>
                </c:pt>
                <c:pt idx="21">
                  <c:v>0.40200000000000002</c:v>
                </c:pt>
                <c:pt idx="22">
                  <c:v>0.40300000000000002</c:v>
                </c:pt>
                <c:pt idx="23">
                  <c:v>0.41399999999999998</c:v>
                </c:pt>
                <c:pt idx="24">
                  <c:v>0.41899999999999998</c:v>
                </c:pt>
                <c:pt idx="25">
                  <c:v>0.42199999999999999</c:v>
                </c:pt>
                <c:pt idx="26">
                  <c:v>0.42499999999999999</c:v>
                </c:pt>
                <c:pt idx="27">
                  <c:v>0.43099999999999999</c:v>
                </c:pt>
                <c:pt idx="28">
                  <c:v>0.438</c:v>
                </c:pt>
              </c:numCache>
            </c:numRef>
          </c:xVal>
          <c:yVal>
            <c:numRef>
              <c:f>'Part 1 - 45 C'!$C$5:$C$33</c:f>
              <c:numCache>
                <c:formatCode>0.000</c:formatCode>
                <c:ptCount val="29"/>
                <c:pt idx="0">
                  <c:v>0.05</c:v>
                </c:pt>
                <c:pt idx="1">
                  <c:v>0.11</c:v>
                </c:pt>
                <c:pt idx="2">
                  <c:v>0.2</c:v>
                </c:pt>
                <c:pt idx="3">
                  <c:v>0.45</c:v>
                </c:pt>
                <c:pt idx="4">
                  <c:v>0.83</c:v>
                </c:pt>
                <c:pt idx="5">
                  <c:v>1.17</c:v>
                </c:pt>
                <c:pt idx="6">
                  <c:v>1.36</c:v>
                </c:pt>
                <c:pt idx="7">
                  <c:v>1.62</c:v>
                </c:pt>
                <c:pt idx="8">
                  <c:v>1.89</c:v>
                </c:pt>
                <c:pt idx="9">
                  <c:v>2.12</c:v>
                </c:pt>
                <c:pt idx="10">
                  <c:v>2.4</c:v>
                </c:pt>
                <c:pt idx="11">
                  <c:v>2.87</c:v>
                </c:pt>
                <c:pt idx="12">
                  <c:v>3.14</c:v>
                </c:pt>
                <c:pt idx="13">
                  <c:v>3.51</c:v>
                </c:pt>
                <c:pt idx="14">
                  <c:v>3.88</c:v>
                </c:pt>
                <c:pt idx="15">
                  <c:v>4.08</c:v>
                </c:pt>
                <c:pt idx="16">
                  <c:v>4.57</c:v>
                </c:pt>
                <c:pt idx="17">
                  <c:v>4.97</c:v>
                </c:pt>
                <c:pt idx="18">
                  <c:v>5.35</c:v>
                </c:pt>
                <c:pt idx="19">
                  <c:v>6.53</c:v>
                </c:pt>
                <c:pt idx="20">
                  <c:v>6.64</c:v>
                </c:pt>
                <c:pt idx="21">
                  <c:v>8.1</c:v>
                </c:pt>
                <c:pt idx="22">
                  <c:v>8.32</c:v>
                </c:pt>
                <c:pt idx="23">
                  <c:v>9.7200000000000006</c:v>
                </c:pt>
                <c:pt idx="24">
                  <c:v>10.55</c:v>
                </c:pt>
                <c:pt idx="25">
                  <c:v>11.06</c:v>
                </c:pt>
                <c:pt idx="26">
                  <c:v>11.52</c:v>
                </c:pt>
                <c:pt idx="27">
                  <c:v>12.77</c:v>
                </c:pt>
                <c:pt idx="28">
                  <c:v>14.44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8-4D9C-9835-3E6980CB9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08720"/>
        <c:axId val="342609048"/>
      </c:scatterChart>
      <c:valAx>
        <c:axId val="3426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9048"/>
        <c:crosses val="autoZero"/>
        <c:crossBetween val="midCat"/>
      </c:valAx>
      <c:valAx>
        <c:axId val="34260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1 - 55 C'!$B$5:$B$24</c:f>
              <c:numCache>
                <c:formatCode>0.000</c:formatCode>
                <c:ptCount val="20"/>
                <c:pt idx="0">
                  <c:v>6.7000000000000004E-2</c:v>
                </c:pt>
                <c:pt idx="1">
                  <c:v>0.124</c:v>
                </c:pt>
                <c:pt idx="2">
                  <c:v>0.20499999999999999</c:v>
                </c:pt>
                <c:pt idx="3">
                  <c:v>0.23</c:v>
                </c:pt>
                <c:pt idx="4">
                  <c:v>0.255</c:v>
                </c:pt>
                <c:pt idx="5">
                  <c:v>0.27100000000000002</c:v>
                </c:pt>
                <c:pt idx="6">
                  <c:v>0.29399999999999998</c:v>
                </c:pt>
                <c:pt idx="7">
                  <c:v>0.308</c:v>
                </c:pt>
                <c:pt idx="8">
                  <c:v>0.32800000000000001</c:v>
                </c:pt>
                <c:pt idx="9">
                  <c:v>0.33800000000000002</c:v>
                </c:pt>
                <c:pt idx="10">
                  <c:v>0.35499999999999998</c:v>
                </c:pt>
                <c:pt idx="11">
                  <c:v>0.36099999999999999</c:v>
                </c:pt>
                <c:pt idx="12">
                  <c:v>0.36899999999999999</c:v>
                </c:pt>
                <c:pt idx="13">
                  <c:v>0.38500000000000001</c:v>
                </c:pt>
                <c:pt idx="14">
                  <c:v>0.39</c:v>
                </c:pt>
                <c:pt idx="15">
                  <c:v>0.39200000000000002</c:v>
                </c:pt>
                <c:pt idx="16">
                  <c:v>0.39600000000000002</c:v>
                </c:pt>
                <c:pt idx="17">
                  <c:v>0.39900000000000002</c:v>
                </c:pt>
                <c:pt idx="18">
                  <c:v>0.40500000000000003</c:v>
                </c:pt>
                <c:pt idx="19">
                  <c:v>0.41099999999999998</c:v>
                </c:pt>
              </c:numCache>
            </c:numRef>
          </c:xVal>
          <c:yVal>
            <c:numRef>
              <c:f>'Part 1 - 55 C'!$C$5:$C$24</c:f>
              <c:numCache>
                <c:formatCode>0.000</c:formatCode>
                <c:ptCount val="20"/>
                <c:pt idx="0">
                  <c:v>7.0000000000000007E-2</c:v>
                </c:pt>
                <c:pt idx="1">
                  <c:v>0.22</c:v>
                </c:pt>
                <c:pt idx="2">
                  <c:v>0.68</c:v>
                </c:pt>
                <c:pt idx="3">
                  <c:v>1.03</c:v>
                </c:pt>
                <c:pt idx="4">
                  <c:v>1.4</c:v>
                </c:pt>
                <c:pt idx="5">
                  <c:v>1.7</c:v>
                </c:pt>
                <c:pt idx="6">
                  <c:v>2.5</c:v>
                </c:pt>
                <c:pt idx="7">
                  <c:v>2.84</c:v>
                </c:pt>
                <c:pt idx="8">
                  <c:v>3.78</c:v>
                </c:pt>
                <c:pt idx="9">
                  <c:v>4.46</c:v>
                </c:pt>
                <c:pt idx="10">
                  <c:v>5.65</c:v>
                </c:pt>
                <c:pt idx="11">
                  <c:v>6.21</c:v>
                </c:pt>
                <c:pt idx="12">
                  <c:v>6.3</c:v>
                </c:pt>
                <c:pt idx="13">
                  <c:v>8.98</c:v>
                </c:pt>
                <c:pt idx="14">
                  <c:v>9.77</c:v>
                </c:pt>
                <c:pt idx="15">
                  <c:v>10.1</c:v>
                </c:pt>
                <c:pt idx="16">
                  <c:v>10.65</c:v>
                </c:pt>
                <c:pt idx="17">
                  <c:v>11.22</c:v>
                </c:pt>
                <c:pt idx="18">
                  <c:v>12.3</c:v>
                </c:pt>
                <c:pt idx="19">
                  <c:v>13.72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C-4F27-9D1F-CEB8C2894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46920"/>
        <c:axId val="531750200"/>
      </c:scatterChart>
      <c:valAx>
        <c:axId val="53174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50200"/>
        <c:crosses val="autoZero"/>
        <c:crossBetween val="midCat"/>
      </c:valAx>
      <c:valAx>
        <c:axId val="53175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4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1 - 65 C'!$B$5:$B$17</c:f>
              <c:numCache>
                <c:formatCode>0.000</c:formatCode>
                <c:ptCount val="13"/>
                <c:pt idx="0">
                  <c:v>7.8E-2</c:v>
                </c:pt>
                <c:pt idx="1">
                  <c:v>0.14699999999999999</c:v>
                </c:pt>
                <c:pt idx="2">
                  <c:v>0.22</c:v>
                </c:pt>
                <c:pt idx="3">
                  <c:v>0.223</c:v>
                </c:pt>
                <c:pt idx="4">
                  <c:v>0.27500000000000002</c:v>
                </c:pt>
                <c:pt idx="5">
                  <c:v>0.308</c:v>
                </c:pt>
                <c:pt idx="6">
                  <c:v>0.32</c:v>
                </c:pt>
                <c:pt idx="7">
                  <c:v>0.32600000000000001</c:v>
                </c:pt>
                <c:pt idx="8">
                  <c:v>0.34</c:v>
                </c:pt>
                <c:pt idx="9">
                  <c:v>0.36399999999999999</c:v>
                </c:pt>
                <c:pt idx="10">
                  <c:v>0.374</c:v>
                </c:pt>
                <c:pt idx="11">
                  <c:v>0.378</c:v>
                </c:pt>
                <c:pt idx="12">
                  <c:v>0.39500000000000002</c:v>
                </c:pt>
              </c:numCache>
            </c:numRef>
          </c:xVal>
          <c:yVal>
            <c:numRef>
              <c:f>'Part 1 - 65 C'!$C$5:$C$17</c:f>
              <c:numCache>
                <c:formatCode>0.000</c:formatCode>
                <c:ptCount val="13"/>
                <c:pt idx="0">
                  <c:v>0.12</c:v>
                </c:pt>
                <c:pt idx="1">
                  <c:v>0.4</c:v>
                </c:pt>
                <c:pt idx="2">
                  <c:v>1.07</c:v>
                </c:pt>
                <c:pt idx="3">
                  <c:v>1.1100000000000001</c:v>
                </c:pt>
                <c:pt idx="4">
                  <c:v>2.39</c:v>
                </c:pt>
                <c:pt idx="5">
                  <c:v>3.88</c:v>
                </c:pt>
                <c:pt idx="6">
                  <c:v>4.38</c:v>
                </c:pt>
                <c:pt idx="7">
                  <c:v>5</c:v>
                </c:pt>
                <c:pt idx="8">
                  <c:v>5.73</c:v>
                </c:pt>
                <c:pt idx="9">
                  <c:v>8.9600000000000009</c:v>
                </c:pt>
                <c:pt idx="10">
                  <c:v>10.76</c:v>
                </c:pt>
                <c:pt idx="11">
                  <c:v>11.01</c:v>
                </c:pt>
                <c:pt idx="12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F-4B3D-B220-7874B86EA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960704"/>
        <c:axId val="690961032"/>
      </c:scatterChart>
      <c:valAx>
        <c:axId val="690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61032"/>
        <c:crosses val="autoZero"/>
        <c:crossBetween val="midCat"/>
      </c:valAx>
      <c:valAx>
        <c:axId val="69096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6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1 - 75 C'!$C$4</c:f>
              <c:strCache>
                <c:ptCount val="1"/>
                <c:pt idx="0">
                  <c:v>I_Solar 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1 - 75 C'!$B$5:$B$17</c:f>
              <c:numCache>
                <c:formatCode>0.000</c:formatCode>
                <c:ptCount val="13"/>
                <c:pt idx="0">
                  <c:v>6.6000000000000003E-2</c:v>
                </c:pt>
                <c:pt idx="1">
                  <c:v>0.16500000000000001</c:v>
                </c:pt>
                <c:pt idx="2">
                  <c:v>0.215</c:v>
                </c:pt>
                <c:pt idx="3">
                  <c:v>0.27400000000000002</c:v>
                </c:pt>
                <c:pt idx="4">
                  <c:v>0.315</c:v>
                </c:pt>
                <c:pt idx="5">
                  <c:v>0.32500000000000001</c:v>
                </c:pt>
                <c:pt idx="6">
                  <c:v>0.33500000000000002</c:v>
                </c:pt>
                <c:pt idx="7">
                  <c:v>0.34399999999999997</c:v>
                </c:pt>
                <c:pt idx="8">
                  <c:v>0.35</c:v>
                </c:pt>
                <c:pt idx="9">
                  <c:v>0.35299999999999998</c:v>
                </c:pt>
                <c:pt idx="10">
                  <c:v>0.35699999999999998</c:v>
                </c:pt>
                <c:pt idx="11">
                  <c:v>0.36499999999999999</c:v>
                </c:pt>
                <c:pt idx="12">
                  <c:v>0.371</c:v>
                </c:pt>
              </c:numCache>
            </c:numRef>
          </c:xVal>
          <c:yVal>
            <c:numRef>
              <c:f>'Part 1 - 75 C'!$C$5:$C$17</c:f>
              <c:numCache>
                <c:formatCode>0.000</c:formatCode>
                <c:ptCount val="13"/>
                <c:pt idx="0">
                  <c:v>0.12</c:v>
                </c:pt>
                <c:pt idx="1">
                  <c:v>0.69</c:v>
                </c:pt>
                <c:pt idx="2">
                  <c:v>1.41</c:v>
                </c:pt>
                <c:pt idx="3">
                  <c:v>3.24</c:v>
                </c:pt>
                <c:pt idx="4">
                  <c:v>5.98</c:v>
                </c:pt>
                <c:pt idx="5">
                  <c:v>7.08</c:v>
                </c:pt>
                <c:pt idx="6">
                  <c:v>8.25</c:v>
                </c:pt>
                <c:pt idx="7">
                  <c:v>9.6999999999999993</c:v>
                </c:pt>
                <c:pt idx="8">
                  <c:v>10.72</c:v>
                </c:pt>
                <c:pt idx="9">
                  <c:v>11.21</c:v>
                </c:pt>
                <c:pt idx="10">
                  <c:v>12.07</c:v>
                </c:pt>
                <c:pt idx="11">
                  <c:v>13.43</c:v>
                </c:pt>
                <c:pt idx="12">
                  <c:v>14.71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6-4F38-B914-4E90BA538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959064"/>
        <c:axId val="342610688"/>
      </c:scatterChart>
      <c:valAx>
        <c:axId val="69095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10688"/>
        <c:crosses val="autoZero"/>
        <c:crossBetween val="midCat"/>
      </c:valAx>
      <c:valAx>
        <c:axId val="3426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5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1 - ln I-V'!$C$3</c:f>
              <c:strCache>
                <c:ptCount val="1"/>
                <c:pt idx="0">
                  <c:v>ln I_Solar_35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'Part 1 - ln I-V'!$B$4:$B$24</c:f>
              <c:numCache>
                <c:formatCode>0.000</c:formatCode>
                <c:ptCount val="21"/>
                <c:pt idx="0">
                  <c:v>0.108</c:v>
                </c:pt>
                <c:pt idx="1">
                  <c:v>0.20699999999999999</c:v>
                </c:pt>
                <c:pt idx="2">
                  <c:v>0.28999999999999998</c:v>
                </c:pt>
                <c:pt idx="3">
                  <c:v>0.31900000000000001</c:v>
                </c:pt>
                <c:pt idx="4">
                  <c:v>0.34599999999999997</c:v>
                </c:pt>
                <c:pt idx="5">
                  <c:v>0.36899999999999999</c:v>
                </c:pt>
                <c:pt idx="6">
                  <c:v>0.38400000000000001</c:v>
                </c:pt>
                <c:pt idx="7">
                  <c:v>0.39200000000000002</c:v>
                </c:pt>
                <c:pt idx="8">
                  <c:v>0.40100000000000002</c:v>
                </c:pt>
                <c:pt idx="9">
                  <c:v>0.40799999999999997</c:v>
                </c:pt>
                <c:pt idx="10">
                  <c:v>0.41199999999999998</c:v>
                </c:pt>
                <c:pt idx="11">
                  <c:v>0.41599999999999998</c:v>
                </c:pt>
                <c:pt idx="12">
                  <c:v>0.42099999999999999</c:v>
                </c:pt>
                <c:pt idx="13">
                  <c:v>0.42599999999999999</c:v>
                </c:pt>
                <c:pt idx="14">
                  <c:v>0.433</c:v>
                </c:pt>
                <c:pt idx="15">
                  <c:v>0.436</c:v>
                </c:pt>
                <c:pt idx="16">
                  <c:v>0.442</c:v>
                </c:pt>
                <c:pt idx="17">
                  <c:v>0.44700000000000001</c:v>
                </c:pt>
                <c:pt idx="18">
                  <c:v>0.45100000000000001</c:v>
                </c:pt>
                <c:pt idx="19">
                  <c:v>0.45400000000000001</c:v>
                </c:pt>
                <c:pt idx="20">
                  <c:v>0.45800000000000002</c:v>
                </c:pt>
              </c:numCache>
            </c:numRef>
          </c:xVal>
          <c:yVal>
            <c:numRef>
              <c:f>'Part 1 - ln I-V'!$C$4:$C$24</c:f>
              <c:numCache>
                <c:formatCode>0.000</c:formatCode>
                <c:ptCount val="21"/>
                <c:pt idx="0">
                  <c:v>-1.0969100130080565</c:v>
                </c:pt>
                <c:pt idx="1">
                  <c:v>-0.42021640338318983</c:v>
                </c:pt>
                <c:pt idx="2">
                  <c:v>6.8185861746161619E-2</c:v>
                </c:pt>
                <c:pt idx="3">
                  <c:v>0.24303804868629444</c:v>
                </c:pt>
                <c:pt idx="4">
                  <c:v>0.40312052117581787</c:v>
                </c:pt>
                <c:pt idx="5">
                  <c:v>0.5428254269591799</c:v>
                </c:pt>
                <c:pt idx="6">
                  <c:v>0.63245729218472424</c:v>
                </c:pt>
                <c:pt idx="7">
                  <c:v>0.68663626926229337</c:v>
                </c:pt>
                <c:pt idx="8">
                  <c:v>0.74272513130469831</c:v>
                </c:pt>
                <c:pt idx="9">
                  <c:v>0.78958071216442549</c:v>
                </c:pt>
                <c:pt idx="10">
                  <c:v>0.81690383937566025</c:v>
                </c:pt>
                <c:pt idx="11">
                  <c:v>0.84323277809800945</c:v>
                </c:pt>
                <c:pt idx="12">
                  <c:v>0.87390159786446142</c:v>
                </c:pt>
                <c:pt idx="13">
                  <c:v>0.91381385238371671</c:v>
                </c:pt>
                <c:pt idx="14">
                  <c:v>0.95424250943932487</c:v>
                </c:pt>
                <c:pt idx="15">
                  <c:v>0.9885589568786155</c:v>
                </c:pt>
                <c:pt idx="16">
                  <c:v>1.0195316845312554</c:v>
                </c:pt>
                <c:pt idx="17">
                  <c:v>1.0484418035504044</c:v>
                </c:pt>
                <c:pt idx="18">
                  <c:v>1.0748164406451748</c:v>
                </c:pt>
                <c:pt idx="19">
                  <c:v>1.0969100130080565</c:v>
                </c:pt>
                <c:pt idx="20">
                  <c:v>1.1379867327235316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B-4161-8940-2CB28F63C721}"/>
            </c:ext>
          </c:extLst>
        </c:ser>
        <c:ser>
          <c:idx val="1"/>
          <c:order val="1"/>
          <c:tx>
            <c:strRef>
              <c:f>'Part 1 - ln I-V'!$E$3</c:f>
              <c:strCache>
                <c:ptCount val="1"/>
                <c:pt idx="0">
                  <c:v>ln I_Solar_45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'Part 1 - ln I-V'!$D$4:$D$32</c:f>
              <c:numCache>
                <c:formatCode>0.000</c:formatCode>
                <c:ptCount val="29"/>
                <c:pt idx="0">
                  <c:v>7.0000000000000007E-2</c:v>
                </c:pt>
                <c:pt idx="1">
                  <c:v>0.105</c:v>
                </c:pt>
                <c:pt idx="2">
                  <c:v>0.14199999999999999</c:v>
                </c:pt>
                <c:pt idx="3">
                  <c:v>0.19800000000000001</c:v>
                </c:pt>
                <c:pt idx="4">
                  <c:v>0.24399999999999999</c:v>
                </c:pt>
                <c:pt idx="5">
                  <c:v>0.26800000000000002</c:v>
                </c:pt>
                <c:pt idx="6">
                  <c:v>0.27800000000000002</c:v>
                </c:pt>
                <c:pt idx="7">
                  <c:v>0.29099999999999998</c:v>
                </c:pt>
                <c:pt idx="8">
                  <c:v>0.30299999999999999</c:v>
                </c:pt>
                <c:pt idx="9">
                  <c:v>0.311</c:v>
                </c:pt>
                <c:pt idx="10">
                  <c:v>0.32</c:v>
                </c:pt>
                <c:pt idx="11">
                  <c:v>0.33300000000000002</c:v>
                </c:pt>
                <c:pt idx="12">
                  <c:v>0.33900000000000002</c:v>
                </c:pt>
                <c:pt idx="13">
                  <c:v>0.34799999999999998</c:v>
                </c:pt>
                <c:pt idx="14">
                  <c:v>0.35399999999999998</c:v>
                </c:pt>
                <c:pt idx="15">
                  <c:v>0.35699999999999998</c:v>
                </c:pt>
                <c:pt idx="16">
                  <c:v>0.36399999999999999</c:v>
                </c:pt>
                <c:pt idx="17">
                  <c:v>0.36899999999999999</c:v>
                </c:pt>
                <c:pt idx="18">
                  <c:v>0.374</c:v>
                </c:pt>
                <c:pt idx="19">
                  <c:v>0.38700000000000001</c:v>
                </c:pt>
                <c:pt idx="20">
                  <c:v>0.38800000000000001</c:v>
                </c:pt>
                <c:pt idx="21">
                  <c:v>0.40200000000000002</c:v>
                </c:pt>
                <c:pt idx="22">
                  <c:v>0.40300000000000002</c:v>
                </c:pt>
                <c:pt idx="23">
                  <c:v>0.41399999999999998</c:v>
                </c:pt>
                <c:pt idx="24">
                  <c:v>0.41899999999999998</c:v>
                </c:pt>
                <c:pt idx="25">
                  <c:v>0.42199999999999999</c:v>
                </c:pt>
                <c:pt idx="26">
                  <c:v>0.42499999999999999</c:v>
                </c:pt>
                <c:pt idx="27">
                  <c:v>0.43099999999999999</c:v>
                </c:pt>
                <c:pt idx="28">
                  <c:v>0.438</c:v>
                </c:pt>
              </c:numCache>
            </c:numRef>
          </c:xVal>
          <c:yVal>
            <c:numRef>
              <c:f>'Part 1 - ln I-V'!$E$4:$E$32</c:f>
              <c:numCache>
                <c:formatCode>0.000</c:formatCode>
                <c:ptCount val="29"/>
                <c:pt idx="0">
                  <c:v>-1.3010299956639813</c:v>
                </c:pt>
                <c:pt idx="1">
                  <c:v>-0.95860731484177497</c:v>
                </c:pt>
                <c:pt idx="2">
                  <c:v>-0.69897000433601875</c:v>
                </c:pt>
                <c:pt idx="3">
                  <c:v>-0.34678748622465633</c:v>
                </c:pt>
                <c:pt idx="4">
                  <c:v>-8.092190762392612E-2</c:v>
                </c:pt>
                <c:pt idx="5">
                  <c:v>6.8185861746161619E-2</c:v>
                </c:pt>
                <c:pt idx="6">
                  <c:v>0.13353890837021754</c:v>
                </c:pt>
                <c:pt idx="7">
                  <c:v>0.20951501454263097</c:v>
                </c:pt>
                <c:pt idx="8">
                  <c:v>0.27646180417324412</c:v>
                </c:pt>
                <c:pt idx="9">
                  <c:v>0.32633586092875144</c:v>
                </c:pt>
                <c:pt idx="10">
                  <c:v>0.38021124171160603</c:v>
                </c:pt>
                <c:pt idx="11">
                  <c:v>0.45788189673399232</c:v>
                </c:pt>
                <c:pt idx="12">
                  <c:v>0.49692964807321494</c:v>
                </c:pt>
                <c:pt idx="13">
                  <c:v>0.54530711646582408</c:v>
                </c:pt>
                <c:pt idx="14">
                  <c:v>0.58883172559420727</c:v>
                </c:pt>
                <c:pt idx="15">
                  <c:v>0.61066016308987991</c:v>
                </c:pt>
                <c:pt idx="16">
                  <c:v>0.6599162000698503</c:v>
                </c:pt>
                <c:pt idx="17">
                  <c:v>0.69635638873333205</c:v>
                </c:pt>
                <c:pt idx="18">
                  <c:v>0.72835378202122847</c:v>
                </c:pt>
                <c:pt idx="19">
                  <c:v>0.81491318127507395</c:v>
                </c:pt>
                <c:pt idx="20">
                  <c:v>0.8221680793680175</c:v>
                </c:pt>
                <c:pt idx="21">
                  <c:v>0.90848501887864974</c:v>
                </c:pt>
                <c:pt idx="22">
                  <c:v>0.92012332629072391</c:v>
                </c:pt>
                <c:pt idx="23">
                  <c:v>0.98766626492627463</c:v>
                </c:pt>
                <c:pt idx="24">
                  <c:v>1.0232524596337116</c:v>
                </c:pt>
                <c:pt idx="25">
                  <c:v>1.0437551269686796</c:v>
                </c:pt>
                <c:pt idx="26">
                  <c:v>1.0614524790871933</c:v>
                </c:pt>
                <c:pt idx="27">
                  <c:v>1.1061908972634154</c:v>
                </c:pt>
                <c:pt idx="28">
                  <c:v>1.1595671932336202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B-4161-8940-2CB28F63C721}"/>
            </c:ext>
          </c:extLst>
        </c:ser>
        <c:ser>
          <c:idx val="2"/>
          <c:order val="2"/>
          <c:tx>
            <c:strRef>
              <c:f>'Part 1 - ln I-V'!$G$3</c:f>
              <c:strCache>
                <c:ptCount val="1"/>
                <c:pt idx="0">
                  <c:v>ln I_Solar_55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'Part 1 - ln I-V'!$F$4:$F$23</c:f>
              <c:numCache>
                <c:formatCode>0.000</c:formatCode>
                <c:ptCount val="20"/>
                <c:pt idx="0">
                  <c:v>6.7000000000000004E-2</c:v>
                </c:pt>
                <c:pt idx="1">
                  <c:v>0.124</c:v>
                </c:pt>
                <c:pt idx="2">
                  <c:v>0.20499999999999999</c:v>
                </c:pt>
                <c:pt idx="3">
                  <c:v>0.23</c:v>
                </c:pt>
                <c:pt idx="4">
                  <c:v>0.255</c:v>
                </c:pt>
                <c:pt idx="5">
                  <c:v>0.27100000000000002</c:v>
                </c:pt>
                <c:pt idx="6">
                  <c:v>0.29399999999999998</c:v>
                </c:pt>
                <c:pt idx="7">
                  <c:v>0.308</c:v>
                </c:pt>
                <c:pt idx="8">
                  <c:v>0.32800000000000001</c:v>
                </c:pt>
                <c:pt idx="9">
                  <c:v>0.33800000000000002</c:v>
                </c:pt>
                <c:pt idx="10">
                  <c:v>0.35499999999999998</c:v>
                </c:pt>
                <c:pt idx="11">
                  <c:v>0.36099999999999999</c:v>
                </c:pt>
                <c:pt idx="12">
                  <c:v>0.36899999999999999</c:v>
                </c:pt>
                <c:pt idx="13">
                  <c:v>0.38500000000000001</c:v>
                </c:pt>
                <c:pt idx="14">
                  <c:v>0.39</c:v>
                </c:pt>
                <c:pt idx="15">
                  <c:v>0.39200000000000002</c:v>
                </c:pt>
                <c:pt idx="16">
                  <c:v>0.39600000000000002</c:v>
                </c:pt>
                <c:pt idx="17">
                  <c:v>0.39900000000000002</c:v>
                </c:pt>
                <c:pt idx="18">
                  <c:v>0.40500000000000003</c:v>
                </c:pt>
                <c:pt idx="19">
                  <c:v>0.41099999999999998</c:v>
                </c:pt>
              </c:numCache>
            </c:numRef>
          </c:xVal>
          <c:yVal>
            <c:numRef>
              <c:f>'Part 1 - ln I-V'!$G$4:$G$23</c:f>
              <c:numCache>
                <c:formatCode>0.000</c:formatCode>
                <c:ptCount val="20"/>
                <c:pt idx="0">
                  <c:v>-1.1549019599857431</c:v>
                </c:pt>
                <c:pt idx="1">
                  <c:v>-0.65757731917779372</c:v>
                </c:pt>
                <c:pt idx="2">
                  <c:v>-0.16749108729376366</c:v>
                </c:pt>
                <c:pt idx="3">
                  <c:v>1.2837224705172217E-2</c:v>
                </c:pt>
                <c:pt idx="4">
                  <c:v>0.14612803567823801</c:v>
                </c:pt>
                <c:pt idx="5">
                  <c:v>0.23044892137827391</c:v>
                </c:pt>
                <c:pt idx="6">
                  <c:v>0.3979400086720376</c:v>
                </c:pt>
                <c:pt idx="7">
                  <c:v>0.45331834004703764</c:v>
                </c:pt>
                <c:pt idx="8">
                  <c:v>0.57749179983722532</c:v>
                </c:pt>
                <c:pt idx="9">
                  <c:v>0.64933485871214192</c:v>
                </c:pt>
                <c:pt idx="10">
                  <c:v>0.75204844781943858</c:v>
                </c:pt>
                <c:pt idx="11">
                  <c:v>0.7930916001765802</c:v>
                </c:pt>
                <c:pt idx="12">
                  <c:v>0.79934054945358168</c:v>
                </c:pt>
                <c:pt idx="13">
                  <c:v>0.95327633666730438</c:v>
                </c:pt>
                <c:pt idx="14">
                  <c:v>0.98989456371877305</c:v>
                </c:pt>
                <c:pt idx="15">
                  <c:v>1.0043213737826426</c:v>
                </c:pt>
                <c:pt idx="16">
                  <c:v>1.0273496077747566</c:v>
                </c:pt>
                <c:pt idx="17">
                  <c:v>1.0499928569201427</c:v>
                </c:pt>
                <c:pt idx="18">
                  <c:v>1.0899051114393981</c:v>
                </c:pt>
                <c:pt idx="19">
                  <c:v>1.1373541113707328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2B-4161-8940-2CB28F63C721}"/>
            </c:ext>
          </c:extLst>
        </c:ser>
        <c:ser>
          <c:idx val="3"/>
          <c:order val="3"/>
          <c:tx>
            <c:strRef>
              <c:f>'Part 1 - ln I-V'!$I$3</c:f>
              <c:strCache>
                <c:ptCount val="1"/>
                <c:pt idx="0">
                  <c:v>ln I_Solar_65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'Part 1 - ln I-V'!$H$4:$H$16</c:f>
              <c:numCache>
                <c:formatCode>0.000</c:formatCode>
                <c:ptCount val="13"/>
                <c:pt idx="0">
                  <c:v>7.8E-2</c:v>
                </c:pt>
                <c:pt idx="1">
                  <c:v>0.14699999999999999</c:v>
                </c:pt>
                <c:pt idx="2">
                  <c:v>0.22</c:v>
                </c:pt>
                <c:pt idx="3">
                  <c:v>0.223</c:v>
                </c:pt>
                <c:pt idx="4">
                  <c:v>0.27500000000000002</c:v>
                </c:pt>
                <c:pt idx="5">
                  <c:v>0.308</c:v>
                </c:pt>
                <c:pt idx="6">
                  <c:v>0.32</c:v>
                </c:pt>
                <c:pt idx="7">
                  <c:v>0.32600000000000001</c:v>
                </c:pt>
                <c:pt idx="8">
                  <c:v>0.34</c:v>
                </c:pt>
                <c:pt idx="9">
                  <c:v>0.36399999999999999</c:v>
                </c:pt>
                <c:pt idx="10">
                  <c:v>0.374</c:v>
                </c:pt>
                <c:pt idx="11">
                  <c:v>0.378</c:v>
                </c:pt>
                <c:pt idx="12">
                  <c:v>0.39500000000000002</c:v>
                </c:pt>
              </c:numCache>
            </c:numRef>
          </c:xVal>
          <c:yVal>
            <c:numRef>
              <c:f>'Part 1 - ln I-V'!$I$4:$I$16</c:f>
              <c:numCache>
                <c:formatCode>0.000</c:formatCode>
                <c:ptCount val="13"/>
                <c:pt idx="0">
                  <c:v>-0.92081875395237522</c:v>
                </c:pt>
                <c:pt idx="1">
                  <c:v>-0.3979400086720376</c:v>
                </c:pt>
                <c:pt idx="2">
                  <c:v>2.9383777685209667E-2</c:v>
                </c:pt>
                <c:pt idx="3">
                  <c:v>4.5322978786657475E-2</c:v>
                </c:pt>
                <c:pt idx="4">
                  <c:v>0.37839790094813769</c:v>
                </c:pt>
                <c:pt idx="5">
                  <c:v>0.58883172559420727</c:v>
                </c:pt>
                <c:pt idx="6">
                  <c:v>0.64147411050409953</c:v>
                </c:pt>
                <c:pt idx="7">
                  <c:v>0.69897000433601886</c:v>
                </c:pt>
                <c:pt idx="8">
                  <c:v>0.75815462196739003</c:v>
                </c:pt>
                <c:pt idx="9">
                  <c:v>0.95230800966212525</c:v>
                </c:pt>
                <c:pt idx="10">
                  <c:v>1.0318122713303703</c:v>
                </c:pt>
                <c:pt idx="11">
                  <c:v>1.0417873189717517</c:v>
                </c:pt>
                <c:pt idx="12">
                  <c:v>1.1846914308175989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2B-4161-8940-2CB28F63C721}"/>
            </c:ext>
          </c:extLst>
        </c:ser>
        <c:ser>
          <c:idx val="4"/>
          <c:order val="4"/>
          <c:tx>
            <c:strRef>
              <c:f>'Part 1 - ln I-V'!$K$3</c:f>
              <c:strCache>
                <c:ptCount val="1"/>
                <c:pt idx="0">
                  <c:v>ln I_Solar_75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'Part 1 - ln I-V'!$J$4:$J$16</c:f>
              <c:numCache>
                <c:formatCode>0.000</c:formatCode>
                <c:ptCount val="13"/>
                <c:pt idx="0">
                  <c:v>6.6000000000000003E-2</c:v>
                </c:pt>
                <c:pt idx="1">
                  <c:v>0.16500000000000001</c:v>
                </c:pt>
                <c:pt idx="2">
                  <c:v>0.215</c:v>
                </c:pt>
                <c:pt idx="3">
                  <c:v>0.27400000000000002</c:v>
                </c:pt>
                <c:pt idx="4">
                  <c:v>0.315</c:v>
                </c:pt>
                <c:pt idx="5">
                  <c:v>0.32500000000000001</c:v>
                </c:pt>
                <c:pt idx="6">
                  <c:v>0.33500000000000002</c:v>
                </c:pt>
                <c:pt idx="7">
                  <c:v>0.34399999999999997</c:v>
                </c:pt>
                <c:pt idx="8">
                  <c:v>0.35</c:v>
                </c:pt>
                <c:pt idx="9">
                  <c:v>0.35299999999999998</c:v>
                </c:pt>
                <c:pt idx="10">
                  <c:v>0.35699999999999998</c:v>
                </c:pt>
                <c:pt idx="11">
                  <c:v>0.36499999999999999</c:v>
                </c:pt>
                <c:pt idx="12">
                  <c:v>0.371</c:v>
                </c:pt>
              </c:numCache>
            </c:numRef>
          </c:xVal>
          <c:yVal>
            <c:numRef>
              <c:f>'Part 1 - ln I-V'!$K$4:$K$16</c:f>
              <c:numCache>
                <c:formatCode>0.000</c:formatCode>
                <c:ptCount val="13"/>
                <c:pt idx="0">
                  <c:v>-0.92081875395237522</c:v>
                </c:pt>
                <c:pt idx="1">
                  <c:v>-0.16115090926274472</c:v>
                </c:pt>
                <c:pt idx="2">
                  <c:v>0.14921911265537988</c:v>
                </c:pt>
                <c:pt idx="3">
                  <c:v>0.51054501020661214</c:v>
                </c:pt>
                <c:pt idx="4">
                  <c:v>0.77670118398841093</c:v>
                </c:pt>
                <c:pt idx="5">
                  <c:v>0.85003325768976901</c:v>
                </c:pt>
                <c:pt idx="6">
                  <c:v>0.91645394854992512</c:v>
                </c:pt>
                <c:pt idx="7">
                  <c:v>0.98677173426624487</c:v>
                </c:pt>
                <c:pt idx="8">
                  <c:v>1.0301947853567512</c:v>
                </c:pt>
                <c:pt idx="9">
                  <c:v>1.0496056125949731</c:v>
                </c:pt>
                <c:pt idx="10">
                  <c:v>1.0817072700973491</c:v>
                </c:pt>
                <c:pt idx="11">
                  <c:v>1.1280760126687153</c:v>
                </c:pt>
                <c:pt idx="12">
                  <c:v>1.1676126727275302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2B-4161-8940-2CB28F63C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27880"/>
        <c:axId val="572033456"/>
      </c:scatterChart>
      <c:valAx>
        <c:axId val="57202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3456"/>
        <c:crosses val="autoZero"/>
        <c:crossBetween val="midCat"/>
      </c:valAx>
      <c:valAx>
        <c:axId val="5720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27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2 - 35 C'!$C$4</c:f>
              <c:strCache>
                <c:ptCount val="1"/>
                <c:pt idx="0">
                  <c:v>I_Solar 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2 - 35 C'!$B$5:$B$32</c:f>
              <c:numCache>
                <c:formatCode>0.000</c:formatCode>
                <c:ptCount val="28"/>
                <c:pt idx="0">
                  <c:v>0.42299999999999999</c:v>
                </c:pt>
                <c:pt idx="1">
                  <c:v>0.42099999999999999</c:v>
                </c:pt>
                <c:pt idx="2">
                  <c:v>0.41899999999999998</c:v>
                </c:pt>
                <c:pt idx="3">
                  <c:v>0.41599999999999998</c:v>
                </c:pt>
                <c:pt idx="4">
                  <c:v>0.41399999999999998</c:v>
                </c:pt>
                <c:pt idx="5">
                  <c:v>0.40899999999999997</c:v>
                </c:pt>
                <c:pt idx="6">
                  <c:v>0.40400000000000003</c:v>
                </c:pt>
                <c:pt idx="7">
                  <c:v>0.4</c:v>
                </c:pt>
                <c:pt idx="8">
                  <c:v>0.39600000000000002</c:v>
                </c:pt>
                <c:pt idx="9">
                  <c:v>0.39300000000000002</c:v>
                </c:pt>
                <c:pt idx="10">
                  <c:v>0.38700000000000001</c:v>
                </c:pt>
                <c:pt idx="11">
                  <c:v>0.38</c:v>
                </c:pt>
                <c:pt idx="12">
                  <c:v>0.375</c:v>
                </c:pt>
                <c:pt idx="13">
                  <c:v>0.36899999999999999</c:v>
                </c:pt>
                <c:pt idx="14">
                  <c:v>0.35299999999999998</c:v>
                </c:pt>
                <c:pt idx="15">
                  <c:v>0.34100000000000003</c:v>
                </c:pt>
                <c:pt idx="16">
                  <c:v>0.32400000000000001</c:v>
                </c:pt>
                <c:pt idx="17">
                  <c:v>0.313</c:v>
                </c:pt>
                <c:pt idx="18">
                  <c:v>0.29799999999999999</c:v>
                </c:pt>
                <c:pt idx="19">
                  <c:v>0.28799999999999998</c:v>
                </c:pt>
                <c:pt idx="20">
                  <c:v>0.27600000000000002</c:v>
                </c:pt>
                <c:pt idx="21">
                  <c:v>0.25800000000000001</c:v>
                </c:pt>
                <c:pt idx="22">
                  <c:v>0.23400000000000001</c:v>
                </c:pt>
                <c:pt idx="23">
                  <c:v>0.22700000000000001</c:v>
                </c:pt>
                <c:pt idx="24">
                  <c:v>0.12</c:v>
                </c:pt>
                <c:pt idx="25">
                  <c:v>9.9000000000000005E-2</c:v>
                </c:pt>
                <c:pt idx="26">
                  <c:v>5.1999999999999998E-2</c:v>
                </c:pt>
                <c:pt idx="27">
                  <c:v>0</c:v>
                </c:pt>
              </c:numCache>
            </c:numRef>
          </c:xVal>
          <c:yVal>
            <c:numRef>
              <c:f>'Part 2 - 35 C'!$C$5:$C$32</c:f>
              <c:numCache>
                <c:formatCode>0.000</c:formatCode>
                <c:ptCount val="28"/>
                <c:pt idx="0">
                  <c:v>1.77</c:v>
                </c:pt>
                <c:pt idx="1">
                  <c:v>2</c:v>
                </c:pt>
                <c:pt idx="2">
                  <c:v>2.2799999999999998</c:v>
                </c:pt>
                <c:pt idx="3">
                  <c:v>2.59</c:v>
                </c:pt>
                <c:pt idx="4">
                  <c:v>2.86</c:v>
                </c:pt>
                <c:pt idx="5">
                  <c:v>3.28</c:v>
                </c:pt>
                <c:pt idx="6">
                  <c:v>3.69</c:v>
                </c:pt>
                <c:pt idx="7">
                  <c:v>4.01</c:v>
                </c:pt>
                <c:pt idx="8">
                  <c:v>4.33</c:v>
                </c:pt>
                <c:pt idx="9">
                  <c:v>4.6100000000000003</c:v>
                </c:pt>
                <c:pt idx="10">
                  <c:v>4.96</c:v>
                </c:pt>
                <c:pt idx="11">
                  <c:v>5.43</c:v>
                </c:pt>
                <c:pt idx="12">
                  <c:v>5.7</c:v>
                </c:pt>
                <c:pt idx="13">
                  <c:v>6.05</c:v>
                </c:pt>
                <c:pt idx="14">
                  <c:v>6.73</c:v>
                </c:pt>
                <c:pt idx="15">
                  <c:v>7.16</c:v>
                </c:pt>
                <c:pt idx="16">
                  <c:v>7.63</c:v>
                </c:pt>
                <c:pt idx="17">
                  <c:v>7.8</c:v>
                </c:pt>
                <c:pt idx="18">
                  <c:v>8.15</c:v>
                </c:pt>
                <c:pt idx="19">
                  <c:v>8.31</c:v>
                </c:pt>
                <c:pt idx="20">
                  <c:v>8.51</c:v>
                </c:pt>
                <c:pt idx="21">
                  <c:v>8.7100000000000009</c:v>
                </c:pt>
                <c:pt idx="22">
                  <c:v>8.9600000000000009</c:v>
                </c:pt>
                <c:pt idx="23">
                  <c:v>8.9700000000000006</c:v>
                </c:pt>
                <c:pt idx="24">
                  <c:v>9.44</c:v>
                </c:pt>
                <c:pt idx="25">
                  <c:v>9.49</c:v>
                </c:pt>
                <c:pt idx="26">
                  <c:v>9.5500000000000007</c:v>
                </c:pt>
                <c:pt idx="27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4-4070-9A4B-7EBC440EE639}"/>
            </c:ext>
          </c:extLst>
        </c:ser>
        <c:ser>
          <c:idx val="1"/>
          <c:order val="1"/>
          <c:tx>
            <c:v>P_Solar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2 - 35 C'!$B$5:$B$32</c:f>
              <c:numCache>
                <c:formatCode>0.000</c:formatCode>
                <c:ptCount val="28"/>
                <c:pt idx="0">
                  <c:v>0.42299999999999999</c:v>
                </c:pt>
                <c:pt idx="1">
                  <c:v>0.42099999999999999</c:v>
                </c:pt>
                <c:pt idx="2">
                  <c:v>0.41899999999999998</c:v>
                </c:pt>
                <c:pt idx="3">
                  <c:v>0.41599999999999998</c:v>
                </c:pt>
                <c:pt idx="4">
                  <c:v>0.41399999999999998</c:v>
                </c:pt>
                <c:pt idx="5">
                  <c:v>0.40899999999999997</c:v>
                </c:pt>
                <c:pt idx="6">
                  <c:v>0.40400000000000003</c:v>
                </c:pt>
                <c:pt idx="7">
                  <c:v>0.4</c:v>
                </c:pt>
                <c:pt idx="8">
                  <c:v>0.39600000000000002</c:v>
                </c:pt>
                <c:pt idx="9">
                  <c:v>0.39300000000000002</c:v>
                </c:pt>
                <c:pt idx="10">
                  <c:v>0.38700000000000001</c:v>
                </c:pt>
                <c:pt idx="11">
                  <c:v>0.38</c:v>
                </c:pt>
                <c:pt idx="12">
                  <c:v>0.375</c:v>
                </c:pt>
                <c:pt idx="13">
                  <c:v>0.36899999999999999</c:v>
                </c:pt>
                <c:pt idx="14">
                  <c:v>0.35299999999999998</c:v>
                </c:pt>
                <c:pt idx="15">
                  <c:v>0.34100000000000003</c:v>
                </c:pt>
                <c:pt idx="16">
                  <c:v>0.32400000000000001</c:v>
                </c:pt>
                <c:pt idx="17">
                  <c:v>0.313</c:v>
                </c:pt>
                <c:pt idx="18">
                  <c:v>0.29799999999999999</c:v>
                </c:pt>
                <c:pt idx="19">
                  <c:v>0.28799999999999998</c:v>
                </c:pt>
                <c:pt idx="20">
                  <c:v>0.27600000000000002</c:v>
                </c:pt>
                <c:pt idx="21">
                  <c:v>0.25800000000000001</c:v>
                </c:pt>
                <c:pt idx="22">
                  <c:v>0.23400000000000001</c:v>
                </c:pt>
                <c:pt idx="23">
                  <c:v>0.22700000000000001</c:v>
                </c:pt>
                <c:pt idx="24">
                  <c:v>0.12</c:v>
                </c:pt>
                <c:pt idx="25">
                  <c:v>9.9000000000000005E-2</c:v>
                </c:pt>
                <c:pt idx="26">
                  <c:v>5.1999999999999998E-2</c:v>
                </c:pt>
                <c:pt idx="27">
                  <c:v>0</c:v>
                </c:pt>
              </c:numCache>
            </c:numRef>
          </c:xVal>
          <c:yVal>
            <c:numRef>
              <c:f>'Part 2 - 35 C'!$D$5:$D$32</c:f>
              <c:numCache>
                <c:formatCode>0.000</c:formatCode>
                <c:ptCount val="28"/>
                <c:pt idx="0">
                  <c:v>0.74870999999999999</c:v>
                </c:pt>
                <c:pt idx="1">
                  <c:v>0.84199999999999997</c:v>
                </c:pt>
                <c:pt idx="2">
                  <c:v>0.95531999999999984</c:v>
                </c:pt>
                <c:pt idx="3">
                  <c:v>1.07744</c:v>
                </c:pt>
                <c:pt idx="4">
                  <c:v>1.18404</c:v>
                </c:pt>
                <c:pt idx="5">
                  <c:v>1.3415199999999998</c:v>
                </c:pt>
                <c:pt idx="6">
                  <c:v>1.4907600000000001</c:v>
                </c:pt>
                <c:pt idx="7">
                  <c:v>1.6040000000000001</c:v>
                </c:pt>
                <c:pt idx="8">
                  <c:v>1.7146800000000002</c:v>
                </c:pt>
                <c:pt idx="9">
                  <c:v>1.8117300000000003</c:v>
                </c:pt>
                <c:pt idx="10">
                  <c:v>1.9195200000000001</c:v>
                </c:pt>
                <c:pt idx="11">
                  <c:v>2.0634000000000001</c:v>
                </c:pt>
                <c:pt idx="12">
                  <c:v>2.1375000000000002</c:v>
                </c:pt>
                <c:pt idx="13">
                  <c:v>2.23245</c:v>
                </c:pt>
                <c:pt idx="14">
                  <c:v>2.3756900000000001</c:v>
                </c:pt>
                <c:pt idx="15">
                  <c:v>2.4415600000000004</c:v>
                </c:pt>
                <c:pt idx="16">
                  <c:v>2.4721199999999999</c:v>
                </c:pt>
                <c:pt idx="17">
                  <c:v>2.4413999999999998</c:v>
                </c:pt>
                <c:pt idx="18">
                  <c:v>2.4287000000000001</c:v>
                </c:pt>
                <c:pt idx="19">
                  <c:v>2.3932799999999999</c:v>
                </c:pt>
                <c:pt idx="20">
                  <c:v>2.34876</c:v>
                </c:pt>
                <c:pt idx="21">
                  <c:v>2.2471800000000002</c:v>
                </c:pt>
                <c:pt idx="22">
                  <c:v>2.0966400000000003</c:v>
                </c:pt>
                <c:pt idx="23">
                  <c:v>2.0361900000000004</c:v>
                </c:pt>
                <c:pt idx="24">
                  <c:v>1.1327999999999998</c:v>
                </c:pt>
                <c:pt idx="25">
                  <c:v>0.93951000000000007</c:v>
                </c:pt>
                <c:pt idx="26">
                  <c:v>0.49660000000000004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7-4728-921C-5C1026257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12000"/>
        <c:axId val="342612328"/>
      </c:scatterChart>
      <c:valAx>
        <c:axId val="34261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12328"/>
        <c:crosses val="autoZero"/>
        <c:crossBetween val="midCat"/>
      </c:valAx>
      <c:valAx>
        <c:axId val="34261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1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2 - 45 C'!$B$5:$B$27</c:f>
              <c:numCache>
                <c:formatCode>0.000</c:formatCode>
                <c:ptCount val="23"/>
                <c:pt idx="0">
                  <c:v>0.39600000000000002</c:v>
                </c:pt>
                <c:pt idx="1">
                  <c:v>0.39400000000000002</c:v>
                </c:pt>
                <c:pt idx="2">
                  <c:v>0.39300000000000002</c:v>
                </c:pt>
                <c:pt idx="3">
                  <c:v>0.39100000000000001</c:v>
                </c:pt>
                <c:pt idx="4">
                  <c:v>0.38500000000000001</c:v>
                </c:pt>
                <c:pt idx="5">
                  <c:v>0.377</c:v>
                </c:pt>
                <c:pt idx="6">
                  <c:v>0.36899999999999999</c:v>
                </c:pt>
                <c:pt idx="7">
                  <c:v>0.36199999999999999</c:v>
                </c:pt>
                <c:pt idx="8">
                  <c:v>0.35099999999999998</c:v>
                </c:pt>
                <c:pt idx="9">
                  <c:v>0.33800000000000002</c:v>
                </c:pt>
                <c:pt idx="10">
                  <c:v>0.315</c:v>
                </c:pt>
                <c:pt idx="11">
                  <c:v>0.28299999999999997</c:v>
                </c:pt>
                <c:pt idx="12">
                  <c:v>0.25700000000000001</c:v>
                </c:pt>
                <c:pt idx="13">
                  <c:v>0.23699999999999999</c:v>
                </c:pt>
                <c:pt idx="14">
                  <c:v>0.218</c:v>
                </c:pt>
                <c:pt idx="15">
                  <c:v>0.19600000000000001</c:v>
                </c:pt>
                <c:pt idx="16">
                  <c:v>0.17100000000000001</c:v>
                </c:pt>
                <c:pt idx="17">
                  <c:v>0.157</c:v>
                </c:pt>
                <c:pt idx="18">
                  <c:v>0.12</c:v>
                </c:pt>
                <c:pt idx="19">
                  <c:v>8.5000000000000006E-2</c:v>
                </c:pt>
                <c:pt idx="20">
                  <c:v>6.7000000000000004E-2</c:v>
                </c:pt>
                <c:pt idx="21">
                  <c:v>3.5999999999999997E-2</c:v>
                </c:pt>
                <c:pt idx="22">
                  <c:v>0</c:v>
                </c:pt>
              </c:numCache>
            </c:numRef>
          </c:xVal>
          <c:yVal>
            <c:numRef>
              <c:f>'Part 2 - 45 C'!$C$5:$C$27</c:f>
              <c:numCache>
                <c:formatCode>0.000</c:formatCode>
                <c:ptCount val="23"/>
                <c:pt idx="0">
                  <c:v>1.7</c:v>
                </c:pt>
                <c:pt idx="1">
                  <c:v>1.97</c:v>
                </c:pt>
                <c:pt idx="2">
                  <c:v>2.25</c:v>
                </c:pt>
                <c:pt idx="3">
                  <c:v>2.8</c:v>
                </c:pt>
                <c:pt idx="4">
                  <c:v>2.86</c:v>
                </c:pt>
                <c:pt idx="5">
                  <c:v>3.63</c:v>
                </c:pt>
                <c:pt idx="6">
                  <c:v>4.24</c:v>
                </c:pt>
                <c:pt idx="7">
                  <c:v>4.6900000000000004</c:v>
                </c:pt>
                <c:pt idx="8">
                  <c:v>5.39</c:v>
                </c:pt>
                <c:pt idx="9">
                  <c:v>6.1</c:v>
                </c:pt>
                <c:pt idx="10">
                  <c:v>7.01</c:v>
                </c:pt>
                <c:pt idx="11">
                  <c:v>7.86</c:v>
                </c:pt>
                <c:pt idx="12">
                  <c:v>8.34</c:v>
                </c:pt>
                <c:pt idx="13">
                  <c:v>8.6199999999999992</c:v>
                </c:pt>
                <c:pt idx="14">
                  <c:v>8.82</c:v>
                </c:pt>
                <c:pt idx="15">
                  <c:v>8.99</c:v>
                </c:pt>
                <c:pt idx="16">
                  <c:v>9.1300000000000008</c:v>
                </c:pt>
                <c:pt idx="17">
                  <c:v>9.19</c:v>
                </c:pt>
                <c:pt idx="18">
                  <c:v>9.32</c:v>
                </c:pt>
                <c:pt idx="19">
                  <c:v>9.4</c:v>
                </c:pt>
                <c:pt idx="20">
                  <c:v>9.44</c:v>
                </c:pt>
                <c:pt idx="21">
                  <c:v>9.4700000000000006</c:v>
                </c:pt>
                <c:pt idx="22">
                  <c:v>9.64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8-41E4-BC8F-A05E41BA412E}"/>
            </c:ext>
          </c:extLst>
        </c:ser>
        <c:ser>
          <c:idx val="1"/>
          <c:order val="1"/>
          <c:tx>
            <c:v>P_Solar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2 - 45 C'!$B$5:$B$27</c:f>
              <c:numCache>
                <c:formatCode>0.000</c:formatCode>
                <c:ptCount val="23"/>
                <c:pt idx="0">
                  <c:v>0.39600000000000002</c:v>
                </c:pt>
                <c:pt idx="1">
                  <c:v>0.39400000000000002</c:v>
                </c:pt>
                <c:pt idx="2">
                  <c:v>0.39300000000000002</c:v>
                </c:pt>
                <c:pt idx="3">
                  <c:v>0.39100000000000001</c:v>
                </c:pt>
                <c:pt idx="4">
                  <c:v>0.38500000000000001</c:v>
                </c:pt>
                <c:pt idx="5">
                  <c:v>0.377</c:v>
                </c:pt>
                <c:pt idx="6">
                  <c:v>0.36899999999999999</c:v>
                </c:pt>
                <c:pt idx="7">
                  <c:v>0.36199999999999999</c:v>
                </c:pt>
                <c:pt idx="8">
                  <c:v>0.35099999999999998</c:v>
                </c:pt>
                <c:pt idx="9">
                  <c:v>0.33800000000000002</c:v>
                </c:pt>
                <c:pt idx="10">
                  <c:v>0.315</c:v>
                </c:pt>
                <c:pt idx="11">
                  <c:v>0.28299999999999997</c:v>
                </c:pt>
                <c:pt idx="12">
                  <c:v>0.25700000000000001</c:v>
                </c:pt>
                <c:pt idx="13">
                  <c:v>0.23699999999999999</c:v>
                </c:pt>
                <c:pt idx="14">
                  <c:v>0.218</c:v>
                </c:pt>
                <c:pt idx="15">
                  <c:v>0.19600000000000001</c:v>
                </c:pt>
                <c:pt idx="16">
                  <c:v>0.17100000000000001</c:v>
                </c:pt>
                <c:pt idx="17">
                  <c:v>0.157</c:v>
                </c:pt>
                <c:pt idx="18">
                  <c:v>0.12</c:v>
                </c:pt>
                <c:pt idx="19">
                  <c:v>8.5000000000000006E-2</c:v>
                </c:pt>
                <c:pt idx="20">
                  <c:v>6.7000000000000004E-2</c:v>
                </c:pt>
                <c:pt idx="21">
                  <c:v>3.5999999999999997E-2</c:v>
                </c:pt>
                <c:pt idx="22">
                  <c:v>0</c:v>
                </c:pt>
              </c:numCache>
            </c:numRef>
          </c:xVal>
          <c:yVal>
            <c:numRef>
              <c:f>'Part 2 - 45 C'!$D$5:$D$27</c:f>
              <c:numCache>
                <c:formatCode>0.000</c:formatCode>
                <c:ptCount val="23"/>
                <c:pt idx="0">
                  <c:v>0.67320000000000002</c:v>
                </c:pt>
                <c:pt idx="1">
                  <c:v>0.77617999999999998</c:v>
                </c:pt>
                <c:pt idx="2">
                  <c:v>0.88424999999999998</c:v>
                </c:pt>
                <c:pt idx="3">
                  <c:v>1.0948</c:v>
                </c:pt>
                <c:pt idx="4">
                  <c:v>1.1011</c:v>
                </c:pt>
                <c:pt idx="5">
                  <c:v>1.3685099999999999</c:v>
                </c:pt>
                <c:pt idx="6">
                  <c:v>1.56456</c:v>
                </c:pt>
                <c:pt idx="7">
                  <c:v>1.6977800000000001</c:v>
                </c:pt>
                <c:pt idx="8">
                  <c:v>1.8918899999999998</c:v>
                </c:pt>
                <c:pt idx="9">
                  <c:v>2.0617999999999999</c:v>
                </c:pt>
                <c:pt idx="10">
                  <c:v>2.2081499999999998</c:v>
                </c:pt>
                <c:pt idx="11">
                  <c:v>2.22438</c:v>
                </c:pt>
                <c:pt idx="12">
                  <c:v>2.1433800000000001</c:v>
                </c:pt>
                <c:pt idx="13">
                  <c:v>2.0429399999999998</c:v>
                </c:pt>
                <c:pt idx="14">
                  <c:v>1.92276</c:v>
                </c:pt>
                <c:pt idx="15">
                  <c:v>1.7620400000000001</c:v>
                </c:pt>
                <c:pt idx="16">
                  <c:v>1.5612300000000003</c:v>
                </c:pt>
                <c:pt idx="17">
                  <c:v>1.4428299999999998</c:v>
                </c:pt>
                <c:pt idx="18">
                  <c:v>1.1184000000000001</c:v>
                </c:pt>
                <c:pt idx="19">
                  <c:v>0.79900000000000004</c:v>
                </c:pt>
                <c:pt idx="20">
                  <c:v>0.63248000000000004</c:v>
                </c:pt>
                <c:pt idx="21">
                  <c:v>0.34092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7-4ECA-9A79-F891AD846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80896"/>
        <c:axId val="692180240"/>
      </c:scatterChart>
      <c:valAx>
        <c:axId val="6921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80240"/>
        <c:crosses val="autoZero"/>
        <c:crossBetween val="midCat"/>
      </c:valAx>
      <c:valAx>
        <c:axId val="6921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8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2 - 55 C'!$B$5:$B$31</c:f>
              <c:numCache>
                <c:formatCode>0.000</c:formatCode>
                <c:ptCount val="27"/>
                <c:pt idx="0">
                  <c:v>0.38100000000000001</c:v>
                </c:pt>
                <c:pt idx="1">
                  <c:v>0.376</c:v>
                </c:pt>
                <c:pt idx="2">
                  <c:v>0.374</c:v>
                </c:pt>
                <c:pt idx="3">
                  <c:v>0.372</c:v>
                </c:pt>
                <c:pt idx="4">
                  <c:v>0.36899999999999999</c:v>
                </c:pt>
                <c:pt idx="5">
                  <c:v>0.36599999999999999</c:v>
                </c:pt>
                <c:pt idx="6">
                  <c:v>0.36299999999999999</c:v>
                </c:pt>
                <c:pt idx="7">
                  <c:v>0.35499999999999998</c:v>
                </c:pt>
                <c:pt idx="8">
                  <c:v>0.35</c:v>
                </c:pt>
                <c:pt idx="9">
                  <c:v>0.34200000000000003</c:v>
                </c:pt>
                <c:pt idx="10">
                  <c:v>0.33</c:v>
                </c:pt>
                <c:pt idx="11">
                  <c:v>0.32500000000000001</c:v>
                </c:pt>
                <c:pt idx="12">
                  <c:v>0.316</c:v>
                </c:pt>
                <c:pt idx="13">
                  <c:v>0.30299999999999999</c:v>
                </c:pt>
                <c:pt idx="14">
                  <c:v>0.28999999999999998</c:v>
                </c:pt>
                <c:pt idx="15">
                  <c:v>0.27500000000000002</c:v>
                </c:pt>
                <c:pt idx="16">
                  <c:v>0.254</c:v>
                </c:pt>
                <c:pt idx="17">
                  <c:v>0.22600000000000001</c:v>
                </c:pt>
                <c:pt idx="18">
                  <c:v>0.19900000000000001</c:v>
                </c:pt>
                <c:pt idx="19">
                  <c:v>0.17199999999999999</c:v>
                </c:pt>
                <c:pt idx="20">
                  <c:v>0.14699999999999999</c:v>
                </c:pt>
                <c:pt idx="21">
                  <c:v>0.113</c:v>
                </c:pt>
                <c:pt idx="22">
                  <c:v>9.2999999999999999E-2</c:v>
                </c:pt>
                <c:pt idx="23">
                  <c:v>5.6000000000000001E-2</c:v>
                </c:pt>
                <c:pt idx="24">
                  <c:v>2.9000000000000001E-2</c:v>
                </c:pt>
                <c:pt idx="25">
                  <c:v>1.0999999999999999E-2</c:v>
                </c:pt>
                <c:pt idx="26">
                  <c:v>0</c:v>
                </c:pt>
              </c:numCache>
            </c:numRef>
          </c:xVal>
          <c:yVal>
            <c:numRef>
              <c:f>'Part 2 - 55 C'!$C$5:$C$31</c:f>
              <c:numCache>
                <c:formatCode>0.000</c:formatCode>
                <c:ptCount val="27"/>
                <c:pt idx="0">
                  <c:v>1.59</c:v>
                </c:pt>
                <c:pt idx="1">
                  <c:v>1.88</c:v>
                </c:pt>
                <c:pt idx="2">
                  <c:v>2.09</c:v>
                </c:pt>
                <c:pt idx="3">
                  <c:v>2.39</c:v>
                </c:pt>
                <c:pt idx="4">
                  <c:v>2.68</c:v>
                </c:pt>
                <c:pt idx="5">
                  <c:v>3.01</c:v>
                </c:pt>
                <c:pt idx="6">
                  <c:v>3.3</c:v>
                </c:pt>
                <c:pt idx="7">
                  <c:v>3.99</c:v>
                </c:pt>
                <c:pt idx="8">
                  <c:v>4.4800000000000004</c:v>
                </c:pt>
                <c:pt idx="9">
                  <c:v>4.9000000000000004</c:v>
                </c:pt>
                <c:pt idx="10">
                  <c:v>5.62</c:v>
                </c:pt>
                <c:pt idx="11">
                  <c:v>5.87</c:v>
                </c:pt>
                <c:pt idx="12">
                  <c:v>6.31</c:v>
                </c:pt>
                <c:pt idx="13">
                  <c:v>6.83</c:v>
                </c:pt>
                <c:pt idx="14">
                  <c:v>7.28</c:v>
                </c:pt>
                <c:pt idx="15">
                  <c:v>7.72</c:v>
                </c:pt>
                <c:pt idx="16">
                  <c:v>8.19</c:v>
                </c:pt>
                <c:pt idx="17">
                  <c:v>8.61</c:v>
                </c:pt>
                <c:pt idx="18">
                  <c:v>8.93</c:v>
                </c:pt>
                <c:pt idx="19">
                  <c:v>9.14</c:v>
                </c:pt>
                <c:pt idx="20">
                  <c:v>9.2899999999999991</c:v>
                </c:pt>
                <c:pt idx="21">
                  <c:v>9.42</c:v>
                </c:pt>
                <c:pt idx="22">
                  <c:v>9.49</c:v>
                </c:pt>
                <c:pt idx="23">
                  <c:v>9.56</c:v>
                </c:pt>
                <c:pt idx="24">
                  <c:v>9.6300000000000008</c:v>
                </c:pt>
                <c:pt idx="25">
                  <c:v>9.64</c:v>
                </c:pt>
                <c:pt idx="26">
                  <c:v>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8-42BF-8462-968E704E447D}"/>
            </c:ext>
          </c:extLst>
        </c:ser>
        <c:ser>
          <c:idx val="1"/>
          <c:order val="1"/>
          <c:tx>
            <c:v>P_Solar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2 - 55 C'!$B$5:$B$31</c:f>
              <c:numCache>
                <c:formatCode>0.000</c:formatCode>
                <c:ptCount val="27"/>
                <c:pt idx="0">
                  <c:v>0.38100000000000001</c:v>
                </c:pt>
                <c:pt idx="1">
                  <c:v>0.376</c:v>
                </c:pt>
                <c:pt idx="2">
                  <c:v>0.374</c:v>
                </c:pt>
                <c:pt idx="3">
                  <c:v>0.372</c:v>
                </c:pt>
                <c:pt idx="4">
                  <c:v>0.36899999999999999</c:v>
                </c:pt>
                <c:pt idx="5">
                  <c:v>0.36599999999999999</c:v>
                </c:pt>
                <c:pt idx="6">
                  <c:v>0.36299999999999999</c:v>
                </c:pt>
                <c:pt idx="7">
                  <c:v>0.35499999999999998</c:v>
                </c:pt>
                <c:pt idx="8">
                  <c:v>0.35</c:v>
                </c:pt>
                <c:pt idx="9">
                  <c:v>0.34200000000000003</c:v>
                </c:pt>
                <c:pt idx="10">
                  <c:v>0.33</c:v>
                </c:pt>
                <c:pt idx="11">
                  <c:v>0.32500000000000001</c:v>
                </c:pt>
                <c:pt idx="12">
                  <c:v>0.316</c:v>
                </c:pt>
                <c:pt idx="13">
                  <c:v>0.30299999999999999</c:v>
                </c:pt>
                <c:pt idx="14">
                  <c:v>0.28999999999999998</c:v>
                </c:pt>
                <c:pt idx="15">
                  <c:v>0.27500000000000002</c:v>
                </c:pt>
                <c:pt idx="16">
                  <c:v>0.254</c:v>
                </c:pt>
                <c:pt idx="17">
                  <c:v>0.22600000000000001</c:v>
                </c:pt>
                <c:pt idx="18">
                  <c:v>0.19900000000000001</c:v>
                </c:pt>
                <c:pt idx="19">
                  <c:v>0.17199999999999999</c:v>
                </c:pt>
                <c:pt idx="20">
                  <c:v>0.14699999999999999</c:v>
                </c:pt>
                <c:pt idx="21">
                  <c:v>0.113</c:v>
                </c:pt>
                <c:pt idx="22">
                  <c:v>9.2999999999999999E-2</c:v>
                </c:pt>
                <c:pt idx="23">
                  <c:v>5.6000000000000001E-2</c:v>
                </c:pt>
                <c:pt idx="24">
                  <c:v>2.9000000000000001E-2</c:v>
                </c:pt>
                <c:pt idx="25">
                  <c:v>1.0999999999999999E-2</c:v>
                </c:pt>
                <c:pt idx="26">
                  <c:v>0</c:v>
                </c:pt>
              </c:numCache>
            </c:numRef>
          </c:xVal>
          <c:yVal>
            <c:numRef>
              <c:f>'Part 2 - 55 C'!$D$5:$D$31</c:f>
              <c:numCache>
                <c:formatCode>0.000</c:formatCode>
                <c:ptCount val="27"/>
                <c:pt idx="0">
                  <c:v>0.60579000000000005</c:v>
                </c:pt>
                <c:pt idx="1">
                  <c:v>0.70687999999999995</c:v>
                </c:pt>
                <c:pt idx="2">
                  <c:v>0.78165999999999991</c:v>
                </c:pt>
                <c:pt idx="3">
                  <c:v>0.88908000000000009</c:v>
                </c:pt>
                <c:pt idx="4">
                  <c:v>0.98892000000000002</c:v>
                </c:pt>
                <c:pt idx="5">
                  <c:v>1.1016599999999999</c:v>
                </c:pt>
                <c:pt idx="6">
                  <c:v>1.1979</c:v>
                </c:pt>
                <c:pt idx="7">
                  <c:v>1.41645</c:v>
                </c:pt>
                <c:pt idx="8">
                  <c:v>1.5680000000000001</c:v>
                </c:pt>
                <c:pt idx="9">
                  <c:v>1.6758000000000002</c:v>
                </c:pt>
                <c:pt idx="10">
                  <c:v>1.8546</c:v>
                </c:pt>
                <c:pt idx="11">
                  <c:v>1.9077500000000001</c:v>
                </c:pt>
                <c:pt idx="12">
                  <c:v>1.99396</c:v>
                </c:pt>
                <c:pt idx="13">
                  <c:v>2.0694900000000001</c:v>
                </c:pt>
                <c:pt idx="14">
                  <c:v>2.1111999999999997</c:v>
                </c:pt>
                <c:pt idx="15">
                  <c:v>2.1230000000000002</c:v>
                </c:pt>
                <c:pt idx="16">
                  <c:v>2.08026</c:v>
                </c:pt>
                <c:pt idx="17">
                  <c:v>1.9458599999999999</c:v>
                </c:pt>
                <c:pt idx="18">
                  <c:v>1.7770699999999999</c:v>
                </c:pt>
                <c:pt idx="19">
                  <c:v>1.5720799999999999</c:v>
                </c:pt>
                <c:pt idx="20">
                  <c:v>1.3656299999999999</c:v>
                </c:pt>
                <c:pt idx="21">
                  <c:v>1.06446</c:v>
                </c:pt>
                <c:pt idx="22">
                  <c:v>0.88256999999999997</c:v>
                </c:pt>
                <c:pt idx="23">
                  <c:v>0.53536000000000006</c:v>
                </c:pt>
                <c:pt idx="24">
                  <c:v>0.27927000000000002</c:v>
                </c:pt>
                <c:pt idx="25">
                  <c:v>0.10604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9-4067-807F-D7DEF5937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49624"/>
        <c:axId val="682949952"/>
      </c:scatterChart>
      <c:valAx>
        <c:axId val="68294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49952"/>
        <c:crosses val="autoZero"/>
        <c:crossBetween val="midCat"/>
      </c:valAx>
      <c:valAx>
        <c:axId val="6829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4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579042</xdr:colOff>
      <xdr:row>3</xdr:row>
      <xdr:rowOff>45577</xdr:rowOff>
    </xdr:from>
    <xdr:to>
      <xdr:col>12</xdr:col>
      <xdr:colOff>94700</xdr:colOff>
      <xdr:row>16</xdr:row>
      <xdr:rowOff>24651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24E4CC-F8A4-46BF-A6CB-30C8D29D8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269981</xdr:colOff>
      <xdr:row>3</xdr:row>
      <xdr:rowOff>21194</xdr:rowOff>
    </xdr:from>
    <xdr:to>
      <xdr:col>11</xdr:col>
      <xdr:colOff>567716</xdr:colOff>
      <xdr:row>17</xdr:row>
      <xdr:rowOff>165520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AB87BB-3D2A-43BB-A2D3-E5722EDA0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244748</xdr:colOff>
      <xdr:row>4</xdr:row>
      <xdr:rowOff>151390</xdr:rowOff>
    </xdr:from>
    <xdr:to>
      <xdr:col>10</xdr:col>
      <xdr:colOff>282596</xdr:colOff>
      <xdr:row>16</xdr:row>
      <xdr:rowOff>79732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C06F2-ECDC-48CD-B59F-CE6F2BDE9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32</xdr:row>
      <xdr:rowOff>57150</xdr:rowOff>
    </xdr:from>
    <xdr:to>
      <xdr:col>7</xdr:col>
      <xdr:colOff>449580</xdr:colOff>
      <xdr:row>49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AF920-4947-4D3F-8B8B-09701298C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32</xdr:row>
      <xdr:rowOff>49530</xdr:rowOff>
    </xdr:from>
    <xdr:to>
      <xdr:col>7</xdr:col>
      <xdr:colOff>60960</xdr:colOff>
      <xdr:row>49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EB86F-B2D2-40FC-8F7F-0179D344F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204379</xdr:colOff>
      <xdr:row>4</xdr:row>
      <xdr:rowOff>101935</xdr:rowOff>
    </xdr:from>
    <xdr:to>
      <xdr:col>10</xdr:col>
      <xdr:colOff>433986</xdr:colOff>
      <xdr:row>16</xdr:row>
      <xdr:rowOff>40370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2593EA-9BDB-4C08-A714-1052B04DC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108498</xdr:colOff>
      <xdr:row>2</xdr:row>
      <xdr:rowOff>157446</xdr:rowOff>
    </xdr:from>
    <xdr:to>
      <xdr:col>12</xdr:col>
      <xdr:colOff>406233</xdr:colOff>
      <xdr:row>17</xdr:row>
      <xdr:rowOff>120103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329B2-06F9-4A16-A145-F8911F591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396140</xdr:colOff>
      <xdr:row>1</xdr:row>
      <xdr:rowOff>56520</xdr:rowOff>
    </xdr:from>
    <xdr:to>
      <xdr:col>13</xdr:col>
      <xdr:colOff>83265</xdr:colOff>
      <xdr:row>16</xdr:row>
      <xdr:rowOff>19177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6FE440-7045-4E99-B21F-08EDBECA6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527344</xdr:colOff>
      <xdr:row>2</xdr:row>
      <xdr:rowOff>161483</xdr:rowOff>
    </xdr:from>
    <xdr:to>
      <xdr:col>11</xdr:col>
      <xdr:colOff>504636</xdr:colOff>
      <xdr:row>15</xdr:row>
      <xdr:rowOff>19176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FD8F2E-86C1-47AA-99A3-A296E794A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111528</xdr:colOff>
      <xdr:row>33</xdr:row>
      <xdr:rowOff>119495</xdr:rowOff>
    </xdr:from>
    <xdr:to>
      <xdr:col>10</xdr:col>
      <xdr:colOff>852746</xdr:colOff>
      <xdr:row>61</xdr:row>
      <xdr:rowOff>131618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4FC19-F04A-467A-A85C-0E8CE4403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174100</xdr:colOff>
      <xdr:row>2</xdr:row>
      <xdr:rowOff>172584</xdr:rowOff>
    </xdr:from>
    <xdr:to>
      <xdr:col>11</xdr:col>
      <xdr:colOff>471835</xdr:colOff>
      <xdr:row>17</xdr:row>
      <xdr:rowOff>135241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9F978B-C2EC-49E4-AD91-50AED9A5B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370908</xdr:colOff>
      <xdr:row>3</xdr:row>
      <xdr:rowOff>6056</xdr:rowOff>
    </xdr:from>
    <xdr:to>
      <xdr:col>12</xdr:col>
      <xdr:colOff>58034</xdr:colOff>
      <xdr:row>17</xdr:row>
      <xdr:rowOff>150382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59CAD4-CC2D-440A-B321-D75071698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214470</xdr:colOff>
      <xdr:row>2</xdr:row>
      <xdr:rowOff>167538</xdr:rowOff>
    </xdr:from>
    <xdr:to>
      <xdr:col>11</xdr:col>
      <xdr:colOff>512205</xdr:colOff>
      <xdr:row>17</xdr:row>
      <xdr:rowOff>130195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F25183-0A32-4202-8F43-BCEF150CE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D3AD-1D1E-48AB-8D82-4EC82308FEEA}">
  <dimension ref="B2:E41"/>
  <sheetViews>
    <sheetView zoomScale="94" workbookViewId="0">
      <selection activeCell="B9" sqref="B9"/>
    </sheetView>
  </sheetViews>
  <sheetFormatPr defaultRowHeight="14.4" x14ac:dyDescent="0.3"/>
  <cols>
    <col min="2" max="2" width="12.33203125" style="4" bestFit="1" customWidth="1"/>
    <col min="3" max="3" width="13.6640625" bestFit="1" customWidth="1"/>
    <col min="4" max="4" width="11.44140625" bestFit="1" customWidth="1"/>
  </cols>
  <sheetData>
    <row r="2" spans="2:5" x14ac:dyDescent="0.3">
      <c r="B2" s="7"/>
      <c r="C2" s="7"/>
    </row>
    <row r="3" spans="2:5" x14ac:dyDescent="0.3">
      <c r="B3" s="7"/>
      <c r="C3" s="7"/>
    </row>
    <row r="4" spans="2:5" ht="18" thickBot="1" x14ac:dyDescent="0.4">
      <c r="B4" s="3" t="s">
        <v>0</v>
      </c>
      <c r="C4" s="1" t="s">
        <v>1</v>
      </c>
      <c r="D4" s="1" t="s">
        <v>27</v>
      </c>
      <c r="E4" s="1" t="s">
        <v>28</v>
      </c>
    </row>
    <row r="5" spans="2:5" ht="15" thickTop="1" x14ac:dyDescent="0.3">
      <c r="B5" s="2">
        <v>0.108</v>
      </c>
      <c r="C5" s="2">
        <v>0.08</v>
      </c>
      <c r="D5" s="2">
        <f>LOG(C5)</f>
        <v>-1.0969100130080565</v>
      </c>
      <c r="E5" s="2" t="s">
        <v>26</v>
      </c>
    </row>
    <row r="6" spans="2:5" x14ac:dyDescent="0.3">
      <c r="B6" s="2">
        <v>0.20699999999999999</v>
      </c>
      <c r="C6" s="2">
        <v>0.38</v>
      </c>
      <c r="D6" s="2">
        <f>LOG(C6)</f>
        <v>-0.42021640338318983</v>
      </c>
      <c r="E6" s="2">
        <f>(D6-D5)/(B6-B5)</f>
        <v>6.8352889861097639</v>
      </c>
    </row>
    <row r="7" spans="2:5" x14ac:dyDescent="0.3">
      <c r="B7" s="2">
        <v>0.28999999999999998</v>
      </c>
      <c r="C7" s="2">
        <v>1.17</v>
      </c>
      <c r="D7" s="2">
        <f>LOG(C7)</f>
        <v>6.8185861746161619E-2</v>
      </c>
      <c r="E7" s="2">
        <f>(D7-D6)/(B7-B6)</f>
        <v>5.8843646401126692</v>
      </c>
    </row>
    <row r="8" spans="2:5" x14ac:dyDescent="0.3">
      <c r="B8" s="2">
        <v>0.31900000000000001</v>
      </c>
      <c r="C8" s="2">
        <v>1.75</v>
      </c>
      <c r="D8" s="2">
        <f>LOG(C8)</f>
        <v>0.24303804868629444</v>
      </c>
      <c r="E8" s="2">
        <f>(D8-D7)/(B8-B7)</f>
        <v>6.0293857565562989</v>
      </c>
    </row>
    <row r="9" spans="2:5" x14ac:dyDescent="0.3">
      <c r="B9" s="2">
        <v>0.34599999999999997</v>
      </c>
      <c r="C9" s="2">
        <v>2.5299999999999998</v>
      </c>
      <c r="D9" s="2">
        <f>LOG(C9)</f>
        <v>0.40312052117581787</v>
      </c>
      <c r="E9" s="2">
        <f>(D9-D8)/(B9-B8)</f>
        <v>5.9289804625749483</v>
      </c>
    </row>
    <row r="10" spans="2:5" x14ac:dyDescent="0.3">
      <c r="B10" s="2">
        <v>0.36899999999999999</v>
      </c>
      <c r="C10" s="2">
        <v>3.49</v>
      </c>
      <c r="D10" s="2">
        <f>LOG(C10)</f>
        <v>0.5428254269591799</v>
      </c>
      <c r="E10" s="2">
        <f>(D10-D9)/(B10-B9)</f>
        <v>6.0741263384070399</v>
      </c>
    </row>
    <row r="11" spans="2:5" x14ac:dyDescent="0.3">
      <c r="B11" s="2">
        <v>0.38400000000000001</v>
      </c>
      <c r="C11" s="2">
        <v>4.29</v>
      </c>
      <c r="D11" s="2">
        <f>LOG(C11)</f>
        <v>0.63245729218472424</v>
      </c>
      <c r="E11" s="2">
        <f>(D11-D10)/(B11-B10)</f>
        <v>5.9754576817029506</v>
      </c>
    </row>
    <row r="12" spans="2:5" x14ac:dyDescent="0.3">
      <c r="B12" s="2">
        <v>0.39200000000000002</v>
      </c>
      <c r="C12" s="2">
        <v>4.8600000000000003</v>
      </c>
      <c r="D12" s="2">
        <f>LOG(C12)</f>
        <v>0.68663626926229337</v>
      </c>
      <c r="E12" s="2">
        <f>(D12-D11)/(B12-B11)</f>
        <v>6.7723721346961359</v>
      </c>
    </row>
    <row r="13" spans="2:5" x14ac:dyDescent="0.3">
      <c r="B13" s="2">
        <v>0.40100000000000002</v>
      </c>
      <c r="C13" s="2">
        <v>5.53</v>
      </c>
      <c r="D13" s="2">
        <f>LOG(C13)</f>
        <v>0.74272513130469831</v>
      </c>
      <c r="E13" s="2">
        <f>(D13-D12)/(B13-B12)</f>
        <v>6.2320957824894307</v>
      </c>
    </row>
    <row r="14" spans="2:5" x14ac:dyDescent="0.3">
      <c r="B14" s="2">
        <v>0.40799999999999997</v>
      </c>
      <c r="C14" s="2">
        <v>6.16</v>
      </c>
      <c r="D14" s="2">
        <f>LOG(C14)</f>
        <v>0.78958071216442549</v>
      </c>
      <c r="E14" s="2">
        <f>(D14-D13)/(B14-B13)</f>
        <v>6.6936544085325025</v>
      </c>
    </row>
    <row r="15" spans="2:5" x14ac:dyDescent="0.3">
      <c r="B15" s="2">
        <v>0.41199999999999998</v>
      </c>
      <c r="C15" s="2">
        <v>6.56</v>
      </c>
      <c r="D15" s="2">
        <f>LOG(C15)</f>
        <v>0.81690383937566025</v>
      </c>
      <c r="E15" s="2">
        <f>(D15-D14)/(B15-B14)</f>
        <v>6.8307818028086826</v>
      </c>
    </row>
    <row r="16" spans="2:5" x14ac:dyDescent="0.3">
      <c r="B16" s="2">
        <v>0.41599999999999998</v>
      </c>
      <c r="C16" s="2">
        <v>6.97</v>
      </c>
      <c r="D16" s="2">
        <f>LOG(C16)</f>
        <v>0.84323277809800945</v>
      </c>
      <c r="E16" s="2">
        <f>(D16-D15)/(B16-B15)</f>
        <v>6.5822346805872955</v>
      </c>
    </row>
    <row r="17" spans="2:5" x14ac:dyDescent="0.3">
      <c r="B17" s="2">
        <v>0.42099999999999999</v>
      </c>
      <c r="C17" s="2">
        <v>7.48</v>
      </c>
      <c r="D17" s="2">
        <f>LOG(C17)</f>
        <v>0.87390159786446142</v>
      </c>
      <c r="E17" s="2">
        <f>(D17-D16)/(B17-B16)</f>
        <v>6.1337639532903889</v>
      </c>
    </row>
    <row r="18" spans="2:5" x14ac:dyDescent="0.3">
      <c r="B18" s="2">
        <v>0.42599999999999999</v>
      </c>
      <c r="C18" s="2">
        <v>8.1999999999999993</v>
      </c>
      <c r="D18" s="2">
        <f>LOG(C18)</f>
        <v>0.91381385238371671</v>
      </c>
      <c r="E18" s="2">
        <f>(D18-D17)/(B18-B17)</f>
        <v>7.9824509038510501</v>
      </c>
    </row>
    <row r="19" spans="2:5" x14ac:dyDescent="0.3">
      <c r="B19" s="2">
        <v>0.433</v>
      </c>
      <c r="C19" s="2">
        <v>9</v>
      </c>
      <c r="D19" s="2">
        <f>LOG(C19)</f>
        <v>0.95424250943932487</v>
      </c>
      <c r="E19" s="2">
        <f>(D19-D18)/(B19-B18)</f>
        <v>5.7755224365154465</v>
      </c>
    </row>
    <row r="20" spans="2:5" x14ac:dyDescent="0.3">
      <c r="B20" s="2">
        <v>0.436</v>
      </c>
      <c r="C20" s="2">
        <v>9.74</v>
      </c>
      <c r="D20" s="2">
        <f>LOG(C20)</f>
        <v>0.9885589568786155</v>
      </c>
      <c r="E20" s="2">
        <f>(D20-D19)/(B20-B19)</f>
        <v>11.438815813096866</v>
      </c>
    </row>
    <row r="21" spans="2:5" x14ac:dyDescent="0.3">
      <c r="B21" s="2">
        <v>0.442</v>
      </c>
      <c r="C21" s="2">
        <v>10.46</v>
      </c>
      <c r="D21" s="2">
        <f>LOG(C21)</f>
        <v>1.0195316845312554</v>
      </c>
      <c r="E21" s="2">
        <f>(D21-D20)/(B21-B20)</f>
        <v>5.1621212754399819</v>
      </c>
    </row>
    <row r="22" spans="2:5" x14ac:dyDescent="0.3">
      <c r="B22" s="2">
        <v>0.44700000000000001</v>
      </c>
      <c r="C22" s="2">
        <v>11.18</v>
      </c>
      <c r="D22" s="2">
        <f>LOG(C22)</f>
        <v>1.0484418035504044</v>
      </c>
      <c r="E22" s="2">
        <f>(D22-D21)/(B22-B21)</f>
        <v>5.7820238038297891</v>
      </c>
    </row>
    <row r="23" spans="2:5" x14ac:dyDescent="0.3">
      <c r="B23" s="2">
        <v>0.45100000000000001</v>
      </c>
      <c r="C23" s="2">
        <v>11.88</v>
      </c>
      <c r="D23" s="2">
        <f>LOG(C23)</f>
        <v>1.0748164406451748</v>
      </c>
      <c r="E23" s="2">
        <f>(D23-D22)/(B23-B22)</f>
        <v>6.5936592736925919</v>
      </c>
    </row>
    <row r="24" spans="2:5" x14ac:dyDescent="0.3">
      <c r="B24" s="2">
        <v>0.45400000000000001</v>
      </c>
      <c r="C24" s="2">
        <v>12.5</v>
      </c>
      <c r="D24" s="2">
        <f>LOG(C24)</f>
        <v>1.0969100130080565</v>
      </c>
      <c r="E24" s="2">
        <f>(D24-D23)/(B24-B23)</f>
        <v>7.3645241209605521</v>
      </c>
    </row>
    <row r="25" spans="2:5" x14ac:dyDescent="0.3">
      <c r="B25" s="2">
        <v>0.45800000000000002</v>
      </c>
      <c r="C25" s="2">
        <v>13.74</v>
      </c>
      <c r="D25" s="2">
        <f>LOG(C25)</f>
        <v>1.1379867327235316</v>
      </c>
      <c r="E25" s="2">
        <f>(D25-D24)/(B25-B24)</f>
        <v>10.269179928868768</v>
      </c>
    </row>
    <row r="26" spans="2:5" x14ac:dyDescent="0.3">
      <c r="B26"/>
    </row>
    <row r="27" spans="2:5" x14ac:dyDescent="0.3">
      <c r="B27"/>
    </row>
    <row r="28" spans="2:5" x14ac:dyDescent="0.3">
      <c r="B28"/>
    </row>
    <row r="29" spans="2:5" x14ac:dyDescent="0.3">
      <c r="B29"/>
    </row>
    <row r="30" spans="2:5" x14ac:dyDescent="0.3">
      <c r="B30"/>
    </row>
    <row r="31" spans="2:5" x14ac:dyDescent="0.3">
      <c r="B31"/>
    </row>
    <row r="32" spans="2:5" x14ac:dyDescent="0.3">
      <c r="B32"/>
    </row>
    <row r="33" spans="2:3" x14ac:dyDescent="0.3">
      <c r="B33"/>
    </row>
    <row r="34" spans="2:3" x14ac:dyDescent="0.3">
      <c r="B34"/>
    </row>
    <row r="35" spans="2:3" x14ac:dyDescent="0.3">
      <c r="B35"/>
    </row>
    <row r="36" spans="2:3" x14ac:dyDescent="0.3">
      <c r="C36" s="4"/>
    </row>
    <row r="37" spans="2:3" x14ac:dyDescent="0.3">
      <c r="C37" s="4"/>
    </row>
    <row r="38" spans="2:3" x14ac:dyDescent="0.3">
      <c r="C38" s="4"/>
    </row>
    <row r="39" spans="2:3" x14ac:dyDescent="0.3">
      <c r="C39" s="4"/>
    </row>
    <row r="40" spans="2:3" x14ac:dyDescent="0.3">
      <c r="C40" s="4"/>
    </row>
    <row r="41" spans="2:3" x14ac:dyDescent="0.3">
      <c r="C41" s="4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79BCFD6-C475-4132-AD68-22A392B77776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B5</xm:sqref>
            </x14:sparkline>
            <x14:sparkline>
              <xm:sqref>C5</xm:sqref>
            </x14:sparkline>
            <x14:sparkline>
              <xm:sqref>C6</xm:sqref>
            </x14:sparkline>
            <x14:sparkline>
              <xm:sqref>C8</xm:sqref>
            </x14:sparkline>
            <x14:sparkline>
              <xm:sqref>B7</xm:sqref>
            </x14:sparkline>
            <x14:sparkline>
              <xm:sqref>C9</xm:sqref>
            </x14:sparkline>
            <x14:sparkline>
              <xm:sqref>C10</xm:sqref>
            </x14:sparkline>
            <x14:sparkline>
              <xm:sqref>B8</xm:sqref>
            </x14:sparkline>
            <x14:sparkline>
              <xm:sqref>C11</xm:sqref>
            </x14:sparkline>
            <x14:sparkline>
              <xm:sqref>B6</xm:sqref>
            </x14:sparkline>
            <x14:sparkline>
              <xm:sqref>C7</xm:sqref>
            </x14:sparkline>
            <x14:sparkline>
              <xm:sqref>C12</xm:sqref>
            </x14:sparkline>
            <x14:sparkline>
              <xm:sqref>B9</xm:sqref>
            </x14:sparkline>
            <x14:sparkline>
              <xm:sqref>C13</xm:sqref>
            </x14:sparkline>
            <x14:sparkline>
              <xm:sqref>B10</xm:sqref>
            </x14:sparkline>
            <x14:sparkline>
              <xm:sqref>B11</xm:sqref>
            </x14:sparkline>
            <x14:sparkline>
              <xm:sqref>B12</xm:sqref>
            </x14:sparkline>
            <x14:sparkline>
              <xm:sqref>B13</xm:sqref>
            </x14:sparkline>
            <x14:sparkline>
              <xm:sqref>C14</xm:sqref>
            </x14:sparkline>
            <x14:sparkline>
              <xm:sqref>B14</xm:sqref>
            </x14:sparkline>
            <x14:sparkline>
              <xm:sqref>C15</xm:sqref>
            </x14:sparkline>
            <x14:sparkline>
              <xm:sqref>B15</xm:sqref>
            </x14:sparkline>
          </x14:sparklines>
        </x14:sparklineGroup>
        <x14:sparklineGroup displayEmptyCellsAs="gap" xr2:uid="{EB3266F0-F396-4743-97D4-61E055C5E794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C16</xm:sqref>
            </x14:sparkline>
            <x14:sparkline>
              <xm:sqref>C17</xm:sqref>
            </x14:sparkline>
            <x14:sparkline>
              <xm:sqref>C18</xm:sqref>
            </x14:sparkline>
            <x14:sparkline>
              <xm:sqref>C19</xm:sqref>
            </x14:sparkline>
            <x14:sparkline>
              <xm:sqref>B16</xm:sqref>
            </x14:sparkline>
            <x14:sparkline>
              <xm:sqref>C20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B20</xm:sqref>
            </x14:sparkline>
            <x14:sparkline>
              <xm:sqref>C21</xm:sqref>
            </x14:sparkline>
            <x14:sparkline>
              <xm:sqref>B21</xm:sqref>
            </x14:sparkline>
            <x14:sparkline>
              <xm:sqref>C22</xm:sqref>
            </x14:sparkline>
            <x14:sparkline>
              <xm:sqref>B22</xm:sqref>
            </x14:sparkline>
            <x14:sparkline>
              <xm:sqref>C23</xm:sqref>
            </x14:sparkline>
            <x14:sparkline>
              <xm:sqref>B23</xm:sqref>
            </x14:sparkline>
            <x14:sparkline>
              <xm:sqref>C24</xm:sqref>
            </x14:sparkline>
            <x14:sparkline>
              <xm:sqref>B24</xm:sqref>
            </x14:sparkline>
            <x14:sparkline>
              <xm:sqref>C25</xm:sqref>
            </x14:sparkline>
            <x14:sparkline>
              <xm:sqref>B25</xm:sqref>
            </x14:sparkline>
            <x14:sparkline>
              <xm:sqref>C26</xm:sqref>
            </x14:sparkline>
            <x14:sparkline>
              <xm:sqref>B26</xm:sqref>
            </x14:sparkline>
            <x14:sparkline>
              <xm:sqref>C27</xm:sqref>
            </x14:sparkline>
            <x14:sparkline>
              <xm:sqref>B27</xm:sqref>
            </x14:sparkline>
            <x14:sparkline>
              <xm:sqref>C28</xm:sqref>
            </x14:sparkline>
            <x14:sparkline>
              <xm:sqref>B28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B8E29-CAC8-410D-9D5F-757370B94AE2}">
  <dimension ref="A2:E39"/>
  <sheetViews>
    <sheetView topLeftCell="A22" zoomScale="151" workbookViewId="0">
      <selection activeCell="E36" sqref="E36"/>
    </sheetView>
  </sheetViews>
  <sheetFormatPr defaultRowHeight="14.4" x14ac:dyDescent="0.3"/>
  <cols>
    <col min="2" max="2" width="12.33203125" style="4" bestFit="1" customWidth="1"/>
    <col min="3" max="3" width="13.6640625" bestFit="1" customWidth="1"/>
    <col min="4" max="4" width="15.109375" bestFit="1" customWidth="1"/>
  </cols>
  <sheetData>
    <row r="2" spans="2:4" x14ac:dyDescent="0.3">
      <c r="B2" s="7"/>
      <c r="C2" s="7"/>
    </row>
    <row r="3" spans="2:4" x14ac:dyDescent="0.3">
      <c r="B3" s="7"/>
      <c r="C3" s="7"/>
    </row>
    <row r="4" spans="2:4" ht="18" thickBot="1" x14ac:dyDescent="0.4">
      <c r="B4" s="3" t="s">
        <v>0</v>
      </c>
      <c r="C4" s="1" t="s">
        <v>1</v>
      </c>
      <c r="D4" s="1" t="s">
        <v>2</v>
      </c>
    </row>
    <row r="5" spans="2:4" ht="15" thickTop="1" x14ac:dyDescent="0.3">
      <c r="B5" s="2">
        <v>0.38100000000000001</v>
      </c>
      <c r="C5" s="2">
        <v>1.59</v>
      </c>
      <c r="D5" s="2">
        <f>B5*C5</f>
        <v>0.60579000000000005</v>
      </c>
    </row>
    <row r="6" spans="2:4" x14ac:dyDescent="0.3">
      <c r="B6" s="2">
        <v>0.376</v>
      </c>
      <c r="C6" s="2">
        <v>1.88</v>
      </c>
      <c r="D6" s="2">
        <f>B6*C6</f>
        <v>0.70687999999999995</v>
      </c>
    </row>
    <row r="7" spans="2:4" x14ac:dyDescent="0.3">
      <c r="B7" s="2">
        <v>0.374</v>
      </c>
      <c r="C7" s="2">
        <v>2.09</v>
      </c>
      <c r="D7" s="2">
        <f t="shared" ref="D7:D31" si="0">B7*C7</f>
        <v>0.78165999999999991</v>
      </c>
    </row>
    <row r="8" spans="2:4" x14ac:dyDescent="0.3">
      <c r="B8" s="2">
        <v>0.372</v>
      </c>
      <c r="C8" s="2">
        <v>2.39</v>
      </c>
      <c r="D8" s="2">
        <f t="shared" si="0"/>
        <v>0.88908000000000009</v>
      </c>
    </row>
    <row r="9" spans="2:4" x14ac:dyDescent="0.3">
      <c r="B9" s="2">
        <v>0.36899999999999999</v>
      </c>
      <c r="C9" s="2">
        <v>2.68</v>
      </c>
      <c r="D9" s="2">
        <f t="shared" si="0"/>
        <v>0.98892000000000002</v>
      </c>
    </row>
    <row r="10" spans="2:4" x14ac:dyDescent="0.3">
      <c r="B10" s="2">
        <v>0.36599999999999999</v>
      </c>
      <c r="C10" s="2">
        <v>3.01</v>
      </c>
      <c r="D10" s="2">
        <f t="shared" si="0"/>
        <v>1.1016599999999999</v>
      </c>
    </row>
    <row r="11" spans="2:4" x14ac:dyDescent="0.3">
      <c r="B11" s="2">
        <v>0.36299999999999999</v>
      </c>
      <c r="C11" s="2">
        <v>3.3</v>
      </c>
      <c r="D11" s="2">
        <f t="shared" si="0"/>
        <v>1.1979</v>
      </c>
    </row>
    <row r="12" spans="2:4" x14ac:dyDescent="0.3">
      <c r="B12" s="2">
        <v>0.35499999999999998</v>
      </c>
      <c r="C12" s="2">
        <v>3.99</v>
      </c>
      <c r="D12" s="2">
        <f t="shared" si="0"/>
        <v>1.41645</v>
      </c>
    </row>
    <row r="13" spans="2:4" x14ac:dyDescent="0.3">
      <c r="B13" s="2">
        <v>0.35</v>
      </c>
      <c r="C13" s="2">
        <v>4.4800000000000004</v>
      </c>
      <c r="D13" s="2">
        <f t="shared" si="0"/>
        <v>1.5680000000000001</v>
      </c>
    </row>
    <row r="14" spans="2:4" x14ac:dyDescent="0.3">
      <c r="B14" s="2">
        <v>0.34200000000000003</v>
      </c>
      <c r="C14" s="2">
        <v>4.9000000000000004</v>
      </c>
      <c r="D14" s="2">
        <f t="shared" si="0"/>
        <v>1.6758000000000002</v>
      </c>
    </row>
    <row r="15" spans="2:4" x14ac:dyDescent="0.3">
      <c r="B15" s="2">
        <v>0.33</v>
      </c>
      <c r="C15" s="2">
        <v>5.62</v>
      </c>
      <c r="D15" s="2">
        <f t="shared" si="0"/>
        <v>1.8546</v>
      </c>
    </row>
    <row r="16" spans="2:4" x14ac:dyDescent="0.3">
      <c r="B16" s="2">
        <v>0.32500000000000001</v>
      </c>
      <c r="C16" s="2">
        <v>5.87</v>
      </c>
      <c r="D16" s="2">
        <f t="shared" si="0"/>
        <v>1.9077500000000001</v>
      </c>
    </row>
    <row r="17" spans="2:4" x14ac:dyDescent="0.3">
      <c r="B17" s="2">
        <v>0.316</v>
      </c>
      <c r="C17" s="2">
        <v>6.31</v>
      </c>
      <c r="D17" s="2">
        <f t="shared" si="0"/>
        <v>1.99396</v>
      </c>
    </row>
    <row r="18" spans="2:4" x14ac:dyDescent="0.3">
      <c r="B18" s="2">
        <v>0.30299999999999999</v>
      </c>
      <c r="C18" s="2">
        <v>6.83</v>
      </c>
      <c r="D18" s="2">
        <f t="shared" si="0"/>
        <v>2.0694900000000001</v>
      </c>
    </row>
    <row r="19" spans="2:4" x14ac:dyDescent="0.3">
      <c r="B19" s="2">
        <v>0.28999999999999998</v>
      </c>
      <c r="C19" s="2">
        <v>7.28</v>
      </c>
      <c r="D19" s="2">
        <f t="shared" si="0"/>
        <v>2.1111999999999997</v>
      </c>
    </row>
    <row r="20" spans="2:4" x14ac:dyDescent="0.3">
      <c r="B20" s="2">
        <v>0.27500000000000002</v>
      </c>
      <c r="C20" s="2">
        <v>7.72</v>
      </c>
      <c r="D20" s="2">
        <f t="shared" si="0"/>
        <v>2.1230000000000002</v>
      </c>
    </row>
    <row r="21" spans="2:4" x14ac:dyDescent="0.3">
      <c r="B21" s="2">
        <v>0.254</v>
      </c>
      <c r="C21" s="2">
        <v>8.19</v>
      </c>
      <c r="D21" s="2">
        <f t="shared" si="0"/>
        <v>2.08026</v>
      </c>
    </row>
    <row r="22" spans="2:4" x14ac:dyDescent="0.3">
      <c r="B22" s="2">
        <v>0.22600000000000001</v>
      </c>
      <c r="C22" s="2">
        <v>8.61</v>
      </c>
      <c r="D22" s="2">
        <f t="shared" si="0"/>
        <v>1.9458599999999999</v>
      </c>
    </row>
    <row r="23" spans="2:4" x14ac:dyDescent="0.3">
      <c r="B23" s="2">
        <v>0.19900000000000001</v>
      </c>
      <c r="C23" s="2">
        <v>8.93</v>
      </c>
      <c r="D23" s="2">
        <f t="shared" si="0"/>
        <v>1.7770699999999999</v>
      </c>
    </row>
    <row r="24" spans="2:4" x14ac:dyDescent="0.3">
      <c r="B24" s="2">
        <v>0.17199999999999999</v>
      </c>
      <c r="C24" s="2">
        <v>9.14</v>
      </c>
      <c r="D24" s="2">
        <f t="shared" si="0"/>
        <v>1.5720799999999999</v>
      </c>
    </row>
    <row r="25" spans="2:4" x14ac:dyDescent="0.3">
      <c r="B25" s="2">
        <v>0.14699999999999999</v>
      </c>
      <c r="C25" s="2">
        <v>9.2899999999999991</v>
      </c>
      <c r="D25" s="2">
        <f t="shared" si="0"/>
        <v>1.3656299999999999</v>
      </c>
    </row>
    <row r="26" spans="2:4" x14ac:dyDescent="0.3">
      <c r="B26" s="2">
        <v>0.113</v>
      </c>
      <c r="C26" s="2">
        <v>9.42</v>
      </c>
      <c r="D26" s="2">
        <f t="shared" si="0"/>
        <v>1.06446</v>
      </c>
    </row>
    <row r="27" spans="2:4" x14ac:dyDescent="0.3">
      <c r="B27" s="2">
        <v>9.2999999999999999E-2</v>
      </c>
      <c r="C27" s="2">
        <v>9.49</v>
      </c>
      <c r="D27" s="2">
        <f t="shared" si="0"/>
        <v>0.88256999999999997</v>
      </c>
    </row>
    <row r="28" spans="2:4" x14ac:dyDescent="0.3">
      <c r="B28" s="2">
        <v>5.6000000000000001E-2</v>
      </c>
      <c r="C28" s="2">
        <v>9.56</v>
      </c>
      <c r="D28" s="2">
        <f t="shared" si="0"/>
        <v>0.53536000000000006</v>
      </c>
    </row>
    <row r="29" spans="2:4" x14ac:dyDescent="0.3">
      <c r="B29" s="2">
        <v>2.9000000000000001E-2</v>
      </c>
      <c r="C29" s="2">
        <v>9.6300000000000008</v>
      </c>
      <c r="D29" s="2">
        <f t="shared" si="0"/>
        <v>0.27927000000000002</v>
      </c>
    </row>
    <row r="30" spans="2:4" x14ac:dyDescent="0.3">
      <c r="B30" s="2">
        <v>1.0999999999999999E-2</v>
      </c>
      <c r="C30" s="2">
        <v>9.64</v>
      </c>
      <c r="D30" s="2">
        <f t="shared" si="0"/>
        <v>0.10604</v>
      </c>
    </row>
    <row r="31" spans="2:4" x14ac:dyDescent="0.3">
      <c r="B31" s="2">
        <v>0</v>
      </c>
      <c r="C31" s="2">
        <v>9.66</v>
      </c>
      <c r="D31" s="2">
        <f t="shared" si="0"/>
        <v>0</v>
      </c>
    </row>
    <row r="33" spans="1:5" x14ac:dyDescent="0.3">
      <c r="B33" s="2">
        <v>0.27500000000000002</v>
      </c>
      <c r="C33" s="2">
        <v>7.72</v>
      </c>
      <c r="D33" s="2">
        <f>MAX(D5:D31)</f>
        <v>2.1230000000000002</v>
      </c>
    </row>
    <row r="34" spans="1:5" x14ac:dyDescent="0.3">
      <c r="C34" s="4"/>
    </row>
    <row r="35" spans="1:5" ht="18" thickBot="1" x14ac:dyDescent="0.4">
      <c r="A35" s="3" t="s">
        <v>3</v>
      </c>
      <c r="B35" s="6">
        <v>0.39300000000000002</v>
      </c>
      <c r="C35" s="2">
        <v>0</v>
      </c>
    </row>
    <row r="36" spans="1:5" ht="18.600000000000001" thickTop="1" thickBot="1" x14ac:dyDescent="0.4">
      <c r="A36" s="3" t="s">
        <v>4</v>
      </c>
      <c r="B36" s="6">
        <v>0</v>
      </c>
      <c r="C36" s="2">
        <v>9.66</v>
      </c>
      <c r="E36" t="str">
        <f xml:space="preserve"> CONCATENATE(B35, " &amp; ", C36, " &amp; ", B33, " &amp; ", C33, " &amp; ", B38, " \\ ")</f>
        <v xml:space="preserve">0.393 &amp; 9.66 &amp; 0.275 &amp; 7.72 &amp; 0.559216938241167 \\ </v>
      </c>
    </row>
    <row r="37" spans="1:5" ht="15" thickTop="1" x14ac:dyDescent="0.3">
      <c r="A37" s="4"/>
      <c r="C37" s="4"/>
    </row>
    <row r="38" spans="1:5" ht="18" thickBot="1" x14ac:dyDescent="0.4">
      <c r="A38" s="3" t="s">
        <v>5</v>
      </c>
      <c r="B38" s="2">
        <f>C33*B33/(C36*B35)</f>
        <v>0.55921693824116658</v>
      </c>
      <c r="C38" s="4"/>
    </row>
    <row r="39" spans="1:5" ht="15" thickTop="1" x14ac:dyDescent="0.3"/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CF5F95C-67AC-400F-8F7D-790E1E19F789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C33</xm:sqref>
            </x14:sparkline>
            <x14:sparkline>
              <xm:sqref>B33</xm:sqref>
            </x14:sparkline>
          </x14:sparklines>
        </x14:sparklineGroup>
        <x14:sparklineGroup displayEmptyCellsAs="gap" xr2:uid="{10BF83D4-BA2B-45B4-901C-C41E4FEB91B7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B5</xm:sqref>
            </x14:sparkline>
            <x14:sparkline>
              <xm:sqref>C5</xm:sqref>
            </x14:sparkline>
            <x14:sparkline>
              <xm:sqref>C6</xm:sqref>
            </x14:sparkline>
            <x14:sparkline>
              <xm:sqref>C8</xm:sqref>
            </x14:sparkline>
            <x14:sparkline>
              <xm:sqref>B7</xm:sqref>
            </x14:sparkline>
            <x14:sparkline>
              <xm:sqref>C9</xm:sqref>
            </x14:sparkline>
            <x14:sparkline>
              <xm:sqref>C10</xm:sqref>
            </x14:sparkline>
            <x14:sparkline>
              <xm:sqref>B8</xm:sqref>
            </x14:sparkline>
            <x14:sparkline>
              <xm:sqref>C11</xm:sqref>
            </x14:sparkline>
            <x14:sparkline>
              <xm:sqref>B6</xm:sqref>
            </x14:sparkline>
            <x14:sparkline>
              <xm:sqref>C7</xm:sqref>
            </x14:sparkline>
            <x14:sparkline>
              <xm:sqref>C12</xm:sqref>
            </x14:sparkline>
            <x14:sparkline>
              <xm:sqref>B9</xm:sqref>
            </x14:sparkline>
            <x14:sparkline>
              <xm:sqref>C13</xm:sqref>
            </x14:sparkline>
            <x14:sparkline>
              <xm:sqref>B10</xm:sqref>
            </x14:sparkline>
            <x14:sparkline>
              <xm:sqref>B11</xm:sqref>
            </x14:sparkline>
            <x14:sparkline>
              <xm:sqref>B12</xm:sqref>
            </x14:sparkline>
            <x14:sparkline>
              <xm:sqref>B13</xm:sqref>
            </x14:sparkline>
            <x14:sparkline>
              <xm:sqref>C14</xm:sqref>
            </x14:sparkline>
            <x14:sparkline>
              <xm:sqref>B14</xm:sqref>
            </x14:sparkline>
            <x14:sparkline>
              <xm:sqref>C15</xm:sqref>
            </x14:sparkline>
            <x14:sparkline>
              <xm:sqref>B15</xm:sqref>
            </x14:sparkline>
          </x14:sparklines>
        </x14:sparklineGroup>
        <x14:sparklineGroup displayEmptyCellsAs="gap" xr2:uid="{AFFB60C7-1048-48A3-A1EF-8D0E08DF1881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C16</xm:sqref>
            </x14:sparkline>
            <x14:sparkline>
              <xm:sqref>C17</xm:sqref>
            </x14:sparkline>
            <x14:sparkline>
              <xm:sqref>C18</xm:sqref>
            </x14:sparkline>
            <x14:sparkline>
              <xm:sqref>C19</xm:sqref>
            </x14:sparkline>
            <x14:sparkline>
              <xm:sqref>B16</xm:sqref>
            </x14:sparkline>
            <x14:sparkline>
              <xm:sqref>C20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B20</xm:sqref>
            </x14:sparkline>
            <x14:sparkline>
              <xm:sqref>C21</xm:sqref>
            </x14:sparkline>
            <x14:sparkline>
              <xm:sqref>B21</xm:sqref>
            </x14:sparkline>
            <x14:sparkline>
              <xm:sqref>C22</xm:sqref>
            </x14:sparkline>
            <x14:sparkline>
              <xm:sqref>B22</xm:sqref>
            </x14:sparkline>
            <x14:sparkline>
              <xm:sqref>C23</xm:sqref>
            </x14:sparkline>
            <x14:sparkline>
              <xm:sqref>B23</xm:sqref>
            </x14:sparkline>
            <x14:sparkline>
              <xm:sqref>C24</xm:sqref>
            </x14:sparkline>
            <x14:sparkline>
              <xm:sqref>B24</xm:sqref>
            </x14:sparkline>
            <x14:sparkline>
              <xm:sqref>C25</xm:sqref>
            </x14:sparkline>
            <x14:sparkline>
              <xm:sqref>B25</xm:sqref>
            </x14:sparkline>
            <x14:sparkline>
              <xm:sqref>C26</xm:sqref>
            </x14:sparkline>
            <x14:sparkline>
              <xm:sqref>B26</xm:sqref>
            </x14:sparkline>
            <x14:sparkline>
              <xm:sqref>C27</xm:sqref>
            </x14:sparkline>
            <x14:sparkline>
              <xm:sqref>B27</xm:sqref>
            </x14:sparkline>
            <x14:sparkline>
              <xm:sqref>C28</xm:sqref>
            </x14:sparkline>
            <x14:sparkline>
              <xm:sqref>B28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85EDF-4DB8-472E-94CF-C012DFF2C9EC}">
  <dimension ref="A2:E34"/>
  <sheetViews>
    <sheetView topLeftCell="A21" zoomScale="151" workbookViewId="0">
      <selection activeCell="E31" sqref="E31"/>
    </sheetView>
  </sheetViews>
  <sheetFormatPr defaultRowHeight="14.4" x14ac:dyDescent="0.3"/>
  <cols>
    <col min="2" max="2" width="12.33203125" style="4" bestFit="1" customWidth="1"/>
    <col min="3" max="3" width="13.6640625" bestFit="1" customWidth="1"/>
    <col min="4" max="4" width="15.109375" bestFit="1" customWidth="1"/>
  </cols>
  <sheetData>
    <row r="2" spans="2:4" x14ac:dyDescent="0.3">
      <c r="B2" s="7"/>
      <c r="C2" s="7"/>
    </row>
    <row r="3" spans="2:4" x14ac:dyDescent="0.3">
      <c r="B3" s="7"/>
      <c r="C3" s="7"/>
    </row>
    <row r="4" spans="2:4" ht="18" thickBot="1" x14ac:dyDescent="0.4">
      <c r="B4" s="3" t="s">
        <v>0</v>
      </c>
      <c r="C4" s="1" t="s">
        <v>1</v>
      </c>
      <c r="D4" s="1" t="s">
        <v>2</v>
      </c>
    </row>
    <row r="5" spans="2:4" ht="15" thickTop="1" x14ac:dyDescent="0.3">
      <c r="B5" s="2">
        <v>0.35</v>
      </c>
      <c r="C5" s="2">
        <v>1.76</v>
      </c>
      <c r="D5" s="2">
        <f>B5*C5</f>
        <v>0.61599999999999999</v>
      </c>
    </row>
    <row r="6" spans="2:4" x14ac:dyDescent="0.3">
      <c r="B6" s="2">
        <v>0.34799999999999998</v>
      </c>
      <c r="C6" s="2">
        <v>1.9</v>
      </c>
      <c r="D6" s="2">
        <f>B6*C6</f>
        <v>0.6611999999999999</v>
      </c>
    </row>
    <row r="7" spans="2:4" x14ac:dyDescent="0.3">
      <c r="B7" s="2">
        <v>0.34499999999999997</v>
      </c>
      <c r="C7" s="2">
        <v>2.1800000000000002</v>
      </c>
      <c r="D7" s="2">
        <f t="shared" ref="D7:D26" si="0">B7*C7</f>
        <v>0.75209999999999999</v>
      </c>
    </row>
    <row r="8" spans="2:4" x14ac:dyDescent="0.3">
      <c r="B8" s="2">
        <v>0.34300000000000003</v>
      </c>
      <c r="C8" s="2">
        <v>2.46</v>
      </c>
      <c r="D8" s="2">
        <f t="shared" si="0"/>
        <v>0.84378000000000009</v>
      </c>
    </row>
    <row r="9" spans="2:4" x14ac:dyDescent="0.3">
      <c r="B9" s="2">
        <v>0.34</v>
      </c>
      <c r="C9" s="2">
        <v>2.77</v>
      </c>
      <c r="D9" s="2">
        <f t="shared" si="0"/>
        <v>0.94180000000000008</v>
      </c>
    </row>
    <row r="10" spans="2:4" x14ac:dyDescent="0.3">
      <c r="B10" s="2">
        <v>0.33800000000000002</v>
      </c>
      <c r="C10" s="2">
        <v>3.02</v>
      </c>
      <c r="D10" s="2">
        <f t="shared" si="0"/>
        <v>1.0207600000000001</v>
      </c>
    </row>
    <row r="11" spans="2:4" x14ac:dyDescent="0.3">
      <c r="B11" s="2">
        <v>0.33500000000000002</v>
      </c>
      <c r="C11" s="2">
        <v>3.3</v>
      </c>
      <c r="D11" s="2">
        <f t="shared" si="0"/>
        <v>1.1054999999999999</v>
      </c>
    </row>
    <row r="12" spans="2:4" x14ac:dyDescent="0.3">
      <c r="B12" s="2">
        <v>0.33200000000000002</v>
      </c>
      <c r="C12" s="2">
        <v>3.61</v>
      </c>
      <c r="D12" s="2">
        <f t="shared" si="0"/>
        <v>1.19852</v>
      </c>
    </row>
    <row r="13" spans="2:4" x14ac:dyDescent="0.3">
      <c r="B13" s="2">
        <v>0.32800000000000001</v>
      </c>
      <c r="C13" s="2">
        <v>3.95</v>
      </c>
      <c r="D13" s="2">
        <f t="shared" si="0"/>
        <v>1.2956000000000001</v>
      </c>
    </row>
    <row r="14" spans="2:4" x14ac:dyDescent="0.3">
      <c r="B14" s="2">
        <v>0.32200000000000001</v>
      </c>
      <c r="C14" s="2">
        <v>4.38</v>
      </c>
      <c r="D14" s="2">
        <f t="shared" si="0"/>
        <v>1.4103600000000001</v>
      </c>
    </row>
    <row r="15" spans="2:4" x14ac:dyDescent="0.3">
      <c r="B15" s="2">
        <v>0.316</v>
      </c>
      <c r="C15" s="2">
        <v>4.8</v>
      </c>
      <c r="D15" s="2">
        <f t="shared" si="0"/>
        <v>1.5167999999999999</v>
      </c>
    </row>
    <row r="16" spans="2:4" x14ac:dyDescent="0.3">
      <c r="B16" s="2">
        <v>0.30599999999999999</v>
      </c>
      <c r="C16" s="2">
        <v>5.4</v>
      </c>
      <c r="D16" s="2">
        <f t="shared" si="0"/>
        <v>1.6524000000000001</v>
      </c>
    </row>
    <row r="17" spans="1:5" x14ac:dyDescent="0.3">
      <c r="B17" s="2">
        <v>0.29599999999999999</v>
      </c>
      <c r="C17" s="2">
        <v>6</v>
      </c>
      <c r="D17" s="2">
        <f t="shared" si="0"/>
        <v>1.7759999999999998</v>
      </c>
    </row>
    <row r="18" spans="1:5" x14ac:dyDescent="0.3">
      <c r="B18" s="2">
        <v>0.26900000000000002</v>
      </c>
      <c r="C18" s="2">
        <v>6.9</v>
      </c>
      <c r="D18" s="2">
        <f t="shared" si="0"/>
        <v>1.8561000000000003</v>
      </c>
    </row>
    <row r="19" spans="1:5" x14ac:dyDescent="0.3">
      <c r="B19" s="2">
        <v>0.251</v>
      </c>
      <c r="C19" s="2">
        <v>7.43</v>
      </c>
      <c r="D19" s="2">
        <f t="shared" si="0"/>
        <v>1.86493</v>
      </c>
    </row>
    <row r="20" spans="1:5" x14ac:dyDescent="0.3">
      <c r="B20" s="2">
        <v>0.23</v>
      </c>
      <c r="C20" s="2">
        <v>7.86</v>
      </c>
      <c r="D20" s="2">
        <f t="shared" si="0"/>
        <v>1.8078000000000001</v>
      </c>
    </row>
    <row r="21" spans="1:5" x14ac:dyDescent="0.3">
      <c r="B21" s="2">
        <v>0.191</v>
      </c>
      <c r="C21" s="2">
        <v>8.4</v>
      </c>
      <c r="D21" s="2">
        <f t="shared" si="0"/>
        <v>1.6044</v>
      </c>
    </row>
    <row r="22" spans="1:5" x14ac:dyDescent="0.3">
      <c r="B22" s="2">
        <v>0.16600000000000001</v>
      </c>
      <c r="C22" s="2">
        <v>8.68</v>
      </c>
      <c r="D22" s="2">
        <f t="shared" si="0"/>
        <v>1.4408799999999999</v>
      </c>
    </row>
    <row r="23" spans="1:5" x14ac:dyDescent="0.3">
      <c r="B23" s="2">
        <v>0.121</v>
      </c>
      <c r="C23" s="2">
        <v>8.91</v>
      </c>
      <c r="D23" s="2">
        <f t="shared" si="0"/>
        <v>1.0781099999999999</v>
      </c>
    </row>
    <row r="24" spans="1:5" x14ac:dyDescent="0.3">
      <c r="B24" s="2">
        <v>7.0000000000000007E-2</v>
      </c>
      <c r="C24" s="2">
        <v>9.11</v>
      </c>
      <c r="D24" s="2">
        <f t="shared" si="0"/>
        <v>0.63770000000000004</v>
      </c>
    </row>
    <row r="25" spans="1:5" x14ac:dyDescent="0.3">
      <c r="B25" s="2">
        <v>0.02</v>
      </c>
      <c r="C25" s="2">
        <v>9.1999999999999993</v>
      </c>
      <c r="D25" s="2">
        <f t="shared" si="0"/>
        <v>0.184</v>
      </c>
    </row>
    <row r="26" spans="1:5" x14ac:dyDescent="0.3">
      <c r="B26" s="2">
        <v>0</v>
      </c>
      <c r="C26" s="2">
        <v>9.2200000000000006</v>
      </c>
      <c r="D26" s="2">
        <f t="shared" si="0"/>
        <v>0</v>
      </c>
    </row>
    <row r="28" spans="1:5" x14ac:dyDescent="0.3">
      <c r="B28" s="2">
        <v>0.251</v>
      </c>
      <c r="C28" s="2">
        <v>7.43</v>
      </c>
      <c r="D28" s="2">
        <f>MAX(D5:D26)</f>
        <v>1.86493</v>
      </c>
    </row>
    <row r="29" spans="1:5" x14ac:dyDescent="0.3">
      <c r="C29" s="4"/>
    </row>
    <row r="30" spans="1:5" ht="18" thickBot="1" x14ac:dyDescent="0.4">
      <c r="A30" s="3" t="s">
        <v>3</v>
      </c>
      <c r="B30" s="6">
        <v>0.36499999999999999</v>
      </c>
      <c r="C30" s="2">
        <v>0</v>
      </c>
    </row>
    <row r="31" spans="1:5" ht="18.600000000000001" thickTop="1" thickBot="1" x14ac:dyDescent="0.4">
      <c r="A31" s="3" t="s">
        <v>4</v>
      </c>
      <c r="B31" s="6">
        <v>0</v>
      </c>
      <c r="C31" s="2">
        <v>9.2200000000000006</v>
      </c>
      <c r="E31" t="str">
        <f xml:space="preserve"> CONCATENATE(B30, " &amp; ", C31, " &amp; ", B28, " &amp; ", C28, " &amp; ", B33, " \\ ")</f>
        <v xml:space="preserve">0.365 &amp; 9.22 &amp; 0.251 &amp; 7.43 &amp; 0.554164561851841 \\ </v>
      </c>
    </row>
    <row r="32" spans="1:5" ht="15" thickTop="1" x14ac:dyDescent="0.3">
      <c r="A32" s="4"/>
      <c r="C32" s="4"/>
    </row>
    <row r="33" spans="1:3" ht="18" thickBot="1" x14ac:dyDescent="0.4">
      <c r="A33" s="3" t="s">
        <v>5</v>
      </c>
      <c r="B33" s="2">
        <f>C28*B28/(C31*B30)</f>
        <v>0.55416456185184082</v>
      </c>
      <c r="C33" s="4"/>
    </row>
    <row r="34" spans="1:3" ht="15" thickTop="1" x14ac:dyDescent="0.3"/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07F28AC-AC17-473C-B2AC-C357228F59C3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C28</xm:sqref>
            </x14:sparkline>
            <x14:sparkline>
              <xm:sqref>B28</xm:sqref>
            </x14:sparkline>
          </x14:sparklines>
        </x14:sparklineGroup>
        <x14:sparklineGroup displayEmptyCellsAs="gap" xr2:uid="{0C777C4A-F199-4593-962E-C3827E380DF4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D28</xm:sqref>
            </x14:sparkline>
          </x14:sparklines>
        </x14:sparklineGroup>
        <x14:sparklineGroup displayEmptyCellsAs="gap" xr2:uid="{2EF7836E-FD75-4668-B4C7-5FEB50FF1D97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C16</xm:sqref>
            </x14:sparkline>
            <x14:sparkline>
              <xm:sqref>C17</xm:sqref>
            </x14:sparkline>
            <x14:sparkline>
              <xm:sqref>C18</xm:sqref>
            </x14:sparkline>
            <x14:sparkline>
              <xm:sqref>C19</xm:sqref>
            </x14:sparkline>
            <x14:sparkline>
              <xm:sqref>B16</xm:sqref>
            </x14:sparkline>
            <x14:sparkline>
              <xm:sqref>C20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B20</xm:sqref>
            </x14:sparkline>
            <x14:sparkline>
              <xm:sqref>C21</xm:sqref>
            </x14:sparkline>
            <x14:sparkline>
              <xm:sqref>B21</xm:sqref>
            </x14:sparkline>
            <x14:sparkline>
              <xm:sqref>C22</xm:sqref>
            </x14:sparkline>
            <x14:sparkline>
              <xm:sqref>B22</xm:sqref>
            </x14:sparkline>
            <x14:sparkline>
              <xm:sqref>C23</xm:sqref>
            </x14:sparkline>
            <x14:sparkline>
              <xm:sqref>B23</xm:sqref>
            </x14:sparkline>
            <x14:sparkline>
              <xm:sqref>C24</xm:sqref>
            </x14:sparkline>
            <x14:sparkline>
              <xm:sqref>B24</xm:sqref>
            </x14:sparkline>
            <x14:sparkline>
              <xm:sqref>C25</xm:sqref>
            </x14:sparkline>
            <x14:sparkline>
              <xm:sqref>B25</xm:sqref>
            </x14:sparkline>
            <x14:sparkline>
              <xm:sqref>C26</xm:sqref>
            </x14:sparkline>
            <x14:sparkline>
              <xm:sqref>B26</xm:sqref>
            </x14:sparkline>
          </x14:sparklines>
        </x14:sparklineGroup>
        <x14:sparklineGroup displayEmptyCellsAs="gap" xr2:uid="{E13512FA-AA6F-4240-96A9-EA3956D31584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B5</xm:sqref>
            </x14:sparkline>
            <x14:sparkline>
              <xm:sqref>C5</xm:sqref>
            </x14:sparkline>
            <x14:sparkline>
              <xm:sqref>C6</xm:sqref>
            </x14:sparkline>
            <x14:sparkline>
              <xm:sqref>C8</xm:sqref>
            </x14:sparkline>
            <x14:sparkline>
              <xm:sqref>B7</xm:sqref>
            </x14:sparkline>
            <x14:sparkline>
              <xm:sqref>C9</xm:sqref>
            </x14:sparkline>
            <x14:sparkline>
              <xm:sqref>C10</xm:sqref>
            </x14:sparkline>
            <x14:sparkline>
              <xm:sqref>B8</xm:sqref>
            </x14:sparkline>
            <x14:sparkline>
              <xm:sqref>C11</xm:sqref>
            </x14:sparkline>
            <x14:sparkline>
              <xm:sqref>B6</xm:sqref>
            </x14:sparkline>
            <x14:sparkline>
              <xm:sqref>C7</xm:sqref>
            </x14:sparkline>
            <x14:sparkline>
              <xm:sqref>C12</xm:sqref>
            </x14:sparkline>
            <x14:sparkline>
              <xm:sqref>B9</xm:sqref>
            </x14:sparkline>
            <x14:sparkline>
              <xm:sqref>C13</xm:sqref>
            </x14:sparkline>
            <x14:sparkline>
              <xm:sqref>B10</xm:sqref>
            </x14:sparkline>
            <x14:sparkline>
              <xm:sqref>B11</xm:sqref>
            </x14:sparkline>
            <x14:sparkline>
              <xm:sqref>B12</xm:sqref>
            </x14:sparkline>
            <x14:sparkline>
              <xm:sqref>B13</xm:sqref>
            </x14:sparkline>
            <x14:sparkline>
              <xm:sqref>C14</xm:sqref>
            </x14:sparkline>
            <x14:sparkline>
              <xm:sqref>B14</xm:sqref>
            </x14:sparkline>
            <x14:sparkline>
              <xm:sqref>C15</xm:sqref>
            </x14:sparkline>
            <x14:sparkline>
              <xm:sqref>B15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D99D-5379-4F31-9ABA-1E8A1A14E4D3}">
  <dimension ref="A2:E32"/>
  <sheetViews>
    <sheetView tabSelected="1" topLeftCell="A13" zoomScale="151" workbookViewId="0">
      <selection activeCell="B19" sqref="B19"/>
    </sheetView>
  </sheetViews>
  <sheetFormatPr defaultRowHeight="14.4" x14ac:dyDescent="0.3"/>
  <cols>
    <col min="2" max="2" width="12.33203125" style="4" bestFit="1" customWidth="1"/>
    <col min="3" max="3" width="13.6640625" bestFit="1" customWidth="1"/>
    <col min="4" max="4" width="15.109375" bestFit="1" customWidth="1"/>
  </cols>
  <sheetData>
    <row r="2" spans="2:4" x14ac:dyDescent="0.3">
      <c r="B2" s="7"/>
      <c r="C2" s="7"/>
    </row>
    <row r="3" spans="2:4" x14ac:dyDescent="0.3">
      <c r="B3" s="7"/>
      <c r="C3" s="7"/>
    </row>
    <row r="4" spans="2:4" ht="18" thickBot="1" x14ac:dyDescent="0.4">
      <c r="B4" s="3" t="s">
        <v>0</v>
      </c>
      <c r="C4" s="1" t="s">
        <v>1</v>
      </c>
      <c r="D4" s="1" t="s">
        <v>2</v>
      </c>
    </row>
    <row r="5" spans="2:4" ht="15" thickTop="1" x14ac:dyDescent="0.3">
      <c r="B5" s="2">
        <v>0.32500000000000001</v>
      </c>
      <c r="C5" s="2">
        <v>2.0499999999999998</v>
      </c>
      <c r="D5" s="2">
        <f>B5*C5</f>
        <v>0.66625000000000001</v>
      </c>
    </row>
    <row r="6" spans="2:4" x14ac:dyDescent="0.3">
      <c r="B6" s="2">
        <v>0.32200000000000001</v>
      </c>
      <c r="C6" s="2">
        <v>2.41</v>
      </c>
      <c r="D6" s="2">
        <f>B6*C6</f>
        <v>0.77602000000000004</v>
      </c>
    </row>
    <row r="7" spans="2:4" x14ac:dyDescent="0.3">
      <c r="B7" s="2">
        <v>0.318</v>
      </c>
      <c r="C7" s="2">
        <v>2.78</v>
      </c>
      <c r="D7" s="2">
        <f t="shared" ref="D7:D23" si="0">B7*C7</f>
        <v>0.88403999999999994</v>
      </c>
    </row>
    <row r="8" spans="2:4" x14ac:dyDescent="0.3">
      <c r="B8" s="2">
        <v>0.315</v>
      </c>
      <c r="C8" s="2">
        <v>3.05</v>
      </c>
      <c r="D8" s="2">
        <f t="shared" si="0"/>
        <v>0.96074999999999999</v>
      </c>
    </row>
    <row r="9" spans="2:4" x14ac:dyDescent="0.3">
      <c r="B9" s="2">
        <v>0.309</v>
      </c>
      <c r="C9" s="2">
        <v>3.62</v>
      </c>
      <c r="D9" s="2">
        <f t="shared" si="0"/>
        <v>1.1185800000000001</v>
      </c>
    </row>
    <row r="10" spans="2:4" x14ac:dyDescent="0.3">
      <c r="B10" s="2">
        <v>0.30199999999999999</v>
      </c>
      <c r="C10" s="2">
        <v>4.1500000000000004</v>
      </c>
      <c r="D10" s="2">
        <f t="shared" si="0"/>
        <v>1.2533000000000001</v>
      </c>
    </row>
    <row r="11" spans="2:4" x14ac:dyDescent="0.3">
      <c r="B11" s="2">
        <v>0.29399999999999998</v>
      </c>
      <c r="C11" s="2">
        <v>4.88</v>
      </c>
      <c r="D11" s="2">
        <f t="shared" si="0"/>
        <v>1.43472</v>
      </c>
    </row>
    <row r="12" spans="2:4" x14ac:dyDescent="0.3">
      <c r="B12" s="2">
        <v>0.28000000000000003</v>
      </c>
      <c r="C12" s="2">
        <v>5.55</v>
      </c>
      <c r="D12" s="2">
        <f t="shared" si="0"/>
        <v>1.554</v>
      </c>
    </row>
    <row r="13" spans="2:4" x14ac:dyDescent="0.3">
      <c r="B13" s="2">
        <v>0.26800000000000002</v>
      </c>
      <c r="C13" s="2">
        <v>6.2</v>
      </c>
      <c r="D13" s="2">
        <f t="shared" si="0"/>
        <v>1.6616000000000002</v>
      </c>
    </row>
    <row r="14" spans="2:4" x14ac:dyDescent="0.3">
      <c r="B14" s="2">
        <v>0.25</v>
      </c>
      <c r="C14" s="2">
        <v>6.78</v>
      </c>
      <c r="D14" s="2">
        <f t="shared" si="0"/>
        <v>1.6950000000000001</v>
      </c>
    </row>
    <row r="15" spans="2:4" x14ac:dyDescent="0.3">
      <c r="B15" s="2">
        <v>0.22600000000000001</v>
      </c>
      <c r="C15" s="2">
        <v>7.4</v>
      </c>
      <c r="D15" s="2">
        <f t="shared" si="0"/>
        <v>1.6724000000000001</v>
      </c>
    </row>
    <row r="16" spans="2:4" x14ac:dyDescent="0.3">
      <c r="B16" s="2">
        <v>0.21199999999999999</v>
      </c>
      <c r="C16" s="2">
        <v>7.68</v>
      </c>
      <c r="D16" s="2">
        <f t="shared" si="0"/>
        <v>1.6281599999999998</v>
      </c>
    </row>
    <row r="17" spans="1:5" x14ac:dyDescent="0.3">
      <c r="B17" s="2">
        <v>0.189</v>
      </c>
      <c r="C17" s="2">
        <v>8.18</v>
      </c>
      <c r="D17" s="2">
        <f t="shared" si="0"/>
        <v>1.5460199999999999</v>
      </c>
    </row>
    <row r="18" spans="1:5" x14ac:dyDescent="0.3">
      <c r="B18" s="2">
        <v>0.16800000000000001</v>
      </c>
      <c r="C18" s="2">
        <v>8.4600000000000009</v>
      </c>
      <c r="D18" s="2">
        <f t="shared" si="0"/>
        <v>1.4212800000000003</v>
      </c>
    </row>
    <row r="19" spans="1:5" x14ac:dyDescent="0.3">
      <c r="B19" s="2">
        <v>0.12</v>
      </c>
      <c r="C19" s="2">
        <v>8.84</v>
      </c>
      <c r="D19" s="2">
        <f t="shared" si="0"/>
        <v>1.0608</v>
      </c>
    </row>
    <row r="20" spans="1:5" x14ac:dyDescent="0.3">
      <c r="B20" s="2">
        <v>6.6000000000000003E-2</v>
      </c>
      <c r="C20" s="2">
        <v>9.08</v>
      </c>
      <c r="D20" s="2">
        <f t="shared" si="0"/>
        <v>0.59928000000000003</v>
      </c>
    </row>
    <row r="21" spans="1:5" x14ac:dyDescent="0.3">
      <c r="B21" s="2">
        <v>0.03</v>
      </c>
      <c r="C21" s="2">
        <v>9.14</v>
      </c>
      <c r="D21" s="2">
        <f t="shared" si="0"/>
        <v>0.2742</v>
      </c>
    </row>
    <row r="22" spans="1:5" x14ac:dyDescent="0.3">
      <c r="B22" s="2">
        <v>0.01</v>
      </c>
      <c r="C22" s="2">
        <v>9.19</v>
      </c>
      <c r="D22" s="2">
        <f t="shared" si="0"/>
        <v>9.1899999999999996E-2</v>
      </c>
    </row>
    <row r="23" spans="1:5" x14ac:dyDescent="0.3">
      <c r="B23" s="2">
        <v>0</v>
      </c>
      <c r="C23" s="2">
        <v>9.2100000000000009</v>
      </c>
      <c r="D23" s="2">
        <f t="shared" si="0"/>
        <v>0</v>
      </c>
    </row>
    <row r="25" spans="1:5" x14ac:dyDescent="0.3">
      <c r="B25" s="2">
        <v>0.25</v>
      </c>
      <c r="C25" s="2">
        <v>6.78</v>
      </c>
      <c r="D25" s="2">
        <f>MAX(D2:D23)</f>
        <v>1.6950000000000001</v>
      </c>
    </row>
    <row r="26" spans="1:5" x14ac:dyDescent="0.3">
      <c r="C26" s="4"/>
    </row>
    <row r="27" spans="1:5" ht="18" thickBot="1" x14ac:dyDescent="0.4">
      <c r="A27" s="3" t="s">
        <v>3</v>
      </c>
      <c r="B27" s="6">
        <v>0.34200000000000003</v>
      </c>
      <c r="C27" s="2">
        <v>0</v>
      </c>
    </row>
    <row r="28" spans="1:5" ht="18.600000000000001" thickTop="1" thickBot="1" x14ac:dyDescent="0.4">
      <c r="A28" s="3" t="s">
        <v>4</v>
      </c>
      <c r="B28" s="6">
        <v>0</v>
      </c>
      <c r="C28" s="2">
        <v>9.2100000000000009</v>
      </c>
      <c r="E28" t="str">
        <f xml:space="preserve"> CONCATENATE(B27, " &amp; ", C28, " &amp; ", B25, " &amp; ", C25, " &amp; ", B30, " \\ ")</f>
        <v xml:space="preserve">0.342 &amp; 9.21 &amp; 0.25 &amp; 6.78 &amp; 0.538125988151704 \\ </v>
      </c>
    </row>
    <row r="29" spans="1:5" ht="15" thickTop="1" x14ac:dyDescent="0.3">
      <c r="A29" s="4"/>
      <c r="C29" s="4"/>
    </row>
    <row r="30" spans="1:5" ht="18" thickBot="1" x14ac:dyDescent="0.4">
      <c r="A30" s="3" t="s">
        <v>5</v>
      </c>
      <c r="B30" s="2">
        <f>C25*B25/(C28*B27)</f>
        <v>0.53812598815170387</v>
      </c>
      <c r="C30" s="4"/>
    </row>
    <row r="31" spans="1:5" ht="15" thickTop="1" x14ac:dyDescent="0.3">
      <c r="B31"/>
    </row>
    <row r="32" spans="1:5" x14ac:dyDescent="0.3">
      <c r="B32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33FC9EA-2282-4E49-8855-B1B6E08092D8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D25</xm:sqref>
            </x14:sparkline>
          </x14:sparklines>
        </x14:sparklineGroup>
        <x14:sparklineGroup displayEmptyCellsAs="gap" xr2:uid="{D34CDCFE-2DB9-4B68-ACEE-663DF839A9E2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C25</xm:sqref>
            </x14:sparkline>
            <x14:sparkline>
              <xm:sqref>B25</xm:sqref>
            </x14:sparkline>
          </x14:sparklines>
        </x14:sparklineGroup>
        <x14:sparklineGroup displayEmptyCellsAs="gap" xr2:uid="{44620F78-D139-4514-8031-E50CBF5E1EC6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B5</xm:sqref>
            </x14:sparkline>
            <x14:sparkline>
              <xm:sqref>C5</xm:sqref>
            </x14:sparkline>
            <x14:sparkline>
              <xm:sqref>C6</xm:sqref>
            </x14:sparkline>
            <x14:sparkline>
              <xm:sqref>C8</xm:sqref>
            </x14:sparkline>
            <x14:sparkline>
              <xm:sqref>B7</xm:sqref>
            </x14:sparkline>
            <x14:sparkline>
              <xm:sqref>C9</xm:sqref>
            </x14:sparkline>
            <x14:sparkline>
              <xm:sqref>C10</xm:sqref>
            </x14:sparkline>
            <x14:sparkline>
              <xm:sqref>B8</xm:sqref>
            </x14:sparkline>
            <x14:sparkline>
              <xm:sqref>C11</xm:sqref>
            </x14:sparkline>
            <x14:sparkline>
              <xm:sqref>B6</xm:sqref>
            </x14:sparkline>
            <x14:sparkline>
              <xm:sqref>C7</xm:sqref>
            </x14:sparkline>
            <x14:sparkline>
              <xm:sqref>C12</xm:sqref>
            </x14:sparkline>
            <x14:sparkline>
              <xm:sqref>B9</xm:sqref>
            </x14:sparkline>
            <x14:sparkline>
              <xm:sqref>C13</xm:sqref>
            </x14:sparkline>
            <x14:sparkline>
              <xm:sqref>B10</xm:sqref>
            </x14:sparkline>
            <x14:sparkline>
              <xm:sqref>B11</xm:sqref>
            </x14:sparkline>
            <x14:sparkline>
              <xm:sqref>B12</xm:sqref>
            </x14:sparkline>
            <x14:sparkline>
              <xm:sqref>B13</xm:sqref>
            </x14:sparkline>
            <x14:sparkline>
              <xm:sqref>C14</xm:sqref>
            </x14:sparkline>
            <x14:sparkline>
              <xm:sqref>B14</xm:sqref>
            </x14:sparkline>
            <x14:sparkline>
              <xm:sqref>C15</xm:sqref>
            </x14:sparkline>
            <x14:sparkline>
              <xm:sqref>B15</xm:sqref>
            </x14:sparkline>
          </x14:sparklines>
        </x14:sparklineGroup>
        <x14:sparklineGroup displayEmptyCellsAs="gap" xr2:uid="{C62BE279-F955-44F2-855A-4769A5E665C5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C16</xm:sqref>
            </x14:sparkline>
            <x14:sparkline>
              <xm:sqref>C17</xm:sqref>
            </x14:sparkline>
            <x14:sparkline>
              <xm:sqref>C18</xm:sqref>
            </x14:sparkline>
            <x14:sparkline>
              <xm:sqref>C19</xm:sqref>
            </x14:sparkline>
            <x14:sparkline>
              <xm:sqref>B16</xm:sqref>
            </x14:sparkline>
            <x14:sparkline>
              <xm:sqref>C20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B20</xm:sqref>
            </x14:sparkline>
            <x14:sparkline>
              <xm:sqref>C21</xm:sqref>
            </x14:sparkline>
            <x14:sparkline>
              <xm:sqref>B21</xm:sqref>
            </x14:sparkline>
            <x14:sparkline>
              <xm:sqref>C22</xm:sqref>
            </x14:sparkline>
            <x14:sparkline>
              <xm:sqref>B22</xm:sqref>
            </x14:sparkline>
            <x14:sparkline>
              <xm:sqref>C23</xm:sqref>
            </x14:sparkline>
            <x14:sparkline>
              <xm:sqref>B23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A1E1-ACB7-4C4B-94D4-396B4F1BCCD4}">
  <dimension ref="B4:M32"/>
  <sheetViews>
    <sheetView zoomScaleNormal="100" workbookViewId="0">
      <selection activeCell="C5" sqref="C5"/>
    </sheetView>
  </sheetViews>
  <sheetFormatPr defaultRowHeight="14.4" x14ac:dyDescent="0.3"/>
  <cols>
    <col min="2" max="2" width="12.44140625" bestFit="1" customWidth="1"/>
    <col min="3" max="3" width="11.6640625" bestFit="1" customWidth="1"/>
    <col min="4" max="4" width="12.44140625" bestFit="1" customWidth="1"/>
    <col min="5" max="5" width="11.6640625" bestFit="1" customWidth="1"/>
    <col min="6" max="6" width="12.44140625" bestFit="1" customWidth="1"/>
    <col min="7" max="7" width="11.6640625" bestFit="1" customWidth="1"/>
    <col min="8" max="8" width="12.44140625" bestFit="1" customWidth="1"/>
    <col min="9" max="9" width="11.6640625" bestFit="1" customWidth="1"/>
    <col min="10" max="10" width="12.44140625" bestFit="1" customWidth="1"/>
    <col min="11" max="11" width="11.6640625" bestFit="1" customWidth="1"/>
    <col min="13" max="13" width="68.6640625" bestFit="1" customWidth="1"/>
  </cols>
  <sheetData>
    <row r="4" spans="2:13" ht="18" thickBot="1" x14ac:dyDescent="0.4">
      <c r="B4" s="3" t="s">
        <v>6</v>
      </c>
      <c r="C4" s="1" t="s">
        <v>7</v>
      </c>
      <c r="D4" s="3" t="s">
        <v>8</v>
      </c>
      <c r="E4" s="1" t="s">
        <v>12</v>
      </c>
      <c r="F4" s="3" t="s">
        <v>9</v>
      </c>
      <c r="G4" s="1" t="s">
        <v>13</v>
      </c>
      <c r="H4" s="3" t="s">
        <v>10</v>
      </c>
      <c r="I4" s="1" t="s">
        <v>14</v>
      </c>
      <c r="J4" s="3" t="s">
        <v>11</v>
      </c>
      <c r="K4" s="1" t="s">
        <v>15</v>
      </c>
    </row>
    <row r="5" spans="2:13" ht="15" thickTop="1" x14ac:dyDescent="0.3">
      <c r="B5" s="2">
        <v>0.42299999999999999</v>
      </c>
      <c r="C5" s="2">
        <v>1.77</v>
      </c>
      <c r="D5" s="2">
        <v>0.39600000000000002</v>
      </c>
      <c r="E5" s="2">
        <v>1.7</v>
      </c>
      <c r="F5" s="2">
        <v>0.38100000000000001</v>
      </c>
      <c r="G5" s="2">
        <v>1.59</v>
      </c>
      <c r="H5" s="2">
        <v>0.35</v>
      </c>
      <c r="I5" s="2">
        <v>1.76</v>
      </c>
      <c r="J5" s="2">
        <v>0.32500000000000001</v>
      </c>
      <c r="K5" s="2">
        <v>2.0499999999999998</v>
      </c>
      <c r="M5" t="str">
        <f>CONCATENATE(B5, " &amp; ", ROUND(C5, 3), " &amp; ", D5, " &amp; ", ROUND(E5, 3), " &amp; ", F5, " &amp; ", ROUND(G5, 3), " &amp; ", H5, " &amp; ", ROUND(I5, 3), " &amp; ", J5, " &amp; ", ROUND(K5, 3), " \\ \hline ")</f>
        <v xml:space="preserve">0.423 &amp; 1.77 &amp; 0.396 &amp; 1.7 &amp; 0.381 &amp; 1.59 &amp; 0.35 &amp; 1.76 &amp; 0.325 &amp; 2.05 \\ \hline </v>
      </c>
    </row>
    <row r="6" spans="2:13" x14ac:dyDescent="0.3">
      <c r="B6" s="2">
        <v>0.42099999999999999</v>
      </c>
      <c r="C6" s="2">
        <v>2</v>
      </c>
      <c r="D6" s="2">
        <v>0.39400000000000002</v>
      </c>
      <c r="E6" s="2">
        <v>1.97</v>
      </c>
      <c r="F6" s="2">
        <v>0.376</v>
      </c>
      <c r="G6" s="2">
        <v>1.88</v>
      </c>
      <c r="H6" s="2">
        <v>0.34799999999999998</v>
      </c>
      <c r="I6" s="2">
        <v>1.9</v>
      </c>
      <c r="J6" s="2">
        <v>0.32200000000000001</v>
      </c>
      <c r="K6" s="2">
        <v>2.41</v>
      </c>
      <c r="M6" t="str">
        <f t="shared" ref="M6:M24" si="0">CONCATENATE(B6, " &amp; ", ROUND(C6, 3), " &amp; ", D6, " &amp; ", ROUND(E6, 3), " &amp; ", F6, " &amp; ", ROUND(G6, 3), " &amp; ", H6, " &amp; ", ROUND(I6, 3), " &amp; ", J6, " &amp; ", ROUND(K6, 3), " \\ \hline ")</f>
        <v xml:space="preserve">0.421 &amp; 2 &amp; 0.394 &amp; 1.97 &amp; 0.376 &amp; 1.88 &amp; 0.348 &amp; 1.9 &amp; 0.322 &amp; 2.41 \\ \hline </v>
      </c>
    </row>
    <row r="7" spans="2:13" x14ac:dyDescent="0.3">
      <c r="B7" s="2">
        <v>0.41899999999999998</v>
      </c>
      <c r="C7" s="2">
        <v>2.2799999999999998</v>
      </c>
      <c r="D7" s="2">
        <v>0.39300000000000002</v>
      </c>
      <c r="E7" s="2">
        <v>2.25</v>
      </c>
      <c r="F7" s="2">
        <v>0.374</v>
      </c>
      <c r="G7" s="2">
        <v>2.09</v>
      </c>
      <c r="H7" s="2">
        <v>0.34499999999999997</v>
      </c>
      <c r="I7" s="2">
        <v>2.1800000000000002</v>
      </c>
      <c r="J7" s="2">
        <v>0.318</v>
      </c>
      <c r="K7" s="2">
        <v>2.78</v>
      </c>
      <c r="M7" t="str">
        <f t="shared" si="0"/>
        <v xml:space="preserve">0.419 &amp; 2.28 &amp; 0.393 &amp; 2.25 &amp; 0.374 &amp; 2.09 &amp; 0.345 &amp; 2.18 &amp; 0.318 &amp; 2.78 \\ \hline </v>
      </c>
    </row>
    <row r="8" spans="2:13" x14ac:dyDescent="0.3">
      <c r="B8" s="2">
        <v>0.41599999999999998</v>
      </c>
      <c r="C8" s="2">
        <v>2.59</v>
      </c>
      <c r="D8" s="2">
        <v>0.39100000000000001</v>
      </c>
      <c r="E8" s="2">
        <v>2.8</v>
      </c>
      <c r="F8" s="2">
        <v>0.372</v>
      </c>
      <c r="G8" s="2">
        <v>2.39</v>
      </c>
      <c r="H8" s="2">
        <v>0.34300000000000003</v>
      </c>
      <c r="I8" s="2">
        <v>2.46</v>
      </c>
      <c r="J8" s="2">
        <v>0.315</v>
      </c>
      <c r="K8" s="2">
        <v>3.05</v>
      </c>
      <c r="M8" t="str">
        <f t="shared" si="0"/>
        <v xml:space="preserve">0.416 &amp; 2.59 &amp; 0.391 &amp; 2.8 &amp; 0.372 &amp; 2.39 &amp; 0.343 &amp; 2.46 &amp; 0.315 &amp; 3.05 \\ \hline </v>
      </c>
    </row>
    <row r="9" spans="2:13" x14ac:dyDescent="0.3">
      <c r="B9" s="2">
        <v>0.41399999999999998</v>
      </c>
      <c r="C9" s="2">
        <v>2.86</v>
      </c>
      <c r="D9" s="2">
        <v>0.38500000000000001</v>
      </c>
      <c r="E9" s="2">
        <v>2.86</v>
      </c>
      <c r="F9" s="2">
        <v>0.36899999999999999</v>
      </c>
      <c r="G9" s="2">
        <v>2.68</v>
      </c>
      <c r="H9" s="2">
        <v>0.34</v>
      </c>
      <c r="I9" s="2">
        <v>2.77</v>
      </c>
      <c r="J9" s="2">
        <v>0.309</v>
      </c>
      <c r="K9" s="2">
        <v>3.62</v>
      </c>
      <c r="M9" t="str">
        <f t="shared" si="0"/>
        <v xml:space="preserve">0.414 &amp; 2.86 &amp; 0.385 &amp; 2.86 &amp; 0.369 &amp; 2.68 &amp; 0.34 &amp; 2.77 &amp; 0.309 &amp; 3.62 \\ \hline </v>
      </c>
    </row>
    <row r="10" spans="2:13" x14ac:dyDescent="0.3">
      <c r="B10" s="2">
        <v>0.40899999999999997</v>
      </c>
      <c r="C10" s="2">
        <v>3.28</v>
      </c>
      <c r="D10" s="2">
        <v>0.377</v>
      </c>
      <c r="E10" s="2">
        <v>3.63</v>
      </c>
      <c r="F10" s="2">
        <v>0.36599999999999999</v>
      </c>
      <c r="G10" s="2">
        <v>3.01</v>
      </c>
      <c r="H10" s="2">
        <v>0.33800000000000002</v>
      </c>
      <c r="I10" s="2">
        <v>3.02</v>
      </c>
      <c r="J10" s="2">
        <v>0.30199999999999999</v>
      </c>
      <c r="K10" s="2">
        <v>4.1500000000000004</v>
      </c>
      <c r="M10" t="str">
        <f t="shared" si="0"/>
        <v xml:space="preserve">0.409 &amp; 3.28 &amp; 0.377 &amp; 3.63 &amp; 0.366 &amp; 3.01 &amp; 0.338 &amp; 3.02 &amp; 0.302 &amp; 4.15 \\ \hline </v>
      </c>
    </row>
    <row r="11" spans="2:13" x14ac:dyDescent="0.3">
      <c r="B11" s="2">
        <v>0.40400000000000003</v>
      </c>
      <c r="C11" s="2">
        <v>3.69</v>
      </c>
      <c r="D11" s="2">
        <v>0.36899999999999999</v>
      </c>
      <c r="E11" s="2">
        <v>4.24</v>
      </c>
      <c r="F11" s="2">
        <v>0.36299999999999999</v>
      </c>
      <c r="G11" s="2">
        <v>3.3</v>
      </c>
      <c r="H11" s="2">
        <v>0.33500000000000002</v>
      </c>
      <c r="I11" s="2">
        <v>3.3</v>
      </c>
      <c r="J11" s="2">
        <v>0.29399999999999998</v>
      </c>
      <c r="K11" s="2">
        <v>4.88</v>
      </c>
      <c r="M11" t="str">
        <f t="shared" si="0"/>
        <v xml:space="preserve">0.404 &amp; 3.69 &amp; 0.369 &amp; 4.24 &amp; 0.363 &amp; 3.3 &amp; 0.335 &amp; 3.3 &amp; 0.294 &amp; 4.88 \\ \hline </v>
      </c>
    </row>
    <row r="12" spans="2:13" x14ac:dyDescent="0.3">
      <c r="B12" s="2">
        <v>0.4</v>
      </c>
      <c r="C12" s="2">
        <v>4.01</v>
      </c>
      <c r="D12" s="2">
        <v>0.36199999999999999</v>
      </c>
      <c r="E12" s="2">
        <v>4.6900000000000004</v>
      </c>
      <c r="F12" s="2">
        <v>0.35499999999999998</v>
      </c>
      <c r="G12" s="2">
        <v>3.99</v>
      </c>
      <c r="H12" s="2">
        <v>0.33200000000000002</v>
      </c>
      <c r="I12" s="2">
        <v>3.61</v>
      </c>
      <c r="J12" s="2">
        <v>0.28000000000000003</v>
      </c>
      <c r="K12" s="2">
        <v>5.55</v>
      </c>
      <c r="M12" t="str">
        <f t="shared" si="0"/>
        <v xml:space="preserve">0.4 &amp; 4.01 &amp; 0.362 &amp; 4.69 &amp; 0.355 &amp; 3.99 &amp; 0.332 &amp; 3.61 &amp; 0.28 &amp; 5.55 \\ \hline </v>
      </c>
    </row>
    <row r="13" spans="2:13" x14ac:dyDescent="0.3">
      <c r="B13" s="2">
        <v>0.39600000000000002</v>
      </c>
      <c r="C13" s="2">
        <v>4.33</v>
      </c>
      <c r="D13" s="2">
        <v>0.35099999999999998</v>
      </c>
      <c r="E13" s="2">
        <v>5.39</v>
      </c>
      <c r="F13" s="2">
        <v>0.35</v>
      </c>
      <c r="G13" s="2">
        <v>4.4800000000000004</v>
      </c>
      <c r="H13" s="2">
        <v>0.32800000000000001</v>
      </c>
      <c r="I13" s="2">
        <v>3.95</v>
      </c>
      <c r="J13" s="2">
        <v>0.26800000000000002</v>
      </c>
      <c r="K13" s="2">
        <v>6.2</v>
      </c>
      <c r="M13" t="str">
        <f t="shared" si="0"/>
        <v xml:space="preserve">0.396 &amp; 4.33 &amp; 0.351 &amp; 5.39 &amp; 0.35 &amp; 4.48 &amp; 0.328 &amp; 3.95 &amp; 0.268 &amp; 6.2 \\ \hline </v>
      </c>
    </row>
    <row r="14" spans="2:13" x14ac:dyDescent="0.3">
      <c r="B14" s="2">
        <v>0.39300000000000002</v>
      </c>
      <c r="C14" s="2">
        <v>4.6100000000000003</v>
      </c>
      <c r="D14" s="2">
        <v>0.33800000000000002</v>
      </c>
      <c r="E14" s="2">
        <v>6.1</v>
      </c>
      <c r="F14" s="2">
        <v>0.34200000000000003</v>
      </c>
      <c r="G14" s="2">
        <v>4.9000000000000004</v>
      </c>
      <c r="H14" s="2">
        <v>0.32200000000000001</v>
      </c>
      <c r="I14" s="2">
        <v>4.38</v>
      </c>
      <c r="J14" s="2">
        <v>0.25</v>
      </c>
      <c r="K14" s="2">
        <v>6.78</v>
      </c>
      <c r="M14" t="str">
        <f t="shared" si="0"/>
        <v xml:space="preserve">0.393 &amp; 4.61 &amp; 0.338 &amp; 6.1 &amp; 0.342 &amp; 4.9 &amp; 0.322 &amp; 4.38 &amp; 0.25 &amp; 6.78 \\ \hline </v>
      </c>
    </row>
    <row r="15" spans="2:13" x14ac:dyDescent="0.3">
      <c r="B15" s="2">
        <v>0.38700000000000001</v>
      </c>
      <c r="C15" s="2">
        <v>4.96</v>
      </c>
      <c r="D15" s="2">
        <v>0.315</v>
      </c>
      <c r="E15" s="2">
        <v>7.01</v>
      </c>
      <c r="F15" s="2">
        <v>0.33</v>
      </c>
      <c r="G15" s="2">
        <v>5.62</v>
      </c>
      <c r="H15" s="2">
        <v>0.316</v>
      </c>
      <c r="I15" s="2">
        <v>4.8</v>
      </c>
      <c r="J15" s="2">
        <v>0.22600000000000001</v>
      </c>
      <c r="K15" s="2">
        <v>7.4</v>
      </c>
      <c r="M15" t="str">
        <f t="shared" si="0"/>
        <v xml:space="preserve">0.387 &amp; 4.96 &amp; 0.315 &amp; 7.01 &amp; 0.33 &amp; 5.62 &amp; 0.316 &amp; 4.8 &amp; 0.226 &amp; 7.4 \\ \hline </v>
      </c>
    </row>
    <row r="16" spans="2:13" x14ac:dyDescent="0.3">
      <c r="B16" s="2">
        <v>0.38</v>
      </c>
      <c r="C16" s="2">
        <v>5.43</v>
      </c>
      <c r="D16" s="2">
        <v>0.28299999999999997</v>
      </c>
      <c r="E16" s="2">
        <v>7.86</v>
      </c>
      <c r="F16" s="2">
        <v>0.32500000000000001</v>
      </c>
      <c r="G16" s="2">
        <v>5.87</v>
      </c>
      <c r="H16" s="2">
        <v>0.30599999999999999</v>
      </c>
      <c r="I16" s="2">
        <v>5.4</v>
      </c>
      <c r="J16" s="2">
        <v>0.21199999999999999</v>
      </c>
      <c r="K16" s="2">
        <v>7.68</v>
      </c>
      <c r="M16" t="str">
        <f t="shared" si="0"/>
        <v xml:space="preserve">0.38 &amp; 5.43 &amp; 0.283 &amp; 7.86 &amp; 0.325 &amp; 5.87 &amp; 0.306 &amp; 5.4 &amp; 0.212 &amp; 7.68 \\ \hline </v>
      </c>
    </row>
    <row r="17" spans="2:13" x14ac:dyDescent="0.3">
      <c r="B17" s="2">
        <v>0.375</v>
      </c>
      <c r="C17" s="2">
        <v>5.7</v>
      </c>
      <c r="D17" s="2">
        <v>0.25700000000000001</v>
      </c>
      <c r="E17" s="2">
        <v>8.34</v>
      </c>
      <c r="F17" s="2">
        <v>0.316</v>
      </c>
      <c r="G17" s="2">
        <v>6.31</v>
      </c>
      <c r="H17" s="2">
        <v>0.29599999999999999</v>
      </c>
      <c r="I17" s="2">
        <v>6</v>
      </c>
      <c r="J17" s="2">
        <v>0.189</v>
      </c>
      <c r="K17" s="2">
        <v>8.18</v>
      </c>
      <c r="M17" t="str">
        <f t="shared" si="0"/>
        <v xml:space="preserve">0.375 &amp; 5.7 &amp; 0.257 &amp; 8.34 &amp; 0.316 &amp; 6.31 &amp; 0.296 &amp; 6 &amp; 0.189 &amp; 8.18 \\ \hline </v>
      </c>
    </row>
    <row r="18" spans="2:13" x14ac:dyDescent="0.3">
      <c r="B18" s="2">
        <v>0.36899999999999999</v>
      </c>
      <c r="C18" s="2">
        <v>6.05</v>
      </c>
      <c r="D18" s="2">
        <v>0.23699999999999999</v>
      </c>
      <c r="E18" s="2">
        <v>8.6199999999999992</v>
      </c>
      <c r="F18" s="2">
        <v>0.30299999999999999</v>
      </c>
      <c r="G18" s="2">
        <v>6.83</v>
      </c>
      <c r="H18" s="2">
        <v>0.26900000000000002</v>
      </c>
      <c r="I18" s="2">
        <v>6.9</v>
      </c>
      <c r="J18" s="2">
        <v>0.16800000000000001</v>
      </c>
      <c r="K18" s="2">
        <v>8.4600000000000009</v>
      </c>
      <c r="M18" t="str">
        <f t="shared" si="0"/>
        <v xml:space="preserve">0.369 &amp; 6.05 &amp; 0.237 &amp; 8.62 &amp; 0.303 &amp; 6.83 &amp; 0.269 &amp; 6.9 &amp; 0.168 &amp; 8.46 \\ \hline </v>
      </c>
    </row>
    <row r="19" spans="2:13" x14ac:dyDescent="0.3">
      <c r="B19" s="2">
        <v>0.35299999999999998</v>
      </c>
      <c r="C19" s="2">
        <v>6.73</v>
      </c>
      <c r="D19" s="2">
        <v>0.218</v>
      </c>
      <c r="E19" s="2">
        <v>8.82</v>
      </c>
      <c r="F19" s="2">
        <v>0.28999999999999998</v>
      </c>
      <c r="G19" s="2">
        <v>7.28</v>
      </c>
      <c r="H19" s="2">
        <v>0.251</v>
      </c>
      <c r="I19" s="2">
        <v>7.43</v>
      </c>
      <c r="J19" s="2">
        <v>0.12</v>
      </c>
      <c r="K19" s="2">
        <v>8.84</v>
      </c>
      <c r="M19" t="str">
        <f t="shared" si="0"/>
        <v xml:space="preserve">0.353 &amp; 6.73 &amp; 0.218 &amp; 8.82 &amp; 0.29 &amp; 7.28 &amp; 0.251 &amp; 7.43 &amp; 0.12 &amp; 8.84 \\ \hline </v>
      </c>
    </row>
    <row r="20" spans="2:13" x14ac:dyDescent="0.3">
      <c r="B20" s="2">
        <v>0.34100000000000003</v>
      </c>
      <c r="C20" s="2">
        <v>7.16</v>
      </c>
      <c r="D20" s="2">
        <v>0.19600000000000001</v>
      </c>
      <c r="E20" s="2">
        <v>8.99</v>
      </c>
      <c r="F20" s="2">
        <v>0.27500000000000002</v>
      </c>
      <c r="G20" s="2">
        <v>7.72</v>
      </c>
      <c r="H20" s="2">
        <v>0.23</v>
      </c>
      <c r="I20" s="2">
        <v>7.86</v>
      </c>
      <c r="J20" s="2">
        <v>6.6000000000000003E-2</v>
      </c>
      <c r="K20" s="2">
        <v>9.08</v>
      </c>
      <c r="M20" t="str">
        <f t="shared" si="0"/>
        <v xml:space="preserve">0.341 &amp; 7.16 &amp; 0.196 &amp; 8.99 &amp; 0.275 &amp; 7.72 &amp; 0.23 &amp; 7.86 &amp; 0.066 &amp; 9.08 \\ \hline </v>
      </c>
    </row>
    <row r="21" spans="2:13" x14ac:dyDescent="0.3">
      <c r="B21" s="2">
        <v>0.32400000000000001</v>
      </c>
      <c r="C21" s="2">
        <v>7.63</v>
      </c>
      <c r="D21" s="2">
        <v>0.17100000000000001</v>
      </c>
      <c r="E21" s="2">
        <v>9.1300000000000008</v>
      </c>
      <c r="F21" s="2">
        <v>0.254</v>
      </c>
      <c r="G21" s="2">
        <v>8.19</v>
      </c>
      <c r="H21" s="2">
        <v>0.191</v>
      </c>
      <c r="I21" s="2">
        <v>8.4</v>
      </c>
      <c r="J21" s="2">
        <v>0.03</v>
      </c>
      <c r="K21" s="2">
        <v>9.14</v>
      </c>
      <c r="M21" t="str">
        <f t="shared" si="0"/>
        <v xml:space="preserve">0.324 &amp; 7.63 &amp; 0.171 &amp; 9.13 &amp; 0.254 &amp; 8.19 &amp; 0.191 &amp; 8.4 &amp; 0.03 &amp; 9.14 \\ \hline </v>
      </c>
    </row>
    <row r="22" spans="2:13" x14ac:dyDescent="0.3">
      <c r="B22" s="2">
        <v>0.313</v>
      </c>
      <c r="C22" s="2">
        <v>7.8</v>
      </c>
      <c r="D22" s="2">
        <v>0.157</v>
      </c>
      <c r="E22" s="2">
        <v>9.19</v>
      </c>
      <c r="F22" s="2">
        <v>0.22600000000000001</v>
      </c>
      <c r="G22" s="2">
        <v>8.61</v>
      </c>
      <c r="H22" s="2">
        <v>0.16600000000000001</v>
      </c>
      <c r="I22" s="2">
        <v>8.68</v>
      </c>
      <c r="J22" s="2">
        <v>0.01</v>
      </c>
      <c r="K22" s="2">
        <v>9.19</v>
      </c>
      <c r="M22" t="str">
        <f t="shared" si="0"/>
        <v xml:space="preserve">0.313 &amp; 7.8 &amp; 0.157 &amp; 9.19 &amp; 0.226 &amp; 8.61 &amp; 0.166 &amp; 8.68 &amp; 0.01 &amp; 9.19 \\ \hline </v>
      </c>
    </row>
    <row r="23" spans="2:13" x14ac:dyDescent="0.3">
      <c r="B23" s="2">
        <v>0.29799999999999999</v>
      </c>
      <c r="C23" s="2">
        <v>8.15</v>
      </c>
      <c r="D23" s="2">
        <v>0.12</v>
      </c>
      <c r="E23" s="2">
        <v>9.32</v>
      </c>
      <c r="F23" s="2">
        <v>0.19900000000000001</v>
      </c>
      <c r="G23" s="2">
        <v>8.93</v>
      </c>
      <c r="H23" s="2">
        <v>0.121</v>
      </c>
      <c r="I23" s="2">
        <v>8.91</v>
      </c>
      <c r="J23" s="2">
        <v>0</v>
      </c>
      <c r="K23" s="2">
        <v>9.2100000000000009</v>
      </c>
      <c r="M23" t="str">
        <f t="shared" si="0"/>
        <v xml:space="preserve">0.298 &amp; 8.15 &amp; 0.12 &amp; 9.32 &amp; 0.199 &amp; 8.93 &amp; 0.121 &amp; 8.91 &amp; 0 &amp; 9.21 \\ \hline </v>
      </c>
    </row>
    <row r="24" spans="2:13" x14ac:dyDescent="0.3">
      <c r="B24" s="2">
        <v>0.28799999999999998</v>
      </c>
      <c r="C24" s="2">
        <v>8.31</v>
      </c>
      <c r="D24" s="2">
        <v>8.5000000000000006E-2</v>
      </c>
      <c r="E24" s="2">
        <v>9.4</v>
      </c>
      <c r="F24" s="2">
        <v>0.17199999999999999</v>
      </c>
      <c r="G24" s="2">
        <v>9.14</v>
      </c>
      <c r="H24" s="2">
        <v>7.0000000000000007E-2</v>
      </c>
      <c r="I24" s="2">
        <v>9.11</v>
      </c>
      <c r="J24" s="2">
        <v>0</v>
      </c>
      <c r="K24" s="2">
        <v>9.2100000000000009</v>
      </c>
      <c r="M24" t="str">
        <f t="shared" si="0"/>
        <v xml:space="preserve">0.288 &amp; 8.31 &amp; 0.085 &amp; 9.4 &amp; 0.172 &amp; 9.14 &amp; 0.07 &amp; 9.11 &amp; 0 &amp; 9.21 \\ \hline </v>
      </c>
    </row>
    <row r="25" spans="2:13" x14ac:dyDescent="0.3">
      <c r="B25" s="2">
        <v>0.27600000000000002</v>
      </c>
      <c r="C25" s="2">
        <v>8.51</v>
      </c>
      <c r="D25" s="2">
        <v>6.7000000000000004E-2</v>
      </c>
      <c r="E25" s="2">
        <v>9.44</v>
      </c>
      <c r="F25" s="2">
        <v>0.14699999999999999</v>
      </c>
      <c r="G25" s="2">
        <v>9.2899999999999991</v>
      </c>
      <c r="H25" s="2">
        <v>0.02</v>
      </c>
      <c r="I25" s="2">
        <v>9.1999999999999993</v>
      </c>
      <c r="J25" s="2" t="s">
        <v>26</v>
      </c>
      <c r="K25" s="2" t="s">
        <v>26</v>
      </c>
      <c r="M25" t="str">
        <f>CONCATENATE(B25, " &amp; ", ROUND(C25, 3), " &amp; ", D25, " &amp; ", ROUND(E25, 3), " &amp; ", F25, " &amp; ", ROUND(G25, 3), " &amp; ", H25, " &amp; ", ROUND(I25, 3), " &amp; ", J25, " &amp; ", K25, " \\ \hline ")</f>
        <v xml:space="preserve">0.276 &amp; 8.51 &amp; 0.067 &amp; 9.44 &amp; 0.147 &amp; 9.29 &amp; 0.02 &amp; 9.2 &amp; - &amp; - \\ \hline </v>
      </c>
    </row>
    <row r="26" spans="2:13" x14ac:dyDescent="0.3">
      <c r="B26" s="2">
        <v>0.25800000000000001</v>
      </c>
      <c r="C26" s="2">
        <v>8.7100000000000009</v>
      </c>
      <c r="D26" s="2">
        <v>3.5999999999999997E-2</v>
      </c>
      <c r="E26" s="2">
        <v>9.4700000000000006</v>
      </c>
      <c r="F26" s="2">
        <v>0.113</v>
      </c>
      <c r="G26" s="2">
        <v>9.42</v>
      </c>
      <c r="H26" s="2">
        <v>0</v>
      </c>
      <c r="I26" s="2">
        <v>9.2200000000000006</v>
      </c>
      <c r="J26" s="2" t="s">
        <v>26</v>
      </c>
      <c r="K26" s="2" t="s">
        <v>26</v>
      </c>
      <c r="M26" t="str">
        <f t="shared" ref="M26" si="1">CONCATENATE(B26, " &amp; ", ROUND(C26, 3), " &amp; ", D26, " &amp; ", ROUND(E26, 3), " &amp; ", F26, " &amp; ", ROUND(G26, 3), " &amp; ", H26, " &amp; ", ROUND(I26, 3), " &amp; ", J26, " &amp; ", K26, " \\ \hline ")</f>
        <v xml:space="preserve">0.258 &amp; 8.71 &amp; 0.036 &amp; 9.47 &amp; 0.113 &amp; 9.42 &amp; 0 &amp; 9.22 &amp; - &amp; - \\ \hline </v>
      </c>
    </row>
    <row r="27" spans="2:13" x14ac:dyDescent="0.3">
      <c r="B27" s="2">
        <v>0.23400000000000001</v>
      </c>
      <c r="C27" s="2">
        <v>8.9600000000000009</v>
      </c>
      <c r="D27" s="2">
        <v>0</v>
      </c>
      <c r="E27" s="2">
        <v>9.64</v>
      </c>
      <c r="F27" s="2">
        <v>9.2999999999999999E-2</v>
      </c>
      <c r="G27" s="2">
        <v>9.49</v>
      </c>
      <c r="H27" s="2" t="s">
        <v>26</v>
      </c>
      <c r="I27" s="2" t="s">
        <v>26</v>
      </c>
      <c r="J27" s="2" t="s">
        <v>26</v>
      </c>
      <c r="K27" s="2" t="s">
        <v>26</v>
      </c>
      <c r="M27" t="str">
        <f>CONCATENATE(B27, " &amp; ", ROUND(C27, 3), " &amp; ", D27, " &amp; ", ROUND(E27, 3), " &amp; ", F27, " &amp; ", ROUND(G27, 3), " &amp; ", H27, " &amp; ", I27, " &amp; ", J27, " &amp; ", K27, " \\ \hline ")</f>
        <v xml:space="preserve">0.234 &amp; 8.96 &amp; 0 &amp; 9.64 &amp; 0.093 &amp; 9.49 &amp; - &amp; - &amp; - &amp; - \\ \hline </v>
      </c>
    </row>
    <row r="28" spans="2:13" x14ac:dyDescent="0.3">
      <c r="B28" s="2">
        <v>0.22700000000000001</v>
      </c>
      <c r="C28" s="2">
        <v>8.9700000000000006</v>
      </c>
      <c r="D28" s="2" t="s">
        <v>26</v>
      </c>
      <c r="E28" s="2" t="s">
        <v>26</v>
      </c>
      <c r="F28" s="2">
        <v>5.6000000000000001E-2</v>
      </c>
      <c r="G28" s="2">
        <v>9.56</v>
      </c>
      <c r="H28" s="2" t="s">
        <v>26</v>
      </c>
      <c r="I28" s="2" t="s">
        <v>26</v>
      </c>
      <c r="J28" s="2" t="s">
        <v>26</v>
      </c>
      <c r="K28" s="2" t="s">
        <v>26</v>
      </c>
      <c r="M28" t="str">
        <f>CONCATENATE(B28, " &amp; ", ROUND(C28, 3), " &amp; ", D28, " &amp; ", E28, " &amp; ", F28, " &amp; ", ROUND(G28, 3), " &amp; ", H28, " &amp; ", I28, " &amp; ", J28, " &amp; ", K28, " \\ \hline ")</f>
        <v xml:space="preserve">0.227 &amp; 8.97 &amp; - &amp; - &amp; 0.056 &amp; 9.56 &amp; - &amp; - &amp; - &amp; - \\ \hline </v>
      </c>
    </row>
    <row r="29" spans="2:13" x14ac:dyDescent="0.3">
      <c r="B29" s="2">
        <v>0.12</v>
      </c>
      <c r="C29" s="2">
        <v>9.44</v>
      </c>
      <c r="D29" s="2" t="s">
        <v>26</v>
      </c>
      <c r="E29" s="2" t="s">
        <v>26</v>
      </c>
      <c r="F29" s="2">
        <v>2.9000000000000001E-2</v>
      </c>
      <c r="G29" s="2">
        <v>9.6300000000000008</v>
      </c>
      <c r="H29" s="2" t="s">
        <v>26</v>
      </c>
      <c r="I29" s="2" t="s">
        <v>26</v>
      </c>
      <c r="J29" s="2" t="s">
        <v>26</v>
      </c>
      <c r="K29" s="2" t="s">
        <v>26</v>
      </c>
      <c r="M29" t="str">
        <f t="shared" ref="M29:M31" si="2">CONCATENATE(B29, " &amp; ", ROUND(C29, 3), " &amp; ", D29, " &amp; ", E29, " &amp; ", F29, " &amp; ", ROUND(G29, 3), " &amp; ", H29, " &amp; ", I29, " &amp; ", J29, " &amp; ", K29, " \\ \hline ")</f>
        <v xml:space="preserve">0.12 &amp; 9.44 &amp; - &amp; - &amp; 0.029 &amp; 9.63 &amp; - &amp; - &amp; - &amp; - \\ \hline </v>
      </c>
    </row>
    <row r="30" spans="2:13" x14ac:dyDescent="0.3">
      <c r="B30" s="2">
        <v>9.9000000000000005E-2</v>
      </c>
      <c r="C30" s="2">
        <v>9.49</v>
      </c>
      <c r="D30" s="2" t="s">
        <v>26</v>
      </c>
      <c r="E30" s="2" t="s">
        <v>26</v>
      </c>
      <c r="F30" s="2">
        <v>1.0999999999999999E-2</v>
      </c>
      <c r="G30" s="2">
        <v>9.64</v>
      </c>
      <c r="H30" s="2" t="s">
        <v>26</v>
      </c>
      <c r="I30" s="2" t="s">
        <v>26</v>
      </c>
      <c r="J30" s="2" t="s">
        <v>26</v>
      </c>
      <c r="K30" s="2" t="s">
        <v>26</v>
      </c>
      <c r="M30" t="str">
        <f t="shared" si="2"/>
        <v xml:space="preserve">0.099 &amp; 9.49 &amp; - &amp; - &amp; 0.011 &amp; 9.64 &amp; - &amp; - &amp; - &amp; - \\ \hline </v>
      </c>
    </row>
    <row r="31" spans="2:13" x14ac:dyDescent="0.3">
      <c r="B31" s="2">
        <v>5.1999999999999998E-2</v>
      </c>
      <c r="C31" s="2">
        <v>9.5500000000000007</v>
      </c>
      <c r="D31" s="2" t="s">
        <v>26</v>
      </c>
      <c r="E31" s="2" t="s">
        <v>26</v>
      </c>
      <c r="F31" s="2">
        <v>0</v>
      </c>
      <c r="G31" s="2">
        <v>9.66</v>
      </c>
      <c r="H31" s="2" t="s">
        <v>26</v>
      </c>
      <c r="I31" s="2" t="s">
        <v>26</v>
      </c>
      <c r="J31" s="2" t="s">
        <v>26</v>
      </c>
      <c r="K31" s="2" t="s">
        <v>26</v>
      </c>
      <c r="M31" t="str">
        <f t="shared" si="2"/>
        <v xml:space="preserve">0.052 &amp; 9.55 &amp; - &amp; - &amp; 0 &amp; 9.66 &amp; - &amp; - &amp; - &amp; - \\ \hline </v>
      </c>
    </row>
    <row r="32" spans="2:13" x14ac:dyDescent="0.3">
      <c r="B32" s="2">
        <v>0</v>
      </c>
      <c r="C32" s="2">
        <v>9.6</v>
      </c>
      <c r="D32" s="2" t="s">
        <v>26</v>
      </c>
      <c r="E32" s="2" t="s">
        <v>26</v>
      </c>
      <c r="F32" s="2" t="s">
        <v>26</v>
      </c>
      <c r="G32" s="2" t="s">
        <v>26</v>
      </c>
      <c r="H32" s="2" t="s">
        <v>26</v>
      </c>
      <c r="I32" s="2" t="s">
        <v>26</v>
      </c>
      <c r="J32" s="2" t="s">
        <v>26</v>
      </c>
      <c r="K32" s="2" t="s">
        <v>26</v>
      </c>
      <c r="M32" t="str">
        <f>CONCATENATE(B32, " &amp; ", ROUND(C32, 3), " &amp; ", D32, " &amp; ", E32, " &amp; ", F32, " &amp; ", G32, " &amp; ", H32, " &amp; ", I32, " &amp; ", J32, " &amp; ", K32, " \\ \hline ")</f>
        <v xml:space="preserve">0 &amp; 9.6 &amp; - &amp; - &amp; - &amp; - &amp; - &amp; - &amp; - &amp; - \\ \hline 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7A819FE-184D-4714-BC59-81221963C9D1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E16</xm:sqref>
            </x14:sparkline>
            <x14:sparkline>
              <xm:sqref>E17</xm:sqref>
            </x14:sparkline>
            <x14:sparkline>
              <xm:sqref>E18</xm:sqref>
            </x14:sparkline>
            <x14:sparkline>
              <xm:sqref>E19</xm:sqref>
            </x14:sparkline>
            <x14:sparkline>
              <xm:sqref>D16</xm:sqref>
            </x14:sparkline>
            <x14:sparkline>
              <xm:sqref>E20</xm:sqref>
            </x14:sparkline>
            <x14:sparkline>
              <xm:sqref>D17</xm:sqref>
            </x14:sparkline>
            <x14:sparkline>
              <xm:sqref>D18</xm:sqref>
            </x14:sparkline>
            <x14:sparkline>
              <xm:sqref>D19</xm:sqref>
            </x14:sparkline>
            <x14:sparkline>
              <xm:sqref>D20</xm:sqref>
            </x14:sparkline>
            <x14:sparkline>
              <xm:sqref>E21</xm:sqref>
            </x14:sparkline>
            <x14:sparkline>
              <xm:sqref>D21</xm:sqref>
            </x14:sparkline>
            <x14:sparkline>
              <xm:sqref>E22</xm:sqref>
            </x14:sparkline>
            <x14:sparkline>
              <xm:sqref>D22</xm:sqref>
            </x14:sparkline>
            <x14:sparkline>
              <xm:sqref>E23</xm:sqref>
            </x14:sparkline>
            <x14:sparkline>
              <xm:sqref>D23</xm:sqref>
            </x14:sparkline>
            <x14:sparkline>
              <xm:sqref>E24</xm:sqref>
            </x14:sparkline>
            <x14:sparkline>
              <xm:sqref>D24</xm:sqref>
            </x14:sparkline>
            <x14:sparkline>
              <xm:sqref>E25</xm:sqref>
            </x14:sparkline>
            <x14:sparkline>
              <xm:sqref>D25</xm:sqref>
            </x14:sparkline>
            <x14:sparkline>
              <xm:sqref>E26</xm:sqref>
            </x14:sparkline>
            <x14:sparkline>
              <xm:sqref>D26</xm:sqref>
            </x14:sparkline>
            <x14:sparkline>
              <xm:sqref>E27</xm:sqref>
            </x14:sparkline>
            <x14:sparkline>
              <xm:sqref>D27</xm:sqref>
            </x14:sparkline>
          </x14:sparklines>
        </x14:sparklineGroup>
        <x14:sparklineGroup displayEmptyCellsAs="gap" xr2:uid="{C7DE694B-9EB8-4AFA-92EC-3263E2ED533A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J5</xm:sqref>
            </x14:sparkline>
            <x14:sparkline>
              <xm:sqref>K5</xm:sqref>
            </x14:sparkline>
            <x14:sparkline>
              <xm:sqref>K6</xm:sqref>
            </x14:sparkline>
            <x14:sparkline>
              <xm:sqref>K8</xm:sqref>
            </x14:sparkline>
            <x14:sparkline>
              <xm:sqref>J7</xm:sqref>
            </x14:sparkline>
            <x14:sparkline>
              <xm:sqref>K9</xm:sqref>
            </x14:sparkline>
            <x14:sparkline>
              <xm:sqref>K10</xm:sqref>
            </x14:sparkline>
            <x14:sparkline>
              <xm:sqref>J8</xm:sqref>
            </x14:sparkline>
            <x14:sparkline>
              <xm:sqref>K11</xm:sqref>
            </x14:sparkline>
            <x14:sparkline>
              <xm:sqref>J6</xm:sqref>
            </x14:sparkline>
            <x14:sparkline>
              <xm:sqref>K7</xm:sqref>
            </x14:sparkline>
            <x14:sparkline>
              <xm:sqref>K12</xm:sqref>
            </x14:sparkline>
            <x14:sparkline>
              <xm:sqref>J9</xm:sqref>
            </x14:sparkline>
            <x14:sparkline>
              <xm:sqref>K13</xm:sqref>
            </x14:sparkline>
            <x14:sparkline>
              <xm:sqref>J10</xm:sqref>
            </x14:sparkline>
            <x14:sparkline>
              <xm:sqref>J11</xm:sqref>
            </x14:sparkline>
            <x14:sparkline>
              <xm:sqref>J12</xm:sqref>
            </x14:sparkline>
            <x14:sparkline>
              <xm:sqref>J13</xm:sqref>
            </x14:sparkline>
            <x14:sparkline>
              <xm:sqref>K14</xm:sqref>
            </x14:sparkline>
            <x14:sparkline>
              <xm:sqref>J14</xm:sqref>
            </x14:sparkline>
            <x14:sparkline>
              <xm:sqref>K15</xm:sqref>
            </x14:sparkline>
            <x14:sparkline>
              <xm:sqref>J15</xm:sqref>
            </x14:sparkline>
          </x14:sparklines>
        </x14:sparklineGroup>
        <x14:sparklineGroup displayEmptyCellsAs="gap" xr2:uid="{13324F27-BD38-4D93-B016-8CF8D065408F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H5</xm:sqref>
            </x14:sparkline>
            <x14:sparkline>
              <xm:sqref>I5</xm:sqref>
            </x14:sparkline>
            <x14:sparkline>
              <xm:sqref>I6</xm:sqref>
            </x14:sparkline>
            <x14:sparkline>
              <xm:sqref>I8</xm:sqref>
            </x14:sparkline>
            <x14:sparkline>
              <xm:sqref>H7</xm:sqref>
            </x14:sparkline>
            <x14:sparkline>
              <xm:sqref>I9</xm:sqref>
            </x14:sparkline>
            <x14:sparkline>
              <xm:sqref>I10</xm:sqref>
            </x14:sparkline>
            <x14:sparkline>
              <xm:sqref>H8</xm:sqref>
            </x14:sparkline>
            <x14:sparkline>
              <xm:sqref>I11</xm:sqref>
            </x14:sparkline>
            <x14:sparkline>
              <xm:sqref>H6</xm:sqref>
            </x14:sparkline>
            <x14:sparkline>
              <xm:sqref>I7</xm:sqref>
            </x14:sparkline>
            <x14:sparkline>
              <xm:sqref>I12</xm:sqref>
            </x14:sparkline>
            <x14:sparkline>
              <xm:sqref>H9</xm:sqref>
            </x14:sparkline>
            <x14:sparkline>
              <xm:sqref>I13</xm:sqref>
            </x14:sparkline>
            <x14:sparkline>
              <xm:sqref>H10</xm:sqref>
            </x14:sparkline>
            <x14:sparkline>
              <xm:sqref>H11</xm:sqref>
            </x14:sparkline>
            <x14:sparkline>
              <xm:sqref>H12</xm:sqref>
            </x14:sparkline>
            <x14:sparkline>
              <xm:sqref>H13</xm:sqref>
            </x14:sparkline>
            <x14:sparkline>
              <xm:sqref>I14</xm:sqref>
            </x14:sparkline>
            <x14:sparkline>
              <xm:sqref>H14</xm:sqref>
            </x14:sparkline>
            <x14:sparkline>
              <xm:sqref>I15</xm:sqref>
            </x14:sparkline>
            <x14:sparkline>
              <xm:sqref>H15</xm:sqref>
            </x14:sparkline>
          </x14:sparklines>
        </x14:sparklineGroup>
        <x14:sparklineGroup displayEmptyCellsAs="gap" xr2:uid="{E3BF12E9-7A58-471E-B89B-F7FF10672E18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I16</xm:sqref>
            </x14:sparkline>
            <x14:sparkline>
              <xm:sqref>I17</xm:sqref>
            </x14:sparkline>
            <x14:sparkline>
              <xm:sqref>I18</xm:sqref>
            </x14:sparkline>
            <x14:sparkline>
              <xm:sqref>I19</xm:sqref>
            </x14:sparkline>
            <x14:sparkline>
              <xm:sqref>H16</xm:sqref>
            </x14:sparkline>
            <x14:sparkline>
              <xm:sqref>I20</xm:sqref>
            </x14:sparkline>
            <x14:sparkline>
              <xm:sqref>H17</xm:sqref>
            </x14:sparkline>
            <x14:sparkline>
              <xm:sqref>H18</xm:sqref>
            </x14:sparkline>
            <x14:sparkline>
              <xm:sqref>H19</xm:sqref>
            </x14:sparkline>
            <x14:sparkline>
              <xm:sqref>H20</xm:sqref>
            </x14:sparkline>
            <x14:sparkline>
              <xm:sqref>I21</xm:sqref>
            </x14:sparkline>
            <x14:sparkline>
              <xm:sqref>H21</xm:sqref>
            </x14:sparkline>
            <x14:sparkline>
              <xm:sqref>I22</xm:sqref>
            </x14:sparkline>
            <x14:sparkline>
              <xm:sqref>H22</xm:sqref>
            </x14:sparkline>
            <x14:sparkline>
              <xm:sqref>I23</xm:sqref>
            </x14:sparkline>
            <x14:sparkline>
              <xm:sqref>H23</xm:sqref>
            </x14:sparkline>
            <x14:sparkline>
              <xm:sqref>I24</xm:sqref>
            </x14:sparkline>
            <x14:sparkline>
              <xm:sqref>H24</xm:sqref>
            </x14:sparkline>
            <x14:sparkline>
              <xm:sqref>I25</xm:sqref>
            </x14:sparkline>
            <x14:sparkline>
              <xm:sqref>H25</xm:sqref>
            </x14:sparkline>
            <x14:sparkline>
              <xm:sqref>I26</xm:sqref>
            </x14:sparkline>
            <x14:sparkline>
              <xm:sqref>H26</xm:sqref>
            </x14:sparkline>
          </x14:sparklines>
        </x14:sparklineGroup>
        <x14:sparklineGroup displayEmptyCellsAs="gap" xr2:uid="{07476A45-7C6A-41D1-9C0A-0F78CB17DD6F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G16</xm:sqref>
            </x14:sparkline>
            <x14:sparkline>
              <xm:sqref>G17</xm:sqref>
            </x14:sparkline>
            <x14:sparkline>
              <xm:sqref>G18</xm:sqref>
            </x14:sparkline>
            <x14:sparkline>
              <xm:sqref>G19</xm:sqref>
            </x14:sparkline>
            <x14:sparkline>
              <xm:sqref>F16</xm:sqref>
            </x14:sparkline>
            <x14:sparkline>
              <xm:sqref>G20</xm:sqref>
            </x14:sparkline>
            <x14:sparkline>
              <xm:sqref>F17</xm:sqref>
            </x14:sparkline>
            <x14:sparkline>
              <xm:sqref>F18</xm:sqref>
            </x14:sparkline>
            <x14:sparkline>
              <xm:sqref>F19</xm:sqref>
            </x14:sparkline>
            <x14:sparkline>
              <xm:sqref>F20</xm:sqref>
            </x14:sparkline>
            <x14:sparkline>
              <xm:sqref>G21</xm:sqref>
            </x14:sparkline>
            <x14:sparkline>
              <xm:sqref>F21</xm:sqref>
            </x14:sparkline>
            <x14:sparkline>
              <xm:sqref>G22</xm:sqref>
            </x14:sparkline>
            <x14:sparkline>
              <xm:sqref>F22</xm:sqref>
            </x14:sparkline>
            <x14:sparkline>
              <xm:sqref>G23</xm:sqref>
            </x14:sparkline>
            <x14:sparkline>
              <xm:sqref>F23</xm:sqref>
            </x14:sparkline>
            <x14:sparkline>
              <xm:sqref>G24</xm:sqref>
            </x14:sparkline>
            <x14:sparkline>
              <xm:sqref>F24</xm:sqref>
            </x14:sparkline>
            <x14:sparkline>
              <xm:sqref>G25</xm:sqref>
            </x14:sparkline>
            <x14:sparkline>
              <xm:sqref>F25</xm:sqref>
            </x14:sparkline>
            <x14:sparkline>
              <xm:sqref>G26</xm:sqref>
            </x14:sparkline>
            <x14:sparkline>
              <xm:sqref>F26</xm:sqref>
            </x14:sparkline>
            <x14:sparkline>
              <xm:sqref>G27</xm:sqref>
            </x14:sparkline>
            <x14:sparkline>
              <xm:sqref>F27</xm:sqref>
            </x14:sparkline>
            <x14:sparkline>
              <xm:sqref>G28</xm:sqref>
            </x14:sparkline>
            <x14:sparkline>
              <xm:sqref>F28</xm:sqref>
            </x14:sparkline>
          </x14:sparklines>
        </x14:sparklineGroup>
        <x14:sparklineGroup displayEmptyCellsAs="gap" xr2:uid="{AB60511F-5C60-472C-B807-AA0D8783C0E2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F5</xm:sqref>
            </x14:sparkline>
            <x14:sparkline>
              <xm:sqref>G5</xm:sqref>
            </x14:sparkline>
            <x14:sparkline>
              <xm:sqref>G6</xm:sqref>
            </x14:sparkline>
            <x14:sparkline>
              <xm:sqref>G8</xm:sqref>
            </x14:sparkline>
            <x14:sparkline>
              <xm:sqref>F7</xm:sqref>
            </x14:sparkline>
            <x14:sparkline>
              <xm:sqref>G9</xm:sqref>
            </x14:sparkline>
            <x14:sparkline>
              <xm:sqref>G10</xm:sqref>
            </x14:sparkline>
            <x14:sparkline>
              <xm:sqref>F8</xm:sqref>
            </x14:sparkline>
            <x14:sparkline>
              <xm:sqref>G11</xm:sqref>
            </x14:sparkline>
            <x14:sparkline>
              <xm:sqref>F6</xm:sqref>
            </x14:sparkline>
            <x14:sparkline>
              <xm:sqref>G7</xm:sqref>
            </x14:sparkline>
            <x14:sparkline>
              <xm:sqref>G12</xm:sqref>
            </x14:sparkline>
            <x14:sparkline>
              <xm:sqref>F9</xm:sqref>
            </x14:sparkline>
            <x14:sparkline>
              <xm:sqref>G13</xm:sqref>
            </x14:sparkline>
            <x14:sparkline>
              <xm:sqref>F10</xm:sqref>
            </x14:sparkline>
            <x14:sparkline>
              <xm:sqref>F11</xm:sqref>
            </x14:sparkline>
            <x14:sparkline>
              <xm:sqref>F12</xm:sqref>
            </x14:sparkline>
            <x14:sparkline>
              <xm:sqref>F13</xm:sqref>
            </x14:sparkline>
            <x14:sparkline>
              <xm:sqref>G14</xm:sqref>
            </x14:sparkline>
            <x14:sparkline>
              <xm:sqref>F14</xm:sqref>
            </x14:sparkline>
            <x14:sparkline>
              <xm:sqref>G15</xm:sqref>
            </x14:sparkline>
            <x14:sparkline>
              <xm:sqref>F15</xm:sqref>
            </x14:sparkline>
          </x14:sparklines>
        </x14:sparklineGroup>
        <x14:sparklineGroup displayEmptyCellsAs="gap" xr2:uid="{1AD63FB6-E614-4685-A430-5473124FE66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K16</xm:sqref>
            </x14:sparkline>
            <x14:sparkline>
              <xm:sqref>K17</xm:sqref>
            </x14:sparkline>
            <x14:sparkline>
              <xm:sqref>K18</xm:sqref>
            </x14:sparkline>
            <x14:sparkline>
              <xm:sqref>K19</xm:sqref>
            </x14:sparkline>
            <x14:sparkline>
              <xm:sqref>J16</xm:sqref>
            </x14:sparkline>
            <x14:sparkline>
              <xm:sqref>K20</xm:sqref>
            </x14:sparkline>
            <x14:sparkline>
              <xm:sqref>J17</xm:sqref>
            </x14:sparkline>
            <x14:sparkline>
              <xm:sqref>J18</xm:sqref>
            </x14:sparkline>
            <x14:sparkline>
              <xm:sqref>J19</xm:sqref>
            </x14:sparkline>
            <x14:sparkline>
              <xm:sqref>J20</xm:sqref>
            </x14:sparkline>
            <x14:sparkline>
              <xm:sqref>K21</xm:sqref>
            </x14:sparkline>
            <x14:sparkline>
              <xm:sqref>J21</xm:sqref>
            </x14:sparkline>
            <x14:sparkline>
              <xm:sqref>K22</xm:sqref>
            </x14:sparkline>
            <x14:sparkline>
              <xm:sqref>J22</xm:sqref>
            </x14:sparkline>
            <x14:sparkline>
              <xm:sqref>K23</xm:sqref>
            </x14:sparkline>
            <x14:sparkline>
              <xm:sqref>J23</xm:sqref>
            </x14:sparkline>
            <x14:sparkline>
              <xm:sqref>K24</xm:sqref>
            </x14:sparkline>
            <x14:sparkline>
              <xm:sqref>J24</xm:sqref>
            </x14:sparkline>
            <x14:sparkline>
              <xm:sqref>K25</xm:sqref>
            </x14:sparkline>
            <x14:sparkline>
              <xm:sqref>K26</xm:sqref>
            </x14:sparkline>
            <x14:sparkline>
              <xm:sqref>K27</xm:sqref>
            </x14:sparkline>
            <x14:sparkline>
              <xm:sqref>K28</xm:sqref>
            </x14:sparkline>
            <x14:sparkline>
              <xm:sqref>K29</xm:sqref>
            </x14:sparkline>
            <x14:sparkline>
              <xm:sqref>K30</xm:sqref>
            </x14:sparkline>
            <x14:sparkline>
              <xm:sqref>K31</xm:sqref>
            </x14:sparkline>
            <x14:sparkline>
              <xm:sqref>K32</xm:sqref>
            </x14:sparkline>
            <x14:sparkline>
              <xm:sqref>J25</xm:sqref>
            </x14:sparkline>
            <x14:sparkline>
              <xm:sqref>J26</xm:sqref>
            </x14:sparkline>
            <x14:sparkline>
              <xm:sqref>J27</xm:sqref>
            </x14:sparkline>
            <x14:sparkline>
              <xm:sqref>J28</xm:sqref>
            </x14:sparkline>
            <x14:sparkline>
              <xm:sqref>J29</xm:sqref>
            </x14:sparkline>
            <x14:sparkline>
              <xm:sqref>J30</xm:sqref>
            </x14:sparkline>
            <x14:sparkline>
              <xm:sqref>J31</xm:sqref>
            </x14:sparkline>
            <x14:sparkline>
              <xm:sqref>J32</xm:sqref>
            </x14:sparkline>
            <x14:sparkline>
              <xm:sqref>I27</xm:sqref>
            </x14:sparkline>
            <x14:sparkline>
              <xm:sqref>I28</xm:sqref>
            </x14:sparkline>
            <x14:sparkline>
              <xm:sqref>I29</xm:sqref>
            </x14:sparkline>
            <x14:sparkline>
              <xm:sqref>I30</xm:sqref>
            </x14:sparkline>
            <x14:sparkline>
              <xm:sqref>I31</xm:sqref>
            </x14:sparkline>
            <x14:sparkline>
              <xm:sqref>I32</xm:sqref>
            </x14:sparkline>
            <x14:sparkline>
              <xm:sqref>H27</xm:sqref>
            </x14:sparkline>
            <x14:sparkline>
              <xm:sqref>H28</xm:sqref>
            </x14:sparkline>
            <x14:sparkline>
              <xm:sqref>H29</xm:sqref>
            </x14:sparkline>
            <x14:sparkline>
              <xm:sqref>H30</xm:sqref>
            </x14:sparkline>
            <x14:sparkline>
              <xm:sqref>H31</xm:sqref>
            </x14:sparkline>
            <x14:sparkline>
              <xm:sqref>H32</xm:sqref>
            </x14:sparkline>
            <x14:sparkline>
              <xm:sqref>G32</xm:sqref>
            </x14:sparkline>
            <x14:sparkline>
              <xm:sqref>F32</xm:sqref>
            </x14:sparkline>
            <x14:sparkline>
              <xm:sqref>E32</xm:sqref>
            </x14:sparkline>
            <x14:sparkline>
              <xm:sqref>D32</xm:sqref>
            </x14:sparkline>
            <x14:sparkline>
              <xm:sqref>E31</xm:sqref>
            </x14:sparkline>
            <x14:sparkline>
              <xm:sqref>D31</xm:sqref>
            </x14:sparkline>
            <x14:sparkline>
              <xm:sqref>E30</xm:sqref>
            </x14:sparkline>
            <x14:sparkline>
              <xm:sqref>D30</xm:sqref>
            </x14:sparkline>
            <x14:sparkline>
              <xm:sqref>E29</xm:sqref>
            </x14:sparkline>
            <x14:sparkline>
              <xm:sqref>D29</xm:sqref>
            </x14:sparkline>
            <x14:sparkline>
              <xm:sqref>E28</xm:sqref>
            </x14:sparkline>
            <x14:sparkline>
              <xm:sqref>D28</xm:sqref>
            </x14:sparkline>
          </x14:sparklines>
        </x14:sparklineGroup>
        <x14:sparklineGroup displayEmptyCellsAs="gap" xr2:uid="{1DA1A4B6-A3F5-4265-A927-0DB509197E4C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D5</xm:sqref>
            </x14:sparkline>
            <x14:sparkline>
              <xm:sqref>E5</xm:sqref>
            </x14:sparkline>
            <x14:sparkline>
              <xm:sqref>E6</xm:sqref>
            </x14:sparkline>
            <x14:sparkline>
              <xm:sqref>E8</xm:sqref>
            </x14:sparkline>
            <x14:sparkline>
              <xm:sqref>D7</xm:sqref>
            </x14:sparkline>
            <x14:sparkline>
              <xm:sqref>E9</xm:sqref>
            </x14:sparkline>
            <x14:sparkline>
              <xm:sqref>E10</xm:sqref>
            </x14:sparkline>
            <x14:sparkline>
              <xm:sqref>D8</xm:sqref>
            </x14:sparkline>
            <x14:sparkline>
              <xm:sqref>E11</xm:sqref>
            </x14:sparkline>
            <x14:sparkline>
              <xm:sqref>D6</xm:sqref>
            </x14:sparkline>
            <x14:sparkline>
              <xm:sqref>E7</xm:sqref>
            </x14:sparkline>
            <x14:sparkline>
              <xm:sqref>E12</xm:sqref>
            </x14:sparkline>
            <x14:sparkline>
              <xm:sqref>D9</xm:sqref>
            </x14:sparkline>
            <x14:sparkline>
              <xm:sqref>E13</xm:sqref>
            </x14:sparkline>
            <x14:sparkline>
              <xm:sqref>D10</xm:sqref>
            </x14:sparkline>
            <x14:sparkline>
              <xm:sqref>D11</xm:sqref>
            </x14:sparkline>
            <x14:sparkline>
              <xm:sqref>D12</xm:sqref>
            </x14:sparkline>
            <x14:sparkline>
              <xm:sqref>D13</xm:sqref>
            </x14:sparkline>
            <x14:sparkline>
              <xm:sqref>E14</xm:sqref>
            </x14:sparkline>
            <x14:sparkline>
              <xm:sqref>D14</xm:sqref>
            </x14:sparkline>
            <x14:sparkline>
              <xm:sqref>E15</xm:sqref>
            </x14:sparkline>
            <x14:sparkline>
              <xm:sqref>D15</xm:sqref>
            </x14:sparkline>
          </x14:sparklines>
        </x14:sparklineGroup>
        <x14:sparklineGroup displayEmptyCellsAs="gap" xr2:uid="{504621BF-2DAF-46AE-8F61-372D861CD02E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B5</xm:sqref>
            </x14:sparkline>
            <x14:sparkline>
              <xm:sqref>C5</xm:sqref>
            </x14:sparkline>
            <x14:sparkline>
              <xm:sqref>C6</xm:sqref>
            </x14:sparkline>
            <x14:sparkline>
              <xm:sqref>C8</xm:sqref>
            </x14:sparkline>
            <x14:sparkline>
              <xm:sqref>B7</xm:sqref>
            </x14:sparkline>
            <x14:sparkline>
              <xm:sqref>C9</xm:sqref>
            </x14:sparkline>
            <x14:sparkline>
              <xm:sqref>C10</xm:sqref>
            </x14:sparkline>
            <x14:sparkline>
              <xm:sqref>B8</xm:sqref>
            </x14:sparkline>
            <x14:sparkline>
              <xm:sqref>C11</xm:sqref>
            </x14:sparkline>
            <x14:sparkline>
              <xm:sqref>B6</xm:sqref>
            </x14:sparkline>
            <x14:sparkline>
              <xm:sqref>C7</xm:sqref>
            </x14:sparkline>
            <x14:sparkline>
              <xm:sqref>C12</xm:sqref>
            </x14:sparkline>
            <x14:sparkline>
              <xm:sqref>B9</xm:sqref>
            </x14:sparkline>
            <x14:sparkline>
              <xm:sqref>C13</xm:sqref>
            </x14:sparkline>
            <x14:sparkline>
              <xm:sqref>B10</xm:sqref>
            </x14:sparkline>
            <x14:sparkline>
              <xm:sqref>B11</xm:sqref>
            </x14:sparkline>
            <x14:sparkline>
              <xm:sqref>B12</xm:sqref>
            </x14:sparkline>
            <x14:sparkline>
              <xm:sqref>B13</xm:sqref>
            </x14:sparkline>
            <x14:sparkline>
              <xm:sqref>C14</xm:sqref>
            </x14:sparkline>
            <x14:sparkline>
              <xm:sqref>B14</xm:sqref>
            </x14:sparkline>
            <x14:sparkline>
              <xm:sqref>C15</xm:sqref>
            </x14:sparkline>
            <x14:sparkline>
              <xm:sqref>B15</xm:sqref>
            </x14:sparkline>
          </x14:sparklines>
        </x14:sparklineGroup>
        <x14:sparklineGroup displayEmptyCellsAs="gap" xr2:uid="{2CFAD430-1806-42C0-AF2E-102812440DEB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C16</xm:sqref>
            </x14:sparkline>
            <x14:sparkline>
              <xm:sqref>C17</xm:sqref>
            </x14:sparkline>
            <x14:sparkline>
              <xm:sqref>C18</xm:sqref>
            </x14:sparkline>
            <x14:sparkline>
              <xm:sqref>C19</xm:sqref>
            </x14:sparkline>
            <x14:sparkline>
              <xm:sqref>B16</xm:sqref>
            </x14:sparkline>
            <x14:sparkline>
              <xm:sqref>C20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B20</xm:sqref>
            </x14:sparkline>
            <x14:sparkline>
              <xm:sqref>C21</xm:sqref>
            </x14:sparkline>
            <x14:sparkline>
              <xm:sqref>B21</xm:sqref>
            </x14:sparkline>
            <x14:sparkline>
              <xm:sqref>C22</xm:sqref>
            </x14:sparkline>
            <x14:sparkline>
              <xm:sqref>B22</xm:sqref>
            </x14:sparkline>
            <x14:sparkline>
              <xm:sqref>C23</xm:sqref>
            </x14:sparkline>
            <x14:sparkline>
              <xm:sqref>B23</xm:sqref>
            </x14:sparkline>
            <x14:sparkline>
              <xm:sqref>C24</xm:sqref>
            </x14:sparkline>
            <x14:sparkline>
              <xm:sqref>B24</xm:sqref>
            </x14:sparkline>
            <x14:sparkline>
              <xm:sqref>C25</xm:sqref>
            </x14:sparkline>
            <x14:sparkline>
              <xm:sqref>B25</xm:sqref>
            </x14:sparkline>
            <x14:sparkline>
              <xm:sqref>C26</xm:sqref>
            </x14:sparkline>
            <x14:sparkline>
              <xm:sqref>B26</xm:sqref>
            </x14:sparkline>
            <x14:sparkline>
              <xm:sqref>C27</xm:sqref>
            </x14:sparkline>
            <x14:sparkline>
              <xm:sqref>B27</xm:sqref>
            </x14:sparkline>
            <x14:sparkline>
              <xm:sqref>C28</xm:sqref>
            </x14:sparkline>
            <x14:sparkline>
              <xm:sqref>B28</xm:sqref>
            </x14:sparkline>
          </x14:sparklines>
        </x14:sparklineGroup>
      </x14:sparklineGroup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EDE04-D1BA-4388-9AB2-EE3FC9BDC384}">
  <dimension ref="B4:M32"/>
  <sheetViews>
    <sheetView topLeftCell="F1" workbookViewId="0">
      <selection activeCell="M6" sqref="M6"/>
    </sheetView>
  </sheetViews>
  <sheetFormatPr defaultRowHeight="14.4" x14ac:dyDescent="0.3"/>
  <cols>
    <col min="2" max="2" width="12.44140625" bestFit="1" customWidth="1"/>
    <col min="3" max="3" width="12.33203125" bestFit="1" customWidth="1"/>
    <col min="4" max="4" width="12.44140625" bestFit="1" customWidth="1"/>
    <col min="5" max="5" width="12.33203125" bestFit="1" customWidth="1"/>
    <col min="6" max="6" width="12.44140625" bestFit="1" customWidth="1"/>
    <col min="7" max="7" width="12.33203125" bestFit="1" customWidth="1"/>
    <col min="8" max="8" width="12.44140625" bestFit="1" customWidth="1"/>
    <col min="9" max="9" width="12.33203125" bestFit="1" customWidth="1"/>
    <col min="10" max="10" width="12.44140625" bestFit="1" customWidth="1"/>
    <col min="11" max="11" width="12.33203125" bestFit="1" customWidth="1"/>
    <col min="13" max="13" width="85.109375" bestFit="1" customWidth="1"/>
  </cols>
  <sheetData>
    <row r="4" spans="2:13" ht="18" thickBot="1" x14ac:dyDescent="0.4">
      <c r="B4" s="3" t="s">
        <v>6</v>
      </c>
      <c r="C4" s="1" t="s">
        <v>16</v>
      </c>
      <c r="D4" s="3" t="s">
        <v>8</v>
      </c>
      <c r="E4" s="1" t="s">
        <v>17</v>
      </c>
      <c r="F4" s="3" t="s">
        <v>9</v>
      </c>
      <c r="G4" s="1" t="s">
        <v>18</v>
      </c>
      <c r="H4" s="3" t="s">
        <v>10</v>
      </c>
      <c r="I4" s="1" t="s">
        <v>19</v>
      </c>
      <c r="J4" s="3" t="s">
        <v>11</v>
      </c>
      <c r="K4" s="1" t="s">
        <v>20</v>
      </c>
    </row>
    <row r="5" spans="2:13" ht="15" thickTop="1" x14ac:dyDescent="0.3">
      <c r="B5" s="2">
        <v>0.42299999999999999</v>
      </c>
      <c r="C5" s="2">
        <v>0.74870999999999999</v>
      </c>
      <c r="D5" s="2">
        <v>0.39600000000000002</v>
      </c>
      <c r="E5" s="2">
        <v>0.67320000000000002</v>
      </c>
      <c r="F5" s="2">
        <v>0.38100000000000001</v>
      </c>
      <c r="G5" s="2">
        <v>0.60579000000000005</v>
      </c>
      <c r="H5" s="2">
        <v>0.35</v>
      </c>
      <c r="I5" s="2">
        <v>0.61599999999999999</v>
      </c>
      <c r="J5" s="2">
        <v>0.32500000000000001</v>
      </c>
      <c r="K5" s="2">
        <v>0.66625000000000001</v>
      </c>
      <c r="M5" t="str">
        <f>CONCATENATE(B5, " &amp; ", C5, " &amp; ", D5, " &amp; ", E5, " &amp; ", F5, " &amp; ", G5, " &amp; ", H5, " &amp; ", I5, " &amp; ", J5, " &amp; ", K5, " \\ \hline ")</f>
        <v xml:space="preserve">0.423 &amp; 0.74871 &amp; 0.396 &amp; 0.6732 &amp; 0.381 &amp; 0.60579 &amp; 0.35 &amp; 0.616 &amp; 0.325 &amp; 0.66625 \\ \hline </v>
      </c>
    </row>
    <row r="6" spans="2:13" x14ac:dyDescent="0.3">
      <c r="B6" s="2">
        <v>0.42099999999999999</v>
      </c>
      <c r="C6" s="2">
        <v>0.84199999999999997</v>
      </c>
      <c r="D6" s="2">
        <v>0.39400000000000002</v>
      </c>
      <c r="E6" s="2">
        <v>0.77617999999999998</v>
      </c>
      <c r="F6" s="2">
        <v>0.376</v>
      </c>
      <c r="G6" s="2">
        <v>0.70687999999999995</v>
      </c>
      <c r="H6" s="2">
        <v>0.34799999999999998</v>
      </c>
      <c r="I6" s="2">
        <v>0.6611999999999999</v>
      </c>
      <c r="J6" s="2">
        <v>0.32200000000000001</v>
      </c>
      <c r="K6" s="2">
        <v>0.77602000000000004</v>
      </c>
      <c r="M6" t="str">
        <f t="shared" ref="M6:M32" si="0">CONCATENATE(B6, " &amp; ", C6, " &amp; ", D6, " &amp; ", E6, " &amp; ", F6, " &amp; ", G6, " &amp; ", H6, " &amp; ", I6, " &amp; ", J6, " &amp; ", K6, " \\ \hline ")</f>
        <v xml:space="preserve">0.421 &amp; 0.842 &amp; 0.394 &amp; 0.77618 &amp; 0.376 &amp; 0.70688 &amp; 0.348 &amp; 0.6612 &amp; 0.322 &amp; 0.77602 \\ \hline </v>
      </c>
    </row>
    <row r="7" spans="2:13" x14ac:dyDescent="0.3">
      <c r="B7" s="2">
        <v>0.41899999999999998</v>
      </c>
      <c r="C7" s="2">
        <v>0.95531999999999984</v>
      </c>
      <c r="D7" s="2">
        <v>0.39300000000000002</v>
      </c>
      <c r="E7" s="2">
        <v>0.88424999999999998</v>
      </c>
      <c r="F7" s="2">
        <v>0.374</v>
      </c>
      <c r="G7" s="2">
        <v>0.78165999999999991</v>
      </c>
      <c r="H7" s="2">
        <v>0.34499999999999997</v>
      </c>
      <c r="I7" s="2">
        <v>0.75209999999999999</v>
      </c>
      <c r="J7" s="2">
        <v>0.318</v>
      </c>
      <c r="K7" s="2">
        <v>0.88403999999999994</v>
      </c>
      <c r="M7" t="str">
        <f t="shared" si="0"/>
        <v xml:space="preserve">0.419 &amp; 0.95532 &amp; 0.393 &amp; 0.88425 &amp; 0.374 &amp; 0.78166 &amp; 0.345 &amp; 0.7521 &amp; 0.318 &amp; 0.88404 \\ \hline </v>
      </c>
    </row>
    <row r="8" spans="2:13" x14ac:dyDescent="0.3">
      <c r="B8" s="2">
        <v>0.41599999999999998</v>
      </c>
      <c r="C8" s="2">
        <v>1.07744</v>
      </c>
      <c r="D8" s="2">
        <v>0.39100000000000001</v>
      </c>
      <c r="E8" s="2">
        <v>1.0948</v>
      </c>
      <c r="F8" s="2">
        <v>0.372</v>
      </c>
      <c r="G8" s="2">
        <v>0.88908000000000009</v>
      </c>
      <c r="H8" s="2">
        <v>0.34300000000000003</v>
      </c>
      <c r="I8" s="2">
        <v>0.84378000000000009</v>
      </c>
      <c r="J8" s="2">
        <v>0.315</v>
      </c>
      <c r="K8" s="2">
        <v>0.96074999999999999</v>
      </c>
      <c r="M8" t="str">
        <f t="shared" si="0"/>
        <v xml:space="preserve">0.416 &amp; 1.07744 &amp; 0.391 &amp; 1.0948 &amp; 0.372 &amp; 0.88908 &amp; 0.343 &amp; 0.84378 &amp; 0.315 &amp; 0.96075 \\ \hline </v>
      </c>
    </row>
    <row r="9" spans="2:13" x14ac:dyDescent="0.3">
      <c r="B9" s="2">
        <v>0.41399999999999998</v>
      </c>
      <c r="C9" s="2">
        <v>1.18404</v>
      </c>
      <c r="D9" s="2">
        <v>0.38500000000000001</v>
      </c>
      <c r="E9" s="2">
        <v>1.1011</v>
      </c>
      <c r="F9" s="2">
        <v>0.36899999999999999</v>
      </c>
      <c r="G9" s="2">
        <v>0.98892000000000002</v>
      </c>
      <c r="H9" s="2">
        <v>0.34</v>
      </c>
      <c r="I9" s="2">
        <v>0.94180000000000008</v>
      </c>
      <c r="J9" s="2">
        <v>0.309</v>
      </c>
      <c r="K9" s="2">
        <v>1.1185800000000001</v>
      </c>
      <c r="M9" t="str">
        <f t="shared" si="0"/>
        <v xml:space="preserve">0.414 &amp; 1.18404 &amp; 0.385 &amp; 1.1011 &amp; 0.369 &amp; 0.98892 &amp; 0.34 &amp; 0.9418 &amp; 0.309 &amp; 1.11858 \\ \hline </v>
      </c>
    </row>
    <row r="10" spans="2:13" x14ac:dyDescent="0.3">
      <c r="B10" s="2">
        <v>0.40899999999999997</v>
      </c>
      <c r="C10" s="2">
        <v>1.3415199999999998</v>
      </c>
      <c r="D10" s="2">
        <v>0.377</v>
      </c>
      <c r="E10" s="2">
        <v>1.3685099999999999</v>
      </c>
      <c r="F10" s="2">
        <v>0.36599999999999999</v>
      </c>
      <c r="G10" s="2">
        <v>1.1016599999999999</v>
      </c>
      <c r="H10" s="2">
        <v>0.33800000000000002</v>
      </c>
      <c r="I10" s="2">
        <v>1.0207600000000001</v>
      </c>
      <c r="J10" s="2">
        <v>0.30199999999999999</v>
      </c>
      <c r="K10" s="2">
        <v>1.2533000000000001</v>
      </c>
      <c r="M10" t="str">
        <f t="shared" si="0"/>
        <v xml:space="preserve">0.409 &amp; 1.34152 &amp; 0.377 &amp; 1.36851 &amp; 0.366 &amp; 1.10166 &amp; 0.338 &amp; 1.02076 &amp; 0.302 &amp; 1.2533 \\ \hline </v>
      </c>
    </row>
    <row r="11" spans="2:13" x14ac:dyDescent="0.3">
      <c r="B11" s="2">
        <v>0.40400000000000003</v>
      </c>
      <c r="C11" s="2">
        <v>1.4907600000000001</v>
      </c>
      <c r="D11" s="2">
        <v>0.36899999999999999</v>
      </c>
      <c r="E11" s="2">
        <v>1.56456</v>
      </c>
      <c r="F11" s="2">
        <v>0.36299999999999999</v>
      </c>
      <c r="G11" s="2">
        <v>1.1979</v>
      </c>
      <c r="H11" s="2">
        <v>0.33500000000000002</v>
      </c>
      <c r="I11" s="2">
        <v>1.1054999999999999</v>
      </c>
      <c r="J11" s="2">
        <v>0.29399999999999998</v>
      </c>
      <c r="K11" s="2">
        <v>1.43472</v>
      </c>
      <c r="M11" t="str">
        <f t="shared" si="0"/>
        <v xml:space="preserve">0.404 &amp; 1.49076 &amp; 0.369 &amp; 1.56456 &amp; 0.363 &amp; 1.1979 &amp; 0.335 &amp; 1.1055 &amp; 0.294 &amp; 1.43472 \\ \hline </v>
      </c>
    </row>
    <row r="12" spans="2:13" x14ac:dyDescent="0.3">
      <c r="B12" s="2">
        <v>0.4</v>
      </c>
      <c r="C12" s="2">
        <v>1.6040000000000001</v>
      </c>
      <c r="D12" s="2">
        <v>0.36199999999999999</v>
      </c>
      <c r="E12" s="2">
        <v>1.6977800000000001</v>
      </c>
      <c r="F12" s="2">
        <v>0.35499999999999998</v>
      </c>
      <c r="G12" s="2">
        <v>1.41645</v>
      </c>
      <c r="H12" s="2">
        <v>0.33200000000000002</v>
      </c>
      <c r="I12" s="2">
        <v>1.19852</v>
      </c>
      <c r="J12" s="2">
        <v>0.28000000000000003</v>
      </c>
      <c r="K12" s="2">
        <v>1.554</v>
      </c>
      <c r="M12" t="str">
        <f t="shared" si="0"/>
        <v xml:space="preserve">0.4 &amp; 1.604 &amp; 0.362 &amp; 1.69778 &amp; 0.355 &amp; 1.41645 &amp; 0.332 &amp; 1.19852 &amp; 0.28 &amp; 1.554 \\ \hline </v>
      </c>
    </row>
    <row r="13" spans="2:13" x14ac:dyDescent="0.3">
      <c r="B13" s="2">
        <v>0.39600000000000002</v>
      </c>
      <c r="C13" s="2">
        <v>1.7146800000000002</v>
      </c>
      <c r="D13" s="2">
        <v>0.35099999999999998</v>
      </c>
      <c r="E13" s="2">
        <v>1.8918899999999998</v>
      </c>
      <c r="F13" s="2">
        <v>0.35</v>
      </c>
      <c r="G13" s="2">
        <v>1.5680000000000001</v>
      </c>
      <c r="H13" s="2">
        <v>0.32800000000000001</v>
      </c>
      <c r="I13" s="2">
        <v>1.2956000000000001</v>
      </c>
      <c r="J13" s="2">
        <v>0.26800000000000002</v>
      </c>
      <c r="K13" s="2">
        <v>1.6616000000000002</v>
      </c>
      <c r="M13" t="str">
        <f t="shared" si="0"/>
        <v xml:space="preserve">0.396 &amp; 1.71468 &amp; 0.351 &amp; 1.89189 &amp; 0.35 &amp; 1.568 &amp; 0.328 &amp; 1.2956 &amp; 0.268 &amp; 1.6616 \\ \hline </v>
      </c>
    </row>
    <row r="14" spans="2:13" x14ac:dyDescent="0.3">
      <c r="B14" s="2">
        <v>0.39300000000000002</v>
      </c>
      <c r="C14" s="2">
        <v>1.8117300000000003</v>
      </c>
      <c r="D14" s="2">
        <v>0.33800000000000002</v>
      </c>
      <c r="E14" s="2">
        <v>2.0617999999999999</v>
      </c>
      <c r="F14" s="2">
        <v>0.34200000000000003</v>
      </c>
      <c r="G14" s="2">
        <v>1.6758000000000002</v>
      </c>
      <c r="H14" s="2">
        <v>0.32200000000000001</v>
      </c>
      <c r="I14" s="2">
        <v>1.4103600000000001</v>
      </c>
      <c r="J14" s="2">
        <v>0.25</v>
      </c>
      <c r="K14" s="2">
        <v>1.6950000000000001</v>
      </c>
      <c r="M14" t="str">
        <f t="shared" si="0"/>
        <v xml:space="preserve">0.393 &amp; 1.81173 &amp; 0.338 &amp; 2.0618 &amp; 0.342 &amp; 1.6758 &amp; 0.322 &amp; 1.41036 &amp; 0.25 &amp; 1.695 \\ \hline </v>
      </c>
    </row>
    <row r="15" spans="2:13" x14ac:dyDescent="0.3">
      <c r="B15" s="2">
        <v>0.38700000000000001</v>
      </c>
      <c r="C15" s="2">
        <v>1.9195200000000001</v>
      </c>
      <c r="D15" s="2">
        <v>0.315</v>
      </c>
      <c r="E15" s="2">
        <v>2.2081499999999998</v>
      </c>
      <c r="F15" s="2">
        <v>0.33</v>
      </c>
      <c r="G15" s="2">
        <v>1.8546</v>
      </c>
      <c r="H15" s="2">
        <v>0.316</v>
      </c>
      <c r="I15" s="2">
        <v>1.5167999999999999</v>
      </c>
      <c r="J15" s="2">
        <v>0.22600000000000001</v>
      </c>
      <c r="K15" s="2">
        <v>1.6724000000000001</v>
      </c>
      <c r="M15" t="str">
        <f t="shared" si="0"/>
        <v xml:space="preserve">0.387 &amp; 1.91952 &amp; 0.315 &amp; 2.20815 &amp; 0.33 &amp; 1.8546 &amp; 0.316 &amp; 1.5168 &amp; 0.226 &amp; 1.6724 \\ \hline </v>
      </c>
    </row>
    <row r="16" spans="2:13" x14ac:dyDescent="0.3">
      <c r="B16" s="2">
        <v>0.38</v>
      </c>
      <c r="C16" s="2">
        <v>2.0634000000000001</v>
      </c>
      <c r="D16" s="2">
        <v>0.28299999999999997</v>
      </c>
      <c r="E16" s="2">
        <v>2.22438</v>
      </c>
      <c r="F16" s="2">
        <v>0.32500000000000001</v>
      </c>
      <c r="G16" s="2">
        <v>1.9077500000000001</v>
      </c>
      <c r="H16" s="2">
        <v>0.30599999999999999</v>
      </c>
      <c r="I16" s="2">
        <v>1.6524000000000001</v>
      </c>
      <c r="J16" s="2">
        <v>0.21199999999999999</v>
      </c>
      <c r="K16" s="2">
        <v>1.6281599999999998</v>
      </c>
      <c r="M16" t="str">
        <f t="shared" si="0"/>
        <v xml:space="preserve">0.38 &amp; 2.0634 &amp; 0.283 &amp; 2.22438 &amp; 0.325 &amp; 1.90775 &amp; 0.306 &amp; 1.6524 &amp; 0.212 &amp; 1.62816 \\ \hline </v>
      </c>
    </row>
    <row r="17" spans="2:13" x14ac:dyDescent="0.3">
      <c r="B17" s="2">
        <v>0.375</v>
      </c>
      <c r="C17" s="2">
        <v>2.1375000000000002</v>
      </c>
      <c r="D17" s="2">
        <v>0.25700000000000001</v>
      </c>
      <c r="E17" s="2">
        <v>2.1433800000000001</v>
      </c>
      <c r="F17" s="2">
        <v>0.316</v>
      </c>
      <c r="G17" s="2">
        <v>1.99396</v>
      </c>
      <c r="H17" s="2">
        <v>0.29599999999999999</v>
      </c>
      <c r="I17" s="2">
        <v>1.7759999999999998</v>
      </c>
      <c r="J17" s="2">
        <v>0.189</v>
      </c>
      <c r="K17" s="2">
        <v>1.5460199999999999</v>
      </c>
      <c r="M17" t="str">
        <f t="shared" si="0"/>
        <v xml:space="preserve">0.375 &amp; 2.1375 &amp; 0.257 &amp; 2.14338 &amp; 0.316 &amp; 1.99396 &amp; 0.296 &amp; 1.776 &amp; 0.189 &amp; 1.54602 \\ \hline </v>
      </c>
    </row>
    <row r="18" spans="2:13" x14ac:dyDescent="0.3">
      <c r="B18" s="2">
        <v>0.36899999999999999</v>
      </c>
      <c r="C18" s="2">
        <v>2.23245</v>
      </c>
      <c r="D18" s="2">
        <v>0.23699999999999999</v>
      </c>
      <c r="E18" s="2">
        <v>2.0429399999999998</v>
      </c>
      <c r="F18" s="2">
        <v>0.30299999999999999</v>
      </c>
      <c r="G18" s="2">
        <v>2.0694900000000001</v>
      </c>
      <c r="H18" s="2">
        <v>0.26900000000000002</v>
      </c>
      <c r="I18" s="2">
        <v>1.8561000000000003</v>
      </c>
      <c r="J18" s="2">
        <v>0.16800000000000001</v>
      </c>
      <c r="K18" s="2">
        <v>1.4212800000000003</v>
      </c>
      <c r="M18" t="str">
        <f t="shared" si="0"/>
        <v xml:space="preserve">0.369 &amp; 2.23245 &amp; 0.237 &amp; 2.04294 &amp; 0.303 &amp; 2.06949 &amp; 0.269 &amp; 1.8561 &amp; 0.168 &amp; 1.42128 \\ \hline </v>
      </c>
    </row>
    <row r="19" spans="2:13" x14ac:dyDescent="0.3">
      <c r="B19" s="2">
        <v>0.35299999999999998</v>
      </c>
      <c r="C19" s="2">
        <v>2.3756900000000001</v>
      </c>
      <c r="D19" s="2">
        <v>0.218</v>
      </c>
      <c r="E19" s="2">
        <v>1.92276</v>
      </c>
      <c r="F19" s="2">
        <v>0.28999999999999998</v>
      </c>
      <c r="G19" s="2">
        <v>2.1111999999999997</v>
      </c>
      <c r="H19" s="2">
        <v>0.251</v>
      </c>
      <c r="I19" s="2">
        <v>1.86493</v>
      </c>
      <c r="J19" s="2">
        <v>0.12</v>
      </c>
      <c r="K19" s="2">
        <v>1.0608</v>
      </c>
      <c r="M19" t="str">
        <f t="shared" si="0"/>
        <v xml:space="preserve">0.353 &amp; 2.37569 &amp; 0.218 &amp; 1.92276 &amp; 0.29 &amp; 2.1112 &amp; 0.251 &amp; 1.86493 &amp; 0.12 &amp; 1.0608 \\ \hline </v>
      </c>
    </row>
    <row r="20" spans="2:13" x14ac:dyDescent="0.3">
      <c r="B20" s="2">
        <v>0.34100000000000003</v>
      </c>
      <c r="C20" s="2">
        <v>2.4415600000000004</v>
      </c>
      <c r="D20" s="2">
        <v>0.19600000000000001</v>
      </c>
      <c r="E20" s="2">
        <v>1.7620400000000001</v>
      </c>
      <c r="F20" s="2">
        <v>0.27500000000000002</v>
      </c>
      <c r="G20" s="2">
        <v>2.1230000000000002</v>
      </c>
      <c r="H20" s="2">
        <v>0.23</v>
      </c>
      <c r="I20" s="2">
        <v>1.8078000000000001</v>
      </c>
      <c r="J20" s="2">
        <v>6.6000000000000003E-2</v>
      </c>
      <c r="K20" s="2">
        <v>0.59928000000000003</v>
      </c>
      <c r="M20" t="str">
        <f t="shared" si="0"/>
        <v xml:space="preserve">0.341 &amp; 2.44156 &amp; 0.196 &amp; 1.76204 &amp; 0.275 &amp; 2.123 &amp; 0.23 &amp; 1.8078 &amp; 0.066 &amp; 0.59928 \\ \hline </v>
      </c>
    </row>
    <row r="21" spans="2:13" x14ac:dyDescent="0.3">
      <c r="B21" s="2">
        <v>0.32400000000000001</v>
      </c>
      <c r="C21" s="2">
        <v>2.4721199999999999</v>
      </c>
      <c r="D21" s="2">
        <v>0.17100000000000001</v>
      </c>
      <c r="E21" s="2">
        <v>1.5612300000000003</v>
      </c>
      <c r="F21" s="2">
        <v>0.254</v>
      </c>
      <c r="G21" s="2">
        <v>2.08026</v>
      </c>
      <c r="H21" s="2">
        <v>0.191</v>
      </c>
      <c r="I21" s="2">
        <v>1.6044</v>
      </c>
      <c r="J21" s="2">
        <v>0.03</v>
      </c>
      <c r="K21" s="2">
        <v>0.2742</v>
      </c>
      <c r="M21" t="str">
        <f t="shared" si="0"/>
        <v xml:space="preserve">0.324 &amp; 2.47212 &amp; 0.171 &amp; 1.56123 &amp; 0.254 &amp; 2.08026 &amp; 0.191 &amp; 1.6044 &amp; 0.03 &amp; 0.2742 \\ \hline </v>
      </c>
    </row>
    <row r="22" spans="2:13" x14ac:dyDescent="0.3">
      <c r="B22" s="2">
        <v>0.313</v>
      </c>
      <c r="C22" s="2">
        <v>2.4413999999999998</v>
      </c>
      <c r="D22" s="2">
        <v>0.157</v>
      </c>
      <c r="E22" s="2">
        <v>1.4428299999999998</v>
      </c>
      <c r="F22" s="2">
        <v>0.22600000000000001</v>
      </c>
      <c r="G22" s="2">
        <v>1.9458599999999999</v>
      </c>
      <c r="H22" s="2">
        <v>0.16600000000000001</v>
      </c>
      <c r="I22" s="2">
        <v>1.4408799999999999</v>
      </c>
      <c r="J22" s="2">
        <v>0.01</v>
      </c>
      <c r="K22" s="2">
        <v>9.1899999999999996E-2</v>
      </c>
      <c r="M22" t="str">
        <f t="shared" si="0"/>
        <v xml:space="preserve">0.313 &amp; 2.4414 &amp; 0.157 &amp; 1.44283 &amp; 0.226 &amp; 1.94586 &amp; 0.166 &amp; 1.44088 &amp; 0.01 &amp; 0.0919 \\ \hline </v>
      </c>
    </row>
    <row r="23" spans="2:13" x14ac:dyDescent="0.3">
      <c r="B23" s="2">
        <v>0.29799999999999999</v>
      </c>
      <c r="C23" s="2">
        <v>2.4287000000000001</v>
      </c>
      <c r="D23" s="2">
        <v>0.12</v>
      </c>
      <c r="E23" s="2">
        <v>1.1184000000000001</v>
      </c>
      <c r="F23" s="2">
        <v>0.19900000000000001</v>
      </c>
      <c r="G23" s="2">
        <v>1.7770699999999999</v>
      </c>
      <c r="H23" s="2">
        <v>0.121</v>
      </c>
      <c r="I23" s="2">
        <v>1.0781099999999999</v>
      </c>
      <c r="J23" s="2">
        <v>0</v>
      </c>
      <c r="K23" s="2">
        <v>0</v>
      </c>
      <c r="M23" t="str">
        <f t="shared" si="0"/>
        <v xml:space="preserve">0.298 &amp; 2.4287 &amp; 0.12 &amp; 1.1184 &amp; 0.199 &amp; 1.77707 &amp; 0.121 &amp; 1.07811 &amp; 0 &amp; 0 \\ \hline </v>
      </c>
    </row>
    <row r="24" spans="2:13" x14ac:dyDescent="0.3">
      <c r="B24" s="2">
        <v>0.28799999999999998</v>
      </c>
      <c r="C24" s="2">
        <v>2.3932799999999999</v>
      </c>
      <c r="D24" s="2">
        <v>8.5000000000000006E-2</v>
      </c>
      <c r="E24" s="2">
        <v>0.79900000000000004</v>
      </c>
      <c r="F24" s="2">
        <v>0.17199999999999999</v>
      </c>
      <c r="G24" s="2">
        <v>1.5720799999999999</v>
      </c>
      <c r="H24" s="2">
        <v>7.0000000000000007E-2</v>
      </c>
      <c r="I24" s="2">
        <v>0.63770000000000004</v>
      </c>
      <c r="J24" s="2" t="s">
        <v>26</v>
      </c>
      <c r="K24" s="2" t="s">
        <v>26</v>
      </c>
      <c r="M24" t="str">
        <f t="shared" si="0"/>
        <v xml:space="preserve">0.288 &amp; 2.39328 &amp; 0.085 &amp; 0.799 &amp; 0.172 &amp; 1.57208 &amp; 0.07 &amp; 0.6377 &amp; - &amp; - \\ \hline </v>
      </c>
    </row>
    <row r="25" spans="2:13" x14ac:dyDescent="0.3">
      <c r="B25" s="2">
        <v>0.27600000000000002</v>
      </c>
      <c r="C25" s="2">
        <v>2.34876</v>
      </c>
      <c r="D25" s="2">
        <v>6.7000000000000004E-2</v>
      </c>
      <c r="E25" s="2">
        <v>0.63248000000000004</v>
      </c>
      <c r="F25" s="2">
        <v>0.14699999999999999</v>
      </c>
      <c r="G25" s="2">
        <v>1.3656299999999999</v>
      </c>
      <c r="H25" s="2">
        <v>0.02</v>
      </c>
      <c r="I25" s="2">
        <v>0.184</v>
      </c>
      <c r="J25" s="2" t="s">
        <v>26</v>
      </c>
      <c r="K25" s="2" t="s">
        <v>26</v>
      </c>
      <c r="M25" t="str">
        <f t="shared" si="0"/>
        <v xml:space="preserve">0.276 &amp; 2.34876 &amp; 0.067 &amp; 0.63248 &amp; 0.147 &amp; 1.36563 &amp; 0.02 &amp; 0.184 &amp; - &amp; - \\ \hline </v>
      </c>
    </row>
    <row r="26" spans="2:13" x14ac:dyDescent="0.3">
      <c r="B26" s="2">
        <v>0.25800000000000001</v>
      </c>
      <c r="C26" s="2">
        <v>2.2471800000000002</v>
      </c>
      <c r="D26" s="2">
        <v>3.5999999999999997E-2</v>
      </c>
      <c r="E26" s="2">
        <v>0.34092</v>
      </c>
      <c r="F26" s="2">
        <v>0.113</v>
      </c>
      <c r="G26" s="2">
        <v>1.06446</v>
      </c>
      <c r="H26" s="2">
        <v>0</v>
      </c>
      <c r="I26" s="2">
        <v>0</v>
      </c>
      <c r="J26" s="2" t="s">
        <v>26</v>
      </c>
      <c r="K26" s="2" t="s">
        <v>26</v>
      </c>
      <c r="M26" t="str">
        <f t="shared" si="0"/>
        <v xml:space="preserve">0.258 &amp; 2.24718 &amp; 0.036 &amp; 0.34092 &amp; 0.113 &amp; 1.06446 &amp; 0 &amp; 0 &amp; - &amp; - \\ \hline </v>
      </c>
    </row>
    <row r="27" spans="2:13" x14ac:dyDescent="0.3">
      <c r="B27" s="2">
        <v>0.23400000000000001</v>
      </c>
      <c r="C27" s="2">
        <v>2.0966400000000003</v>
      </c>
      <c r="D27" s="2">
        <v>0</v>
      </c>
      <c r="E27" s="2">
        <v>0</v>
      </c>
      <c r="F27" s="2">
        <v>9.2999999999999999E-2</v>
      </c>
      <c r="G27" s="2">
        <v>0.88256999999999997</v>
      </c>
      <c r="H27" s="2" t="s">
        <v>26</v>
      </c>
      <c r="I27" s="2" t="s">
        <v>26</v>
      </c>
      <c r="J27" s="2" t="s">
        <v>26</v>
      </c>
      <c r="K27" s="2" t="s">
        <v>26</v>
      </c>
      <c r="M27" t="str">
        <f t="shared" si="0"/>
        <v xml:space="preserve">0.234 &amp; 2.09664 &amp; 0 &amp; 0 &amp; 0.093 &amp; 0.88257 &amp; - &amp; - &amp; - &amp; - \\ \hline </v>
      </c>
    </row>
    <row r="28" spans="2:13" x14ac:dyDescent="0.3">
      <c r="B28" s="2">
        <v>0.22700000000000001</v>
      </c>
      <c r="C28" s="2">
        <v>2.0361900000000004</v>
      </c>
      <c r="D28" s="2" t="s">
        <v>26</v>
      </c>
      <c r="E28" s="2" t="s">
        <v>26</v>
      </c>
      <c r="F28" s="2">
        <v>5.6000000000000001E-2</v>
      </c>
      <c r="G28" s="2">
        <v>0.53536000000000006</v>
      </c>
      <c r="H28" s="2" t="s">
        <v>26</v>
      </c>
      <c r="I28" s="2" t="s">
        <v>26</v>
      </c>
      <c r="J28" s="2" t="s">
        <v>26</v>
      </c>
      <c r="K28" s="2" t="s">
        <v>26</v>
      </c>
      <c r="M28" t="str">
        <f t="shared" si="0"/>
        <v xml:space="preserve">0.227 &amp; 2.03619 &amp; - &amp; - &amp; 0.056 &amp; 0.53536 &amp; - &amp; - &amp; - &amp; - \\ \hline </v>
      </c>
    </row>
    <row r="29" spans="2:13" x14ac:dyDescent="0.3">
      <c r="B29" s="2">
        <v>0.12</v>
      </c>
      <c r="C29" s="2">
        <v>1.1327999999999998</v>
      </c>
      <c r="D29" s="2" t="s">
        <v>26</v>
      </c>
      <c r="E29" s="2" t="s">
        <v>26</v>
      </c>
      <c r="F29" s="2">
        <v>2.9000000000000001E-2</v>
      </c>
      <c r="G29" s="2">
        <v>0.27927000000000002</v>
      </c>
      <c r="H29" s="2" t="s">
        <v>26</v>
      </c>
      <c r="I29" s="2" t="s">
        <v>26</v>
      </c>
      <c r="J29" s="2" t="s">
        <v>26</v>
      </c>
      <c r="K29" s="2" t="s">
        <v>26</v>
      </c>
      <c r="M29" t="str">
        <f t="shared" si="0"/>
        <v xml:space="preserve">0.12 &amp; 1.1328 &amp; - &amp; - &amp; 0.029 &amp; 0.27927 &amp; - &amp; - &amp; - &amp; - \\ \hline </v>
      </c>
    </row>
    <row r="30" spans="2:13" x14ac:dyDescent="0.3">
      <c r="B30" s="2">
        <v>9.9000000000000005E-2</v>
      </c>
      <c r="C30" s="2">
        <v>0.93951000000000007</v>
      </c>
      <c r="D30" s="2" t="s">
        <v>26</v>
      </c>
      <c r="E30" s="2" t="s">
        <v>26</v>
      </c>
      <c r="F30" s="2">
        <v>1.0999999999999999E-2</v>
      </c>
      <c r="G30" s="2">
        <v>0.10604</v>
      </c>
      <c r="H30" s="2" t="s">
        <v>26</v>
      </c>
      <c r="I30" s="2" t="s">
        <v>26</v>
      </c>
      <c r="J30" s="2" t="s">
        <v>26</v>
      </c>
      <c r="K30" s="2" t="s">
        <v>26</v>
      </c>
      <c r="M30" t="str">
        <f t="shared" si="0"/>
        <v xml:space="preserve">0.099 &amp; 0.93951 &amp; - &amp; - &amp; 0.011 &amp; 0.10604 &amp; - &amp; - &amp; - &amp; - \\ \hline </v>
      </c>
    </row>
    <row r="31" spans="2:13" x14ac:dyDescent="0.3">
      <c r="B31" s="2">
        <v>5.1999999999999998E-2</v>
      </c>
      <c r="C31" s="2">
        <v>0.49660000000000004</v>
      </c>
      <c r="D31" s="2" t="s">
        <v>26</v>
      </c>
      <c r="E31" s="2" t="s">
        <v>26</v>
      </c>
      <c r="F31" s="2">
        <v>0</v>
      </c>
      <c r="G31" s="2">
        <v>0</v>
      </c>
      <c r="H31" s="2" t="s">
        <v>26</v>
      </c>
      <c r="I31" s="2" t="s">
        <v>26</v>
      </c>
      <c r="J31" s="2" t="s">
        <v>26</v>
      </c>
      <c r="K31" s="2" t="s">
        <v>26</v>
      </c>
      <c r="M31" t="str">
        <f t="shared" si="0"/>
        <v xml:space="preserve">0.052 &amp; 0.4966 &amp; - &amp; - &amp; 0 &amp; 0 &amp; - &amp; - &amp; - &amp; - \\ \hline </v>
      </c>
    </row>
    <row r="32" spans="2:13" x14ac:dyDescent="0.3">
      <c r="B32" s="2">
        <v>0</v>
      </c>
      <c r="C32" s="2">
        <v>0</v>
      </c>
      <c r="D32" s="2" t="s">
        <v>26</v>
      </c>
      <c r="E32" s="2" t="s">
        <v>26</v>
      </c>
      <c r="F32" s="2" t="s">
        <v>26</v>
      </c>
      <c r="G32" s="2" t="s">
        <v>26</v>
      </c>
      <c r="H32" s="2" t="s">
        <v>26</v>
      </c>
      <c r="I32" s="2" t="s">
        <v>26</v>
      </c>
      <c r="J32" s="2" t="s">
        <v>26</v>
      </c>
      <c r="K32" s="2" t="s">
        <v>26</v>
      </c>
      <c r="M32" t="str">
        <f t="shared" si="0"/>
        <v xml:space="preserve">0 &amp; 0 &amp; - &amp; - &amp; - &amp; - &amp; - &amp; - &amp; - &amp; - \\ \hline 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8C119D3-DDFC-496A-B07A-E80A126DF1F4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B5</xm:sqref>
            </x14:sparkline>
            <x14:sparkline>
              <xm:sqref>C5</xm:sqref>
            </x14:sparkline>
            <x14:sparkline>
              <xm:sqref>C6</xm:sqref>
            </x14:sparkline>
            <x14:sparkline>
              <xm:sqref>C8</xm:sqref>
            </x14:sparkline>
            <x14:sparkline>
              <xm:sqref>B7</xm:sqref>
            </x14:sparkline>
            <x14:sparkline>
              <xm:sqref>C9</xm:sqref>
            </x14:sparkline>
            <x14:sparkline>
              <xm:sqref>C10</xm:sqref>
            </x14:sparkline>
            <x14:sparkline>
              <xm:sqref>B8</xm:sqref>
            </x14:sparkline>
            <x14:sparkline>
              <xm:sqref>C11</xm:sqref>
            </x14:sparkline>
            <x14:sparkline>
              <xm:sqref>B6</xm:sqref>
            </x14:sparkline>
            <x14:sparkline>
              <xm:sqref>C7</xm:sqref>
            </x14:sparkline>
            <x14:sparkline>
              <xm:sqref>C12</xm:sqref>
            </x14:sparkline>
            <x14:sparkline>
              <xm:sqref>B9</xm:sqref>
            </x14:sparkline>
            <x14:sparkline>
              <xm:sqref>C13</xm:sqref>
            </x14:sparkline>
            <x14:sparkline>
              <xm:sqref>B10</xm:sqref>
            </x14:sparkline>
            <x14:sparkline>
              <xm:sqref>B11</xm:sqref>
            </x14:sparkline>
            <x14:sparkline>
              <xm:sqref>B12</xm:sqref>
            </x14:sparkline>
            <x14:sparkline>
              <xm:sqref>B13</xm:sqref>
            </x14:sparkline>
            <x14:sparkline>
              <xm:sqref>C14</xm:sqref>
            </x14:sparkline>
            <x14:sparkline>
              <xm:sqref>B14</xm:sqref>
            </x14:sparkline>
            <x14:sparkline>
              <xm:sqref>C15</xm:sqref>
            </x14:sparkline>
            <x14:sparkline>
              <xm:sqref>B15</xm:sqref>
            </x14:sparkline>
          </x14:sparklines>
        </x14:sparklineGroup>
        <x14:sparklineGroup displayEmptyCellsAs="gap" xr2:uid="{40D4DFD7-035C-4CDE-8B4C-07540B3E2795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C16</xm:sqref>
            </x14:sparkline>
            <x14:sparkline>
              <xm:sqref>C17</xm:sqref>
            </x14:sparkline>
            <x14:sparkline>
              <xm:sqref>C18</xm:sqref>
            </x14:sparkline>
            <x14:sparkline>
              <xm:sqref>C19</xm:sqref>
            </x14:sparkline>
            <x14:sparkline>
              <xm:sqref>B16</xm:sqref>
            </x14:sparkline>
            <x14:sparkline>
              <xm:sqref>C20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B20</xm:sqref>
            </x14:sparkline>
            <x14:sparkline>
              <xm:sqref>C21</xm:sqref>
            </x14:sparkline>
            <x14:sparkline>
              <xm:sqref>B21</xm:sqref>
            </x14:sparkline>
            <x14:sparkline>
              <xm:sqref>C22</xm:sqref>
            </x14:sparkline>
            <x14:sparkline>
              <xm:sqref>B22</xm:sqref>
            </x14:sparkline>
            <x14:sparkline>
              <xm:sqref>C23</xm:sqref>
            </x14:sparkline>
            <x14:sparkline>
              <xm:sqref>B23</xm:sqref>
            </x14:sparkline>
            <x14:sparkline>
              <xm:sqref>C24</xm:sqref>
            </x14:sparkline>
            <x14:sparkline>
              <xm:sqref>B24</xm:sqref>
            </x14:sparkline>
            <x14:sparkline>
              <xm:sqref>C25</xm:sqref>
            </x14:sparkline>
            <x14:sparkline>
              <xm:sqref>B25</xm:sqref>
            </x14:sparkline>
            <x14:sparkline>
              <xm:sqref>C26</xm:sqref>
            </x14:sparkline>
            <x14:sparkline>
              <xm:sqref>B26</xm:sqref>
            </x14:sparkline>
            <x14:sparkline>
              <xm:sqref>C27</xm:sqref>
            </x14:sparkline>
            <x14:sparkline>
              <xm:sqref>B27</xm:sqref>
            </x14:sparkline>
            <x14:sparkline>
              <xm:sqref>C28</xm:sqref>
            </x14:sparkline>
            <x14:sparkline>
              <xm:sqref>B28</xm:sqref>
            </x14:sparkline>
          </x14:sparklines>
        </x14:sparklineGroup>
        <x14:sparklineGroup displayEmptyCellsAs="gap" xr2:uid="{3FDDF00E-6395-4812-9DE8-9C4C4C71DE06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D5</xm:sqref>
            </x14:sparkline>
            <x14:sparkline>
              <xm:sqref>E5</xm:sqref>
            </x14:sparkline>
            <x14:sparkline>
              <xm:sqref>E6</xm:sqref>
            </x14:sparkline>
            <x14:sparkline>
              <xm:sqref>E8</xm:sqref>
            </x14:sparkline>
            <x14:sparkline>
              <xm:sqref>D7</xm:sqref>
            </x14:sparkline>
            <x14:sparkline>
              <xm:sqref>E9</xm:sqref>
            </x14:sparkline>
            <x14:sparkline>
              <xm:sqref>E10</xm:sqref>
            </x14:sparkline>
            <x14:sparkline>
              <xm:sqref>D8</xm:sqref>
            </x14:sparkline>
            <x14:sparkline>
              <xm:sqref>E11</xm:sqref>
            </x14:sparkline>
            <x14:sparkline>
              <xm:sqref>D6</xm:sqref>
            </x14:sparkline>
            <x14:sparkline>
              <xm:sqref>E7</xm:sqref>
            </x14:sparkline>
            <x14:sparkline>
              <xm:sqref>E12</xm:sqref>
            </x14:sparkline>
            <x14:sparkline>
              <xm:sqref>D9</xm:sqref>
            </x14:sparkline>
            <x14:sparkline>
              <xm:sqref>E13</xm:sqref>
            </x14:sparkline>
            <x14:sparkline>
              <xm:sqref>D10</xm:sqref>
            </x14:sparkline>
            <x14:sparkline>
              <xm:sqref>D11</xm:sqref>
            </x14:sparkline>
            <x14:sparkline>
              <xm:sqref>D12</xm:sqref>
            </x14:sparkline>
            <x14:sparkline>
              <xm:sqref>D13</xm:sqref>
            </x14:sparkline>
            <x14:sparkline>
              <xm:sqref>E14</xm:sqref>
            </x14:sparkline>
            <x14:sparkline>
              <xm:sqref>D14</xm:sqref>
            </x14:sparkline>
            <x14:sparkline>
              <xm:sqref>E15</xm:sqref>
            </x14:sparkline>
            <x14:sparkline>
              <xm:sqref>D15</xm:sqref>
            </x14:sparkline>
          </x14:sparklines>
        </x14:sparklineGroup>
        <x14:sparklineGroup displayEmptyCellsAs="gap" xr2:uid="{5D91E0D7-AEEB-48F1-A514-3CF4158639F8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E16</xm:sqref>
            </x14:sparkline>
            <x14:sparkline>
              <xm:sqref>E17</xm:sqref>
            </x14:sparkline>
            <x14:sparkline>
              <xm:sqref>E18</xm:sqref>
            </x14:sparkline>
            <x14:sparkline>
              <xm:sqref>E19</xm:sqref>
            </x14:sparkline>
            <x14:sparkline>
              <xm:sqref>D16</xm:sqref>
            </x14:sparkline>
            <x14:sparkline>
              <xm:sqref>E20</xm:sqref>
            </x14:sparkline>
            <x14:sparkline>
              <xm:sqref>D17</xm:sqref>
            </x14:sparkline>
            <x14:sparkline>
              <xm:sqref>D18</xm:sqref>
            </x14:sparkline>
            <x14:sparkline>
              <xm:sqref>D19</xm:sqref>
            </x14:sparkline>
            <x14:sparkline>
              <xm:sqref>D20</xm:sqref>
            </x14:sparkline>
            <x14:sparkline>
              <xm:sqref>E21</xm:sqref>
            </x14:sparkline>
            <x14:sparkline>
              <xm:sqref>D21</xm:sqref>
            </x14:sparkline>
            <x14:sparkline>
              <xm:sqref>E22</xm:sqref>
            </x14:sparkline>
            <x14:sparkline>
              <xm:sqref>D22</xm:sqref>
            </x14:sparkline>
            <x14:sparkline>
              <xm:sqref>E23</xm:sqref>
            </x14:sparkline>
            <x14:sparkline>
              <xm:sqref>D23</xm:sqref>
            </x14:sparkline>
            <x14:sparkline>
              <xm:sqref>E24</xm:sqref>
            </x14:sparkline>
            <x14:sparkline>
              <xm:sqref>D24</xm:sqref>
            </x14:sparkline>
            <x14:sparkline>
              <xm:sqref>E25</xm:sqref>
            </x14:sparkline>
            <x14:sparkline>
              <xm:sqref>D25</xm:sqref>
            </x14:sparkline>
            <x14:sparkline>
              <xm:sqref>E26</xm:sqref>
            </x14:sparkline>
            <x14:sparkline>
              <xm:sqref>D26</xm:sqref>
            </x14:sparkline>
            <x14:sparkline>
              <xm:sqref>E27</xm:sqref>
            </x14:sparkline>
            <x14:sparkline>
              <xm:sqref>D27</xm:sqref>
            </x14:sparkline>
          </x14:sparklines>
        </x14:sparklineGroup>
        <x14:sparklineGroup displayEmptyCellsAs="gap" xr2:uid="{7577F8AA-ECEB-4B6E-BB2B-E388250A22B3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F5</xm:sqref>
            </x14:sparkline>
            <x14:sparkline>
              <xm:sqref>G5</xm:sqref>
            </x14:sparkline>
            <x14:sparkline>
              <xm:sqref>G6</xm:sqref>
            </x14:sparkline>
            <x14:sparkline>
              <xm:sqref>G8</xm:sqref>
            </x14:sparkline>
            <x14:sparkline>
              <xm:sqref>F7</xm:sqref>
            </x14:sparkline>
            <x14:sparkline>
              <xm:sqref>G9</xm:sqref>
            </x14:sparkline>
            <x14:sparkline>
              <xm:sqref>G10</xm:sqref>
            </x14:sparkline>
            <x14:sparkline>
              <xm:sqref>F8</xm:sqref>
            </x14:sparkline>
            <x14:sparkline>
              <xm:sqref>G11</xm:sqref>
            </x14:sparkline>
            <x14:sparkline>
              <xm:sqref>F6</xm:sqref>
            </x14:sparkline>
            <x14:sparkline>
              <xm:sqref>G7</xm:sqref>
            </x14:sparkline>
            <x14:sparkline>
              <xm:sqref>G12</xm:sqref>
            </x14:sparkline>
            <x14:sparkline>
              <xm:sqref>F9</xm:sqref>
            </x14:sparkline>
            <x14:sparkline>
              <xm:sqref>G13</xm:sqref>
            </x14:sparkline>
            <x14:sparkline>
              <xm:sqref>F10</xm:sqref>
            </x14:sparkline>
            <x14:sparkline>
              <xm:sqref>F11</xm:sqref>
            </x14:sparkline>
            <x14:sparkline>
              <xm:sqref>F12</xm:sqref>
            </x14:sparkline>
            <x14:sparkline>
              <xm:sqref>F13</xm:sqref>
            </x14:sparkline>
            <x14:sparkline>
              <xm:sqref>G14</xm:sqref>
            </x14:sparkline>
            <x14:sparkline>
              <xm:sqref>F14</xm:sqref>
            </x14:sparkline>
            <x14:sparkline>
              <xm:sqref>G15</xm:sqref>
            </x14:sparkline>
            <x14:sparkline>
              <xm:sqref>F15</xm:sqref>
            </x14:sparkline>
          </x14:sparklines>
        </x14:sparklineGroup>
        <x14:sparklineGroup displayEmptyCellsAs="gap" xr2:uid="{B03983C6-A12E-4ADB-94B3-395D1DB81A4F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G16</xm:sqref>
            </x14:sparkline>
            <x14:sparkline>
              <xm:sqref>G17</xm:sqref>
            </x14:sparkline>
            <x14:sparkline>
              <xm:sqref>G18</xm:sqref>
            </x14:sparkline>
            <x14:sparkline>
              <xm:sqref>G19</xm:sqref>
            </x14:sparkline>
            <x14:sparkline>
              <xm:sqref>F16</xm:sqref>
            </x14:sparkline>
            <x14:sparkline>
              <xm:sqref>G20</xm:sqref>
            </x14:sparkline>
            <x14:sparkline>
              <xm:sqref>F17</xm:sqref>
            </x14:sparkline>
            <x14:sparkline>
              <xm:sqref>F18</xm:sqref>
            </x14:sparkline>
            <x14:sparkline>
              <xm:sqref>F19</xm:sqref>
            </x14:sparkline>
            <x14:sparkline>
              <xm:sqref>F20</xm:sqref>
            </x14:sparkline>
            <x14:sparkline>
              <xm:sqref>G21</xm:sqref>
            </x14:sparkline>
            <x14:sparkline>
              <xm:sqref>F21</xm:sqref>
            </x14:sparkline>
            <x14:sparkline>
              <xm:sqref>G22</xm:sqref>
            </x14:sparkline>
            <x14:sparkline>
              <xm:sqref>F22</xm:sqref>
            </x14:sparkline>
            <x14:sparkline>
              <xm:sqref>G23</xm:sqref>
            </x14:sparkline>
            <x14:sparkline>
              <xm:sqref>F23</xm:sqref>
            </x14:sparkline>
            <x14:sparkline>
              <xm:sqref>G24</xm:sqref>
            </x14:sparkline>
            <x14:sparkline>
              <xm:sqref>F24</xm:sqref>
            </x14:sparkline>
            <x14:sparkline>
              <xm:sqref>G25</xm:sqref>
            </x14:sparkline>
            <x14:sparkline>
              <xm:sqref>F25</xm:sqref>
            </x14:sparkline>
            <x14:sparkline>
              <xm:sqref>G26</xm:sqref>
            </x14:sparkline>
            <x14:sparkline>
              <xm:sqref>F26</xm:sqref>
            </x14:sparkline>
            <x14:sparkline>
              <xm:sqref>G27</xm:sqref>
            </x14:sparkline>
            <x14:sparkline>
              <xm:sqref>F27</xm:sqref>
            </x14:sparkline>
            <x14:sparkline>
              <xm:sqref>G28</xm:sqref>
            </x14:sparkline>
            <x14:sparkline>
              <xm:sqref>F28</xm:sqref>
            </x14:sparkline>
          </x14:sparklines>
        </x14:sparklineGroup>
        <x14:sparklineGroup displayEmptyCellsAs="gap" xr2:uid="{DFFE061F-2675-46C8-8820-4431AFEC88CD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I16</xm:sqref>
            </x14:sparkline>
            <x14:sparkline>
              <xm:sqref>I17</xm:sqref>
            </x14:sparkline>
            <x14:sparkline>
              <xm:sqref>I18</xm:sqref>
            </x14:sparkline>
            <x14:sparkline>
              <xm:sqref>I19</xm:sqref>
            </x14:sparkline>
            <x14:sparkline>
              <xm:sqref>H16</xm:sqref>
            </x14:sparkline>
            <x14:sparkline>
              <xm:sqref>I20</xm:sqref>
            </x14:sparkline>
            <x14:sparkline>
              <xm:sqref>H17</xm:sqref>
            </x14:sparkline>
            <x14:sparkline>
              <xm:sqref>H18</xm:sqref>
            </x14:sparkline>
            <x14:sparkline>
              <xm:sqref>H19</xm:sqref>
            </x14:sparkline>
            <x14:sparkline>
              <xm:sqref>H20</xm:sqref>
            </x14:sparkline>
            <x14:sparkline>
              <xm:sqref>I21</xm:sqref>
            </x14:sparkline>
            <x14:sparkline>
              <xm:sqref>H21</xm:sqref>
            </x14:sparkline>
            <x14:sparkline>
              <xm:sqref>I22</xm:sqref>
            </x14:sparkline>
            <x14:sparkline>
              <xm:sqref>H22</xm:sqref>
            </x14:sparkline>
            <x14:sparkline>
              <xm:sqref>I23</xm:sqref>
            </x14:sparkline>
            <x14:sparkline>
              <xm:sqref>H23</xm:sqref>
            </x14:sparkline>
            <x14:sparkline>
              <xm:sqref>I24</xm:sqref>
            </x14:sparkline>
            <x14:sparkline>
              <xm:sqref>H24</xm:sqref>
            </x14:sparkline>
            <x14:sparkline>
              <xm:sqref>I25</xm:sqref>
            </x14:sparkline>
            <x14:sparkline>
              <xm:sqref>H25</xm:sqref>
            </x14:sparkline>
            <x14:sparkline>
              <xm:sqref>I26</xm:sqref>
            </x14:sparkline>
            <x14:sparkline>
              <xm:sqref>H26</xm:sqref>
            </x14:sparkline>
          </x14:sparklines>
        </x14:sparklineGroup>
        <x14:sparklineGroup displayEmptyCellsAs="gap" xr2:uid="{C9BCF9DF-BF62-43B4-B59D-A264FC614D9B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H5</xm:sqref>
            </x14:sparkline>
            <x14:sparkline>
              <xm:sqref>I5</xm:sqref>
            </x14:sparkline>
            <x14:sparkline>
              <xm:sqref>I6</xm:sqref>
            </x14:sparkline>
            <x14:sparkline>
              <xm:sqref>I8</xm:sqref>
            </x14:sparkline>
            <x14:sparkline>
              <xm:sqref>H7</xm:sqref>
            </x14:sparkline>
            <x14:sparkline>
              <xm:sqref>I9</xm:sqref>
            </x14:sparkline>
            <x14:sparkline>
              <xm:sqref>I10</xm:sqref>
            </x14:sparkline>
            <x14:sparkline>
              <xm:sqref>H8</xm:sqref>
            </x14:sparkline>
            <x14:sparkline>
              <xm:sqref>I11</xm:sqref>
            </x14:sparkline>
            <x14:sparkline>
              <xm:sqref>H6</xm:sqref>
            </x14:sparkline>
            <x14:sparkline>
              <xm:sqref>I7</xm:sqref>
            </x14:sparkline>
            <x14:sparkline>
              <xm:sqref>I12</xm:sqref>
            </x14:sparkline>
            <x14:sparkline>
              <xm:sqref>H9</xm:sqref>
            </x14:sparkline>
            <x14:sparkline>
              <xm:sqref>I13</xm:sqref>
            </x14:sparkline>
            <x14:sparkline>
              <xm:sqref>H10</xm:sqref>
            </x14:sparkline>
            <x14:sparkline>
              <xm:sqref>H11</xm:sqref>
            </x14:sparkline>
            <x14:sparkline>
              <xm:sqref>H12</xm:sqref>
            </x14:sparkline>
            <x14:sparkline>
              <xm:sqref>H13</xm:sqref>
            </x14:sparkline>
            <x14:sparkline>
              <xm:sqref>I14</xm:sqref>
            </x14:sparkline>
            <x14:sparkline>
              <xm:sqref>H14</xm:sqref>
            </x14:sparkline>
            <x14:sparkline>
              <xm:sqref>I15</xm:sqref>
            </x14:sparkline>
            <x14:sparkline>
              <xm:sqref>H15</xm:sqref>
            </x14:sparkline>
          </x14:sparklines>
        </x14:sparklineGroup>
        <x14:sparklineGroup displayEmptyCellsAs="gap" xr2:uid="{0C15F599-FC09-429F-982A-B033F4EFEE28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J5</xm:sqref>
            </x14:sparkline>
            <x14:sparkline>
              <xm:sqref>K5</xm:sqref>
            </x14:sparkline>
            <x14:sparkline>
              <xm:sqref>K6</xm:sqref>
            </x14:sparkline>
            <x14:sparkline>
              <xm:sqref>K8</xm:sqref>
            </x14:sparkline>
            <x14:sparkline>
              <xm:sqref>J7</xm:sqref>
            </x14:sparkline>
            <x14:sparkline>
              <xm:sqref>K9</xm:sqref>
            </x14:sparkline>
            <x14:sparkline>
              <xm:sqref>K10</xm:sqref>
            </x14:sparkline>
            <x14:sparkline>
              <xm:sqref>J8</xm:sqref>
            </x14:sparkline>
            <x14:sparkline>
              <xm:sqref>K11</xm:sqref>
            </x14:sparkline>
            <x14:sparkline>
              <xm:sqref>J6</xm:sqref>
            </x14:sparkline>
            <x14:sparkline>
              <xm:sqref>K7</xm:sqref>
            </x14:sparkline>
            <x14:sparkline>
              <xm:sqref>K12</xm:sqref>
            </x14:sparkline>
            <x14:sparkline>
              <xm:sqref>J9</xm:sqref>
            </x14:sparkline>
            <x14:sparkline>
              <xm:sqref>K13</xm:sqref>
            </x14:sparkline>
            <x14:sparkline>
              <xm:sqref>J10</xm:sqref>
            </x14:sparkline>
            <x14:sparkline>
              <xm:sqref>J11</xm:sqref>
            </x14:sparkline>
            <x14:sparkline>
              <xm:sqref>J12</xm:sqref>
            </x14:sparkline>
            <x14:sparkline>
              <xm:sqref>J13</xm:sqref>
            </x14:sparkline>
            <x14:sparkline>
              <xm:sqref>K14</xm:sqref>
            </x14:sparkline>
            <x14:sparkline>
              <xm:sqref>J14</xm:sqref>
            </x14:sparkline>
            <x14:sparkline>
              <xm:sqref>K15</xm:sqref>
            </x14:sparkline>
            <x14:sparkline>
              <xm:sqref>J15</xm:sqref>
            </x14:sparkline>
          </x14:sparklines>
        </x14:sparklineGroup>
        <x14:sparklineGroup displayEmptyCellsAs="gap" xr2:uid="{0C7B4254-91EB-40B0-8FD4-93FE2A79A84C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K16</xm:sqref>
            </x14:sparkline>
            <x14:sparkline>
              <xm:sqref>K17</xm:sqref>
            </x14:sparkline>
            <x14:sparkline>
              <xm:sqref>K18</xm:sqref>
            </x14:sparkline>
            <x14:sparkline>
              <xm:sqref>K19</xm:sqref>
            </x14:sparkline>
            <x14:sparkline>
              <xm:sqref>J16</xm:sqref>
            </x14:sparkline>
            <x14:sparkline>
              <xm:sqref>K20</xm:sqref>
            </x14:sparkline>
            <x14:sparkline>
              <xm:sqref>J17</xm:sqref>
            </x14:sparkline>
            <x14:sparkline>
              <xm:sqref>J18</xm:sqref>
            </x14:sparkline>
            <x14:sparkline>
              <xm:sqref>J19</xm:sqref>
            </x14:sparkline>
            <x14:sparkline>
              <xm:sqref>J20</xm:sqref>
            </x14:sparkline>
            <x14:sparkline>
              <xm:sqref>K21</xm:sqref>
            </x14:sparkline>
            <x14:sparkline>
              <xm:sqref>J21</xm:sqref>
            </x14:sparkline>
            <x14:sparkline>
              <xm:sqref>K22</xm:sqref>
            </x14:sparkline>
            <x14:sparkline>
              <xm:sqref>J22</xm:sqref>
            </x14:sparkline>
            <x14:sparkline>
              <xm:sqref>K23</xm:sqref>
            </x14:sparkline>
            <x14:sparkline>
              <xm:sqref>J23</xm:sqref>
            </x14:sparkline>
            <x14:sparkline>
              <xm:sqref>K24</xm:sqref>
            </x14:sparkline>
            <x14:sparkline>
              <xm:sqref>J24</xm:sqref>
            </x14:sparkline>
            <x14:sparkline>
              <xm:sqref>K25</xm:sqref>
            </x14:sparkline>
            <x14:sparkline>
              <xm:sqref>J25</xm:sqref>
            </x14:sparkline>
            <x14:sparkline>
              <xm:sqref>K26</xm:sqref>
            </x14:sparkline>
            <x14:sparkline>
              <xm:sqref>J26</xm:sqref>
            </x14:sparkline>
            <x14:sparkline>
              <xm:sqref>K27</xm:sqref>
            </x14:sparkline>
            <x14:sparkline>
              <xm:sqref>J27</xm:sqref>
            </x14:sparkline>
            <x14:sparkline>
              <xm:sqref>K28</xm:sqref>
            </x14:sparkline>
            <x14:sparkline>
              <xm:sqref>J28</xm:sqref>
            </x14:sparkline>
            <x14:sparkline>
              <xm:sqref>K29</xm:sqref>
            </x14:sparkline>
            <x14:sparkline>
              <xm:sqref>J29</xm:sqref>
            </x14:sparkline>
            <x14:sparkline>
              <xm:sqref>K30</xm:sqref>
            </x14:sparkline>
            <x14:sparkline>
              <xm:sqref>J30</xm:sqref>
            </x14:sparkline>
            <x14:sparkline>
              <xm:sqref>K31</xm:sqref>
            </x14:sparkline>
            <x14:sparkline>
              <xm:sqref>J31</xm:sqref>
            </x14:sparkline>
            <x14:sparkline>
              <xm:sqref>K32</xm:sqref>
            </x14:sparkline>
            <x14:sparkline>
              <xm:sqref>J32</xm:sqref>
            </x14:sparkline>
            <x14:sparkline>
              <xm:sqref>I27</xm:sqref>
            </x14:sparkline>
            <x14:sparkline>
              <xm:sqref>H27</xm:sqref>
            </x14:sparkline>
            <x14:sparkline>
              <xm:sqref>I28</xm:sqref>
            </x14:sparkline>
            <x14:sparkline>
              <xm:sqref>H28</xm:sqref>
            </x14:sparkline>
            <x14:sparkline>
              <xm:sqref>I29</xm:sqref>
            </x14:sparkline>
            <x14:sparkline>
              <xm:sqref>H29</xm:sqref>
            </x14:sparkline>
            <x14:sparkline>
              <xm:sqref>I30</xm:sqref>
            </x14:sparkline>
            <x14:sparkline>
              <xm:sqref>H30</xm:sqref>
            </x14:sparkline>
            <x14:sparkline>
              <xm:sqref>I31</xm:sqref>
            </x14:sparkline>
            <x14:sparkline>
              <xm:sqref>H31</xm:sqref>
            </x14:sparkline>
            <x14:sparkline>
              <xm:sqref>I32</xm:sqref>
            </x14:sparkline>
            <x14:sparkline>
              <xm:sqref>H32</xm:sqref>
            </x14:sparkline>
            <x14:sparkline>
              <xm:sqref>G32</xm:sqref>
            </x14:sparkline>
            <x14:sparkline>
              <xm:sqref>F32</xm:sqref>
            </x14:sparkline>
            <x14:sparkline>
              <xm:sqref>E32</xm:sqref>
            </x14:sparkline>
            <x14:sparkline>
              <xm:sqref>D32</xm:sqref>
            </x14:sparkline>
            <x14:sparkline>
              <xm:sqref>E31</xm:sqref>
            </x14:sparkline>
            <x14:sparkline>
              <xm:sqref>D31</xm:sqref>
            </x14:sparkline>
            <x14:sparkline>
              <xm:sqref>E30</xm:sqref>
            </x14:sparkline>
            <x14:sparkline>
              <xm:sqref>D30</xm:sqref>
            </x14:sparkline>
            <x14:sparkline>
              <xm:sqref>E29</xm:sqref>
            </x14:sparkline>
            <x14:sparkline>
              <xm:sqref>D29</xm:sqref>
            </x14:sparkline>
            <x14:sparkline>
              <xm:sqref>E28</xm:sqref>
            </x14:sparkline>
            <x14:sparkline>
              <xm:sqref>D28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4924-888D-434C-88DE-8185271C8443}">
  <dimension ref="B2:E34"/>
  <sheetViews>
    <sheetView topLeftCell="A17" zoomScale="151" workbookViewId="0">
      <selection activeCell="B10" sqref="B10"/>
    </sheetView>
  </sheetViews>
  <sheetFormatPr defaultRowHeight="14.4" x14ac:dyDescent="0.3"/>
  <cols>
    <col min="2" max="2" width="12.33203125" style="4" bestFit="1" customWidth="1"/>
    <col min="3" max="3" width="13.6640625" bestFit="1" customWidth="1"/>
    <col min="4" max="4" width="11.44140625" bestFit="1" customWidth="1"/>
  </cols>
  <sheetData>
    <row r="2" spans="2:5" x14ac:dyDescent="0.3">
      <c r="B2" s="8"/>
      <c r="C2" s="9"/>
    </row>
    <row r="3" spans="2:5" x14ac:dyDescent="0.3">
      <c r="B3" s="8"/>
      <c r="C3" s="9"/>
    </row>
    <row r="4" spans="2:5" ht="18" thickBot="1" x14ac:dyDescent="0.4">
      <c r="B4" s="3" t="s">
        <v>0</v>
      </c>
      <c r="C4" s="1" t="s">
        <v>1</v>
      </c>
      <c r="D4" s="1" t="s">
        <v>27</v>
      </c>
      <c r="E4" s="1" t="s">
        <v>28</v>
      </c>
    </row>
    <row r="5" spans="2:5" ht="15" thickTop="1" x14ac:dyDescent="0.3">
      <c r="B5" s="2">
        <v>7.0000000000000007E-2</v>
      </c>
      <c r="C5" s="2">
        <v>0.05</v>
      </c>
      <c r="D5" s="2">
        <f>LOG(C5)</f>
        <v>-1.3010299956639813</v>
      </c>
      <c r="E5" s="2" t="s">
        <v>26</v>
      </c>
    </row>
    <row r="6" spans="2:5" x14ac:dyDescent="0.3">
      <c r="B6" s="2">
        <v>0.105</v>
      </c>
      <c r="C6" s="2">
        <v>0.11</v>
      </c>
      <c r="D6" s="2">
        <f>LOG(C6)</f>
        <v>-0.95860731484177497</v>
      </c>
      <c r="E6" s="2">
        <f>(D6-D5)/(B6-B5)</f>
        <v>9.7835051663487533</v>
      </c>
    </row>
    <row r="7" spans="2:5" x14ac:dyDescent="0.3">
      <c r="B7" s="2">
        <v>0.14199999999999999</v>
      </c>
      <c r="C7" s="2">
        <v>0.2</v>
      </c>
      <c r="D7" s="2">
        <f>LOG(C7)</f>
        <v>-0.69897000433601875</v>
      </c>
      <c r="E7" s="2">
        <f>(D7-D6)/(B7-B6)</f>
        <v>7.0172246082636835</v>
      </c>
    </row>
    <row r="8" spans="2:5" x14ac:dyDescent="0.3">
      <c r="B8" s="2">
        <v>0.19800000000000001</v>
      </c>
      <c r="C8" s="2">
        <v>0.45</v>
      </c>
      <c r="D8" s="2">
        <f>LOG(C8)</f>
        <v>-0.34678748622465633</v>
      </c>
      <c r="E8" s="2">
        <f>(D8-D7)/(B8-B7)</f>
        <v>6.2889735377028977</v>
      </c>
    </row>
    <row r="9" spans="2:5" x14ac:dyDescent="0.3">
      <c r="B9" s="2">
        <v>0.24399999999999999</v>
      </c>
      <c r="C9" s="2">
        <v>0.83</v>
      </c>
      <c r="D9" s="2">
        <f>LOG(C9)</f>
        <v>-8.092190762392612E-2</v>
      </c>
      <c r="E9" s="2">
        <f>(D9-D8)/(B9-B8)</f>
        <v>5.7796864913202244</v>
      </c>
    </row>
    <row r="10" spans="2:5" x14ac:dyDescent="0.3">
      <c r="B10" s="2">
        <v>0.26800000000000002</v>
      </c>
      <c r="C10" s="2">
        <v>1.17</v>
      </c>
      <c r="D10" s="2">
        <f>LOG(C10)</f>
        <v>6.8185861746161619E-2</v>
      </c>
      <c r="E10" s="2">
        <f>(D10-D9)/(B10-B9)</f>
        <v>6.2128237237536501</v>
      </c>
    </row>
    <row r="11" spans="2:5" x14ac:dyDescent="0.3">
      <c r="B11" s="2">
        <v>0.27800000000000002</v>
      </c>
      <c r="C11" s="2">
        <v>1.36</v>
      </c>
      <c r="D11" s="2">
        <f>LOG(C11)</f>
        <v>0.13353890837021754</v>
      </c>
      <c r="E11" s="2">
        <f>(D11-D10)/(B11-B10)</f>
        <v>6.5353046624055855</v>
      </c>
    </row>
    <row r="12" spans="2:5" x14ac:dyDescent="0.3">
      <c r="B12" s="2">
        <v>0.29099999999999998</v>
      </c>
      <c r="C12" s="2">
        <v>1.62</v>
      </c>
      <c r="D12" s="2">
        <f>LOG(C12)</f>
        <v>0.20951501454263097</v>
      </c>
      <c r="E12" s="2">
        <f>(D12-D11)/(B12-B11)</f>
        <v>5.8443158594164375</v>
      </c>
    </row>
    <row r="13" spans="2:5" x14ac:dyDescent="0.3">
      <c r="B13" s="2">
        <v>0.30299999999999999</v>
      </c>
      <c r="C13" s="2">
        <v>1.89</v>
      </c>
      <c r="D13" s="2">
        <f>LOG(C13)</f>
        <v>0.27646180417324412</v>
      </c>
      <c r="E13" s="2">
        <f>(D13-D12)/(B13-B12)</f>
        <v>5.5788991358844244</v>
      </c>
    </row>
    <row r="14" spans="2:5" x14ac:dyDescent="0.3">
      <c r="B14" s="2">
        <v>0.311</v>
      </c>
      <c r="C14" s="2">
        <v>2.12</v>
      </c>
      <c r="D14" s="2">
        <f>LOG(C14)</f>
        <v>0.32633586092875144</v>
      </c>
      <c r="E14" s="2">
        <f>(D14-D13)/(B14-B13)</f>
        <v>6.2342570944384095</v>
      </c>
    </row>
    <row r="15" spans="2:5" x14ac:dyDescent="0.3">
      <c r="B15" s="2">
        <v>0.32</v>
      </c>
      <c r="C15" s="2">
        <v>2.4</v>
      </c>
      <c r="D15" s="2">
        <f>LOG(C15)</f>
        <v>0.38021124171160603</v>
      </c>
      <c r="E15" s="2">
        <f>(D15-D14)/(B15-B14)</f>
        <v>5.9861534203171711</v>
      </c>
    </row>
    <row r="16" spans="2:5" x14ac:dyDescent="0.3">
      <c r="B16" s="2">
        <v>0.33300000000000002</v>
      </c>
      <c r="C16" s="2">
        <v>2.87</v>
      </c>
      <c r="D16" s="2">
        <f>LOG(C16)</f>
        <v>0.45788189673399232</v>
      </c>
      <c r="E16" s="2">
        <f>(D16-D15)/(B16-B15)</f>
        <v>5.9746657709527868</v>
      </c>
    </row>
    <row r="17" spans="2:5" x14ac:dyDescent="0.3">
      <c r="B17" s="2">
        <v>0.33900000000000002</v>
      </c>
      <c r="C17" s="2">
        <v>3.14</v>
      </c>
      <c r="D17" s="2">
        <f>LOG(C17)</f>
        <v>0.49692964807321494</v>
      </c>
      <c r="E17" s="2">
        <f>(D17-D16)/(B17-B16)</f>
        <v>6.5079585565370968</v>
      </c>
    </row>
    <row r="18" spans="2:5" x14ac:dyDescent="0.3">
      <c r="B18" s="2">
        <v>0.34799999999999998</v>
      </c>
      <c r="C18" s="2">
        <v>3.51</v>
      </c>
      <c r="D18" s="2">
        <f>LOG(C18)</f>
        <v>0.54530711646582408</v>
      </c>
      <c r="E18" s="2">
        <f>(D18-D17)/(B18-B17)</f>
        <v>5.3752742658454888</v>
      </c>
    </row>
    <row r="19" spans="2:5" x14ac:dyDescent="0.3">
      <c r="B19" s="2">
        <v>0.35399999999999998</v>
      </c>
      <c r="C19" s="2">
        <v>3.88</v>
      </c>
      <c r="D19" s="2">
        <f>LOG(C19)</f>
        <v>0.58883172559420727</v>
      </c>
      <c r="E19" s="2">
        <f>(D19-D18)/(B19-B18)</f>
        <v>7.2541015213971907</v>
      </c>
    </row>
    <row r="20" spans="2:5" x14ac:dyDescent="0.3">
      <c r="B20" s="2">
        <v>0.35699999999999998</v>
      </c>
      <c r="C20" s="2">
        <v>4.08</v>
      </c>
      <c r="D20" s="2">
        <f>LOG(C20)</f>
        <v>0.61066016308987991</v>
      </c>
      <c r="E20" s="2">
        <f>(D20-D19)/(B20-B19)</f>
        <v>7.2761458318908758</v>
      </c>
    </row>
    <row r="21" spans="2:5" x14ac:dyDescent="0.3">
      <c r="B21" s="2">
        <v>0.36399999999999999</v>
      </c>
      <c r="C21" s="2">
        <v>4.57</v>
      </c>
      <c r="D21" s="2">
        <f>LOG(C21)</f>
        <v>0.6599162000698503</v>
      </c>
      <c r="E21" s="2">
        <f>(D21-D20)/(B21-B20)</f>
        <v>7.0365767114243347</v>
      </c>
    </row>
    <row r="22" spans="2:5" x14ac:dyDescent="0.3">
      <c r="B22" s="2">
        <v>0.36899999999999999</v>
      </c>
      <c r="C22" s="2">
        <v>4.97</v>
      </c>
      <c r="D22" s="2">
        <f>LOG(C22)</f>
        <v>0.69635638873333205</v>
      </c>
      <c r="E22" s="2">
        <f>(D22-D21)/(B22-B21)</f>
        <v>7.2880377326963446</v>
      </c>
    </row>
    <row r="23" spans="2:5" x14ac:dyDescent="0.3">
      <c r="B23" s="2">
        <v>0.374</v>
      </c>
      <c r="C23" s="2">
        <v>5.35</v>
      </c>
      <c r="D23" s="2">
        <f>LOG(C23)</f>
        <v>0.72835378202122847</v>
      </c>
      <c r="E23" s="2">
        <f>(D23-D22)/(B23-B22)</f>
        <v>6.3994786575792775</v>
      </c>
    </row>
    <row r="24" spans="2:5" x14ac:dyDescent="0.3">
      <c r="B24" s="2">
        <v>0.38700000000000001</v>
      </c>
      <c r="C24" s="2">
        <v>6.53</v>
      </c>
      <c r="D24" s="2">
        <f>LOG(C24)</f>
        <v>0.81491318127507395</v>
      </c>
      <c r="E24" s="2">
        <f>(D24-D23)/(B24-B23)</f>
        <v>6.6584153272188775</v>
      </c>
    </row>
    <row r="25" spans="2:5" x14ac:dyDescent="0.3">
      <c r="B25" s="2">
        <v>0.38800000000000001</v>
      </c>
      <c r="C25" s="2">
        <v>6.64</v>
      </c>
      <c r="D25" s="2">
        <f>LOG(C25)</f>
        <v>0.8221680793680175</v>
      </c>
      <c r="E25" s="2">
        <f>(D25-D24)/(B25-B24)</f>
        <v>7.2548980929435452</v>
      </c>
    </row>
    <row r="26" spans="2:5" x14ac:dyDescent="0.3">
      <c r="B26" s="5">
        <v>0.40200000000000002</v>
      </c>
      <c r="C26" s="5">
        <v>8.1</v>
      </c>
      <c r="D26" s="2">
        <f>LOG(C26)</f>
        <v>0.90848501887864974</v>
      </c>
      <c r="E26" s="2">
        <f>(D26-D25)/(B26-B25)</f>
        <v>6.1654956793308688</v>
      </c>
    </row>
    <row r="27" spans="2:5" x14ac:dyDescent="0.3">
      <c r="B27" s="5">
        <v>0.40300000000000002</v>
      </c>
      <c r="C27" s="5">
        <v>8.32</v>
      </c>
      <c r="D27" s="2">
        <f>LOG(C27)</f>
        <v>0.92012332629072391</v>
      </c>
      <c r="E27" s="2">
        <f>(D27-D26)/(B27-B26)</f>
        <v>11.638307412074157</v>
      </c>
    </row>
    <row r="28" spans="2:5" x14ac:dyDescent="0.3">
      <c r="B28" s="5">
        <v>0.41399999999999998</v>
      </c>
      <c r="C28" s="5">
        <v>9.7200000000000006</v>
      </c>
      <c r="D28" s="2">
        <f>LOG(C28)</f>
        <v>0.98766626492627463</v>
      </c>
      <c r="E28" s="2">
        <f>(D28-D27)/(B28-B27)</f>
        <v>6.1402671486864548</v>
      </c>
    </row>
    <row r="29" spans="2:5" x14ac:dyDescent="0.3">
      <c r="B29" s="5">
        <v>0.41899999999999998</v>
      </c>
      <c r="C29" s="5">
        <v>10.55</v>
      </c>
      <c r="D29" s="2">
        <f>LOG(C29)</f>
        <v>1.0232524596337116</v>
      </c>
      <c r="E29" s="2">
        <f>(D29-D28)/(B29-B28)</f>
        <v>7.1172389414873853</v>
      </c>
    </row>
    <row r="30" spans="2:5" x14ac:dyDescent="0.3">
      <c r="B30" s="5">
        <v>0.42199999999999999</v>
      </c>
      <c r="C30" s="5">
        <v>11.06</v>
      </c>
      <c r="D30" s="2">
        <f>LOG(C30)</f>
        <v>1.0437551269686796</v>
      </c>
      <c r="E30" s="2">
        <f>(D30-D29)/(B30-B29)</f>
        <v>6.8342224449893179</v>
      </c>
    </row>
    <row r="31" spans="2:5" x14ac:dyDescent="0.3">
      <c r="B31" s="5">
        <v>0.42499999999999999</v>
      </c>
      <c r="C31" s="5">
        <v>11.52</v>
      </c>
      <c r="D31" s="2">
        <f>LOG(C31)</f>
        <v>1.0614524790871933</v>
      </c>
      <c r="E31" s="2">
        <f>(D31-D30)/(B31-B30)</f>
        <v>5.8991173728379129</v>
      </c>
    </row>
    <row r="32" spans="2:5" x14ac:dyDescent="0.3">
      <c r="B32" s="5">
        <v>0.43099999999999999</v>
      </c>
      <c r="C32" s="5">
        <v>12.77</v>
      </c>
      <c r="D32" s="2">
        <f>LOG(C32)</f>
        <v>1.1061908972634154</v>
      </c>
      <c r="E32" s="2">
        <f>(D32-D31)/(B32-B31)</f>
        <v>7.4564030293703336</v>
      </c>
    </row>
    <row r="33" spans="2:5" x14ac:dyDescent="0.3">
      <c r="B33" s="5">
        <v>0.438</v>
      </c>
      <c r="C33" s="5">
        <v>14.44</v>
      </c>
      <c r="D33" s="2">
        <f>LOG(C33)</f>
        <v>1.1595671932336202</v>
      </c>
      <c r="E33" s="2">
        <f>(D33-D32)/(B33-B32)</f>
        <v>7.6251851386006901</v>
      </c>
    </row>
    <row r="34" spans="2:5" x14ac:dyDescent="0.3">
      <c r="B34"/>
    </row>
  </sheetData>
  <mergeCells count="2">
    <mergeCell ref="B2:C2"/>
    <mergeCell ref="B3:C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26B887D-E1EA-47DB-AA04-EAF1C1EF1C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C16</xm:sqref>
            </x14:sparkline>
            <x14:sparkline>
              <xm:sqref>C17</xm:sqref>
            </x14:sparkline>
            <x14:sparkline>
              <xm:sqref>C18</xm:sqref>
            </x14:sparkline>
            <x14:sparkline>
              <xm:sqref>C19</xm:sqref>
            </x14:sparkline>
            <x14:sparkline>
              <xm:sqref>B16</xm:sqref>
            </x14:sparkline>
            <x14:sparkline>
              <xm:sqref>C20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B20</xm:sqref>
            </x14:sparkline>
            <x14:sparkline>
              <xm:sqref>C21</xm:sqref>
            </x14:sparkline>
            <x14:sparkline>
              <xm:sqref>B21</xm:sqref>
            </x14:sparkline>
            <x14:sparkline>
              <xm:sqref>C22</xm:sqref>
            </x14:sparkline>
            <x14:sparkline>
              <xm:sqref>B22</xm:sqref>
            </x14:sparkline>
            <x14:sparkline>
              <xm:sqref>C23</xm:sqref>
            </x14:sparkline>
            <x14:sparkline>
              <xm:sqref>B23</xm:sqref>
            </x14:sparkline>
            <x14:sparkline>
              <xm:sqref>C24</xm:sqref>
            </x14:sparkline>
            <x14:sparkline>
              <xm:sqref>B24</xm:sqref>
            </x14:sparkline>
            <x14:sparkline>
              <xm:sqref>C25</xm:sqref>
            </x14:sparkline>
            <x14:sparkline>
              <xm:sqref>B25</xm:sqref>
            </x14:sparkline>
            <x14:sparkline>
              <xm:sqref>C26</xm:sqref>
            </x14:sparkline>
            <x14:sparkline>
              <xm:sqref>B26</xm:sqref>
            </x14:sparkline>
            <x14:sparkline>
              <xm:sqref>C27</xm:sqref>
            </x14:sparkline>
            <x14:sparkline>
              <xm:sqref>B27</xm:sqref>
            </x14:sparkline>
            <x14:sparkline>
              <xm:sqref>C28</xm:sqref>
            </x14:sparkline>
            <x14:sparkline>
              <xm:sqref>B28</xm:sqref>
            </x14:sparkline>
          </x14:sparklines>
        </x14:sparklineGroup>
        <x14:sparklineGroup displayEmptyCellsAs="gap" xr2:uid="{88834EC0-8BA0-4E88-835D-8C3459C8F6F8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B5</xm:sqref>
            </x14:sparkline>
            <x14:sparkline>
              <xm:sqref>C5</xm:sqref>
            </x14:sparkline>
            <x14:sparkline>
              <xm:sqref>C6</xm:sqref>
            </x14:sparkline>
            <x14:sparkline>
              <xm:sqref>C8</xm:sqref>
            </x14:sparkline>
            <x14:sparkline>
              <xm:sqref>B7</xm:sqref>
            </x14:sparkline>
            <x14:sparkline>
              <xm:sqref>C9</xm:sqref>
            </x14:sparkline>
            <x14:sparkline>
              <xm:sqref>C10</xm:sqref>
            </x14:sparkline>
            <x14:sparkline>
              <xm:sqref>B8</xm:sqref>
            </x14:sparkline>
            <x14:sparkline>
              <xm:sqref>C11</xm:sqref>
            </x14:sparkline>
            <x14:sparkline>
              <xm:sqref>B6</xm:sqref>
            </x14:sparkline>
            <x14:sparkline>
              <xm:sqref>C7</xm:sqref>
            </x14:sparkline>
            <x14:sparkline>
              <xm:sqref>C12</xm:sqref>
            </x14:sparkline>
            <x14:sparkline>
              <xm:sqref>B9</xm:sqref>
            </x14:sparkline>
            <x14:sparkline>
              <xm:sqref>C13</xm:sqref>
            </x14:sparkline>
            <x14:sparkline>
              <xm:sqref>B10</xm:sqref>
            </x14:sparkline>
            <x14:sparkline>
              <xm:sqref>B11</xm:sqref>
            </x14:sparkline>
            <x14:sparkline>
              <xm:sqref>B12</xm:sqref>
            </x14:sparkline>
            <x14:sparkline>
              <xm:sqref>B13</xm:sqref>
            </x14:sparkline>
            <x14:sparkline>
              <xm:sqref>C14</xm:sqref>
            </x14:sparkline>
            <x14:sparkline>
              <xm:sqref>B14</xm:sqref>
            </x14:sparkline>
            <x14:sparkline>
              <xm:sqref>C15</xm:sqref>
            </x14:sparkline>
            <x14:sparkline>
              <xm:sqref>B15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DC98-D459-4225-A84D-F9674319D6F0}">
  <dimension ref="B2:E31"/>
  <sheetViews>
    <sheetView topLeftCell="A4" zoomScale="151" workbookViewId="0">
      <selection activeCell="B7" sqref="B7"/>
    </sheetView>
  </sheetViews>
  <sheetFormatPr defaultRowHeight="14.4" x14ac:dyDescent="0.3"/>
  <cols>
    <col min="2" max="2" width="12.33203125" style="4" bestFit="1" customWidth="1"/>
    <col min="3" max="3" width="13.6640625" bestFit="1" customWidth="1"/>
    <col min="4" max="4" width="11.44140625" bestFit="1" customWidth="1"/>
  </cols>
  <sheetData>
    <row r="2" spans="2:5" x14ac:dyDescent="0.3">
      <c r="B2" s="8"/>
      <c r="C2" s="9"/>
    </row>
    <row r="3" spans="2:5" x14ac:dyDescent="0.3">
      <c r="B3" s="8"/>
      <c r="C3" s="9"/>
    </row>
    <row r="4" spans="2:5" ht="18" thickBot="1" x14ac:dyDescent="0.4">
      <c r="B4" s="3" t="s">
        <v>0</v>
      </c>
      <c r="C4" s="1" t="s">
        <v>1</v>
      </c>
      <c r="D4" s="1" t="s">
        <v>27</v>
      </c>
      <c r="E4" s="1" t="s">
        <v>28</v>
      </c>
    </row>
    <row r="5" spans="2:5" ht="15" thickTop="1" x14ac:dyDescent="0.3">
      <c r="B5" s="2">
        <v>6.7000000000000004E-2</v>
      </c>
      <c r="C5" s="2">
        <v>7.0000000000000007E-2</v>
      </c>
      <c r="D5" s="2">
        <f>LOG(C5)</f>
        <v>-1.1549019599857431</v>
      </c>
      <c r="E5" s="2" t="s">
        <v>26</v>
      </c>
    </row>
    <row r="6" spans="2:5" x14ac:dyDescent="0.3">
      <c r="B6" s="2">
        <v>0.124</v>
      </c>
      <c r="C6" s="2">
        <v>0.22</v>
      </c>
      <c r="D6" s="2">
        <f>LOG(C6)</f>
        <v>-0.65757731917779372</v>
      </c>
      <c r="E6" s="2">
        <f>(D6-D5)/(B6-B5)</f>
        <v>8.7249936983850773</v>
      </c>
    </row>
    <row r="7" spans="2:5" x14ac:dyDescent="0.3">
      <c r="B7" s="2">
        <v>0.20499999999999999</v>
      </c>
      <c r="C7" s="2">
        <v>0.68</v>
      </c>
      <c r="D7" s="2">
        <f>LOG(C7)</f>
        <v>-0.16749108729376366</v>
      </c>
      <c r="E7" s="2">
        <f>(D7-D6)/(B7-B6)</f>
        <v>6.0504473072102485</v>
      </c>
    </row>
    <row r="8" spans="2:5" x14ac:dyDescent="0.3">
      <c r="B8" s="2">
        <v>0.23</v>
      </c>
      <c r="C8" s="2">
        <v>1.03</v>
      </c>
      <c r="D8" s="2">
        <f>LOG(C8)</f>
        <v>1.2837224705172217E-2</v>
      </c>
      <c r="E8" s="2">
        <f>(D8-D7)/(B8-B7)</f>
        <v>7.2131324799574283</v>
      </c>
    </row>
    <row r="9" spans="2:5" x14ac:dyDescent="0.3">
      <c r="B9" s="2">
        <v>0.255</v>
      </c>
      <c r="C9" s="2">
        <v>1.4</v>
      </c>
      <c r="D9" s="2">
        <f>LOG(C9)</f>
        <v>0.14612803567823801</v>
      </c>
      <c r="E9" s="2">
        <f>(D9-D8)/(B9-B8)</f>
        <v>5.3316324389226333</v>
      </c>
    </row>
    <row r="10" spans="2:5" x14ac:dyDescent="0.3">
      <c r="B10" s="2">
        <v>0.27100000000000002</v>
      </c>
      <c r="C10" s="2">
        <v>1.7</v>
      </c>
      <c r="D10" s="2">
        <f>LOG(C10)</f>
        <v>0.23044892137827391</v>
      </c>
      <c r="E10" s="2">
        <f>(D10-D9)/(B10-B9)</f>
        <v>5.2700553562522394</v>
      </c>
    </row>
    <row r="11" spans="2:5" x14ac:dyDescent="0.3">
      <c r="B11" s="2">
        <v>0.29399999999999998</v>
      </c>
      <c r="C11" s="2">
        <v>2.5</v>
      </c>
      <c r="D11" s="2">
        <f>LOG(C11)</f>
        <v>0.3979400086720376</v>
      </c>
      <c r="E11" s="2">
        <f>(D11-D10)/(B11-B10)</f>
        <v>7.2822211866853888</v>
      </c>
    </row>
    <row r="12" spans="2:5" x14ac:dyDescent="0.3">
      <c r="B12" s="2">
        <v>0.308</v>
      </c>
      <c r="C12" s="2">
        <v>2.84</v>
      </c>
      <c r="D12" s="2">
        <f>LOG(C12)</f>
        <v>0.45331834004703764</v>
      </c>
      <c r="E12" s="2">
        <f>(D12-D11)/(B12-B11)</f>
        <v>3.9555950982142845</v>
      </c>
    </row>
    <row r="13" spans="2:5" x14ac:dyDescent="0.3">
      <c r="B13" s="2">
        <v>0.32800000000000001</v>
      </c>
      <c r="C13" s="2">
        <v>3.78</v>
      </c>
      <c r="D13" s="2">
        <f>LOG(C13)</f>
        <v>0.57749179983722532</v>
      </c>
      <c r="E13" s="2">
        <f>(D13-D12)/(B13-B12)</f>
        <v>6.2086729895093784</v>
      </c>
    </row>
    <row r="14" spans="2:5" x14ac:dyDescent="0.3">
      <c r="B14" s="2">
        <v>0.33800000000000002</v>
      </c>
      <c r="C14" s="2">
        <v>4.46</v>
      </c>
      <c r="D14" s="2">
        <f>LOG(C14)</f>
        <v>0.64933485871214192</v>
      </c>
      <c r="E14" s="2">
        <f>(D14-D13)/(B14-B13)</f>
        <v>7.1843058874916537</v>
      </c>
    </row>
    <row r="15" spans="2:5" x14ac:dyDescent="0.3">
      <c r="B15" s="2">
        <v>0.35499999999999998</v>
      </c>
      <c r="C15" s="2">
        <v>5.65</v>
      </c>
      <c r="D15" s="2">
        <f>LOG(C15)</f>
        <v>0.75204844781943858</v>
      </c>
      <c r="E15" s="2">
        <f>(D15-D14)/(B15-B14)</f>
        <v>6.0419758298409949</v>
      </c>
    </row>
    <row r="16" spans="2:5" x14ac:dyDescent="0.3">
      <c r="B16" s="2">
        <v>0.36099999999999999</v>
      </c>
      <c r="C16" s="2">
        <v>6.21</v>
      </c>
      <c r="D16" s="2">
        <f>LOG(C16)</f>
        <v>0.7930916001765802</v>
      </c>
      <c r="E16" s="2">
        <f>(D16-D15)/(B16-B15)</f>
        <v>6.8405253928569305</v>
      </c>
    </row>
    <row r="17" spans="2:5" x14ac:dyDescent="0.3">
      <c r="B17" s="2">
        <v>0.36899999999999999</v>
      </c>
      <c r="C17" s="2">
        <v>6.3</v>
      </c>
      <c r="D17" s="2">
        <f>LOG(C17)</f>
        <v>0.79934054945358168</v>
      </c>
      <c r="E17" s="2">
        <f>(D17-D16)/(B17-B16)</f>
        <v>0.78111865962518445</v>
      </c>
    </row>
    <row r="18" spans="2:5" x14ac:dyDescent="0.3">
      <c r="B18" s="2">
        <v>0.38500000000000001</v>
      </c>
      <c r="C18" s="2">
        <v>8.98</v>
      </c>
      <c r="D18" s="2">
        <f>LOG(C18)</f>
        <v>0.95327633666730438</v>
      </c>
      <c r="E18" s="2">
        <f>(D18-D17)/(B18-B17)</f>
        <v>9.6209867008576602</v>
      </c>
    </row>
    <row r="19" spans="2:5" x14ac:dyDescent="0.3">
      <c r="B19" s="2">
        <v>0.39</v>
      </c>
      <c r="C19" s="2">
        <v>9.77</v>
      </c>
      <c r="D19" s="2">
        <f>LOG(C19)</f>
        <v>0.98989456371877305</v>
      </c>
      <c r="E19" s="2">
        <f>(D19-D18)/(B19-B18)</f>
        <v>7.323645410293727</v>
      </c>
    </row>
    <row r="20" spans="2:5" x14ac:dyDescent="0.3">
      <c r="B20" s="2">
        <v>0.39200000000000002</v>
      </c>
      <c r="C20" s="2">
        <v>10.1</v>
      </c>
      <c r="D20" s="2">
        <f>LOG(C20)</f>
        <v>1.0043213737826426</v>
      </c>
      <c r="E20" s="2">
        <f>(D20-D19)/(B20-B19)</f>
        <v>7.213405031934788</v>
      </c>
    </row>
    <row r="21" spans="2:5" x14ac:dyDescent="0.3">
      <c r="B21" s="2">
        <v>0.39600000000000002</v>
      </c>
      <c r="C21" s="2">
        <v>10.65</v>
      </c>
      <c r="D21" s="2">
        <f>LOG(C21)</f>
        <v>1.0273496077747566</v>
      </c>
      <c r="E21" s="2">
        <f>(D21-D20)/(B21-B20)</f>
        <v>5.757058498028484</v>
      </c>
    </row>
    <row r="22" spans="2:5" x14ac:dyDescent="0.3">
      <c r="B22" s="2">
        <v>0.39900000000000002</v>
      </c>
      <c r="C22" s="2">
        <v>11.22</v>
      </c>
      <c r="D22" s="2">
        <f>LOG(C22)</f>
        <v>1.0499928569201427</v>
      </c>
      <c r="E22" s="2">
        <f>(D22-D21)/(B22-B21)</f>
        <v>7.547749715128683</v>
      </c>
    </row>
    <row r="23" spans="2:5" x14ac:dyDescent="0.3">
      <c r="B23" s="2">
        <v>0.40500000000000003</v>
      </c>
      <c r="C23" s="2">
        <v>12.3</v>
      </c>
      <c r="D23" s="2">
        <f>LOG(C23)</f>
        <v>1.0899051114393981</v>
      </c>
      <c r="E23" s="2">
        <f>(D23-D22)/(B23-B22)</f>
        <v>6.6520424198758938</v>
      </c>
    </row>
    <row r="24" spans="2:5" x14ac:dyDescent="0.3">
      <c r="B24" s="5">
        <v>0.41099999999999998</v>
      </c>
      <c r="C24" s="5">
        <v>13.72</v>
      </c>
      <c r="D24" s="2">
        <f>LOG(C24)</f>
        <v>1.1373541113707328</v>
      </c>
      <c r="E24" s="2">
        <f>(D24-D23)/(B24-B23)</f>
        <v>7.9081666552225292</v>
      </c>
    </row>
    <row r="25" spans="2:5" x14ac:dyDescent="0.3">
      <c r="B25"/>
    </row>
    <row r="26" spans="2:5" x14ac:dyDescent="0.3">
      <c r="B26"/>
    </row>
    <row r="27" spans="2:5" x14ac:dyDescent="0.3">
      <c r="B27"/>
    </row>
    <row r="28" spans="2:5" x14ac:dyDescent="0.3">
      <c r="B28"/>
    </row>
    <row r="29" spans="2:5" x14ac:dyDescent="0.3">
      <c r="B29"/>
    </row>
    <row r="30" spans="2:5" x14ac:dyDescent="0.3">
      <c r="B30"/>
    </row>
    <row r="31" spans="2:5" x14ac:dyDescent="0.3">
      <c r="B31"/>
    </row>
  </sheetData>
  <mergeCells count="2">
    <mergeCell ref="B2:C2"/>
    <mergeCell ref="B3:C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2C23522-B48B-4FE8-9B55-47F2A21259BD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C16</xm:sqref>
            </x14:sparkline>
            <x14:sparkline>
              <xm:sqref>C17</xm:sqref>
            </x14:sparkline>
            <x14:sparkline>
              <xm:sqref>C18</xm:sqref>
            </x14:sparkline>
            <x14:sparkline>
              <xm:sqref>C19</xm:sqref>
            </x14:sparkline>
            <x14:sparkline>
              <xm:sqref>B16</xm:sqref>
            </x14:sparkline>
            <x14:sparkline>
              <xm:sqref>C20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B20</xm:sqref>
            </x14:sparkline>
            <x14:sparkline>
              <xm:sqref>C21</xm:sqref>
            </x14:sparkline>
            <x14:sparkline>
              <xm:sqref>B21</xm:sqref>
            </x14:sparkline>
            <x14:sparkline>
              <xm:sqref>C22</xm:sqref>
            </x14:sparkline>
            <x14:sparkline>
              <xm:sqref>B22</xm:sqref>
            </x14:sparkline>
            <x14:sparkline>
              <xm:sqref>C23</xm:sqref>
            </x14:sparkline>
            <x14:sparkline>
              <xm:sqref>B23</xm:sqref>
            </x14:sparkline>
            <x14:sparkline>
              <xm:sqref>C24</xm:sqref>
            </x14:sparkline>
            <x14:sparkline>
              <xm:sqref>B24</xm:sqref>
            </x14:sparkline>
            <x14:sparkline>
              <xm:sqref>C25</xm:sqref>
            </x14:sparkline>
            <x14:sparkline>
              <xm:sqref>B25</xm:sqref>
            </x14:sparkline>
            <x14:sparkline>
              <xm:sqref>C26</xm:sqref>
            </x14:sparkline>
            <x14:sparkline>
              <xm:sqref>B26</xm:sqref>
            </x14:sparkline>
            <x14:sparkline>
              <xm:sqref>C27</xm:sqref>
            </x14:sparkline>
            <x14:sparkline>
              <xm:sqref>B27</xm:sqref>
            </x14:sparkline>
            <x14:sparkline>
              <xm:sqref>C28</xm:sqref>
            </x14:sparkline>
            <x14:sparkline>
              <xm:sqref>B28</xm:sqref>
            </x14:sparkline>
          </x14:sparklines>
        </x14:sparklineGroup>
        <x14:sparklineGroup displayEmptyCellsAs="gap" xr2:uid="{BD0601A3-F50D-4578-B061-3975ECC48A7D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B5</xm:sqref>
            </x14:sparkline>
            <x14:sparkline>
              <xm:sqref>C5</xm:sqref>
            </x14:sparkline>
            <x14:sparkline>
              <xm:sqref>C6</xm:sqref>
            </x14:sparkline>
            <x14:sparkline>
              <xm:sqref>C8</xm:sqref>
            </x14:sparkline>
            <x14:sparkline>
              <xm:sqref>B7</xm:sqref>
            </x14:sparkline>
            <x14:sparkline>
              <xm:sqref>C9</xm:sqref>
            </x14:sparkline>
            <x14:sparkline>
              <xm:sqref>C10</xm:sqref>
            </x14:sparkline>
            <x14:sparkline>
              <xm:sqref>B8</xm:sqref>
            </x14:sparkline>
            <x14:sparkline>
              <xm:sqref>C11</xm:sqref>
            </x14:sparkline>
            <x14:sparkline>
              <xm:sqref>B6</xm:sqref>
            </x14:sparkline>
            <x14:sparkline>
              <xm:sqref>C7</xm:sqref>
            </x14:sparkline>
            <x14:sparkline>
              <xm:sqref>C12</xm:sqref>
            </x14:sparkline>
            <x14:sparkline>
              <xm:sqref>B9</xm:sqref>
            </x14:sparkline>
            <x14:sparkline>
              <xm:sqref>C13</xm:sqref>
            </x14:sparkline>
            <x14:sparkline>
              <xm:sqref>B10</xm:sqref>
            </x14:sparkline>
            <x14:sparkline>
              <xm:sqref>B11</xm:sqref>
            </x14:sparkline>
            <x14:sparkline>
              <xm:sqref>B12</xm:sqref>
            </x14:sparkline>
            <x14:sparkline>
              <xm:sqref>B13</xm:sqref>
            </x14:sparkline>
            <x14:sparkline>
              <xm:sqref>C14</xm:sqref>
            </x14:sparkline>
            <x14:sparkline>
              <xm:sqref>B14</xm:sqref>
            </x14:sparkline>
            <x14:sparkline>
              <xm:sqref>C15</xm:sqref>
            </x14:sparkline>
            <x14:sparkline>
              <xm:sqref>B15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E19D-89A9-4DA1-9660-929D7581A632}">
  <dimension ref="B2:E29"/>
  <sheetViews>
    <sheetView zoomScale="151" workbookViewId="0">
      <selection activeCell="B12" activeCellId="2" sqref="B7 B9 B12"/>
    </sheetView>
  </sheetViews>
  <sheetFormatPr defaultRowHeight="14.4" x14ac:dyDescent="0.3"/>
  <cols>
    <col min="2" max="2" width="12.33203125" style="4" bestFit="1" customWidth="1"/>
    <col min="3" max="3" width="13.6640625" bestFit="1" customWidth="1"/>
    <col min="4" max="4" width="11.44140625" bestFit="1" customWidth="1"/>
  </cols>
  <sheetData>
    <row r="2" spans="2:5" x14ac:dyDescent="0.3">
      <c r="B2" s="8"/>
      <c r="C2" s="9"/>
    </row>
    <row r="3" spans="2:5" x14ac:dyDescent="0.3">
      <c r="B3" s="8"/>
      <c r="C3" s="9"/>
    </row>
    <row r="4" spans="2:5" ht="18" thickBot="1" x14ac:dyDescent="0.4">
      <c r="B4" s="3" t="s">
        <v>0</v>
      </c>
      <c r="C4" s="1" t="s">
        <v>1</v>
      </c>
      <c r="D4" s="1" t="s">
        <v>27</v>
      </c>
      <c r="E4" s="1" t="s">
        <v>28</v>
      </c>
    </row>
    <row r="5" spans="2:5" ht="15" thickTop="1" x14ac:dyDescent="0.3">
      <c r="B5" s="2">
        <v>7.8E-2</v>
      </c>
      <c r="C5" s="2">
        <v>0.12</v>
      </c>
      <c r="D5" s="2">
        <f>LOG(C5)</f>
        <v>-0.92081875395237522</v>
      </c>
      <c r="E5" s="2" t="s">
        <v>26</v>
      </c>
    </row>
    <row r="6" spans="2:5" x14ac:dyDescent="0.3">
      <c r="B6" s="2">
        <v>0.14699999999999999</v>
      </c>
      <c r="C6" s="2">
        <v>0.4</v>
      </c>
      <c r="D6" s="2">
        <f>LOG(C6)</f>
        <v>-0.3979400086720376</v>
      </c>
      <c r="E6" s="2">
        <f>(D6-D5)/(B6-B5)</f>
        <v>7.5779528301498216</v>
      </c>
    </row>
    <row r="7" spans="2:5" x14ac:dyDescent="0.3">
      <c r="B7" s="2">
        <v>0.22</v>
      </c>
      <c r="C7" s="2">
        <v>1.07</v>
      </c>
      <c r="D7" s="2">
        <f>LOG(C7)</f>
        <v>2.9383777685209667E-2</v>
      </c>
      <c r="E7" s="2">
        <f>(D7-D6)/(B7-B6)</f>
        <v>5.8537504980444828</v>
      </c>
    </row>
    <row r="8" spans="2:5" x14ac:dyDescent="0.3">
      <c r="B8" s="2">
        <v>0.223</v>
      </c>
      <c r="C8" s="2">
        <v>1.1100000000000001</v>
      </c>
      <c r="D8" s="2">
        <f>LOG(C8)</f>
        <v>4.5322978786657475E-2</v>
      </c>
      <c r="E8" s="2">
        <f>(D8-D7)/(B8-B7)</f>
        <v>5.3130670338159316</v>
      </c>
    </row>
    <row r="9" spans="2:5" x14ac:dyDescent="0.3">
      <c r="B9" s="2">
        <v>0.27500000000000002</v>
      </c>
      <c r="C9" s="2">
        <v>2.39</v>
      </c>
      <c r="D9" s="2">
        <f>LOG(C9)</f>
        <v>0.37839790094813769</v>
      </c>
      <c r="E9" s="2">
        <f>(D9-D8)/(B9-B8)</f>
        <v>6.4052869646438477</v>
      </c>
    </row>
    <row r="10" spans="2:5" x14ac:dyDescent="0.3">
      <c r="B10" s="2">
        <v>0.308</v>
      </c>
      <c r="C10" s="2">
        <v>3.88</v>
      </c>
      <c r="D10" s="2">
        <f>LOG(C10)</f>
        <v>0.58883172559420727</v>
      </c>
      <c r="E10" s="2">
        <f>(D10-D9)/(B10-B9)</f>
        <v>6.3767825650324168</v>
      </c>
    </row>
    <row r="11" spans="2:5" x14ac:dyDescent="0.3">
      <c r="B11" s="2">
        <v>0.32</v>
      </c>
      <c r="C11" s="2">
        <v>4.38</v>
      </c>
      <c r="D11" s="2">
        <f>LOG(C11)</f>
        <v>0.64147411050409953</v>
      </c>
      <c r="E11" s="2">
        <f>(D11-D10)/(B11-B10)</f>
        <v>4.386865409157684</v>
      </c>
    </row>
    <row r="12" spans="2:5" x14ac:dyDescent="0.3">
      <c r="B12" s="2">
        <v>0.32600000000000001</v>
      </c>
      <c r="C12" s="2">
        <v>5</v>
      </c>
      <c r="D12" s="2">
        <f>LOG(C12)</f>
        <v>0.69897000433601886</v>
      </c>
      <c r="E12" s="2">
        <f>(D12-D11)/(B12-B11)</f>
        <v>9.5826489719865471</v>
      </c>
    </row>
    <row r="13" spans="2:5" x14ac:dyDescent="0.3">
      <c r="B13" s="2">
        <v>0.34</v>
      </c>
      <c r="C13" s="2">
        <v>5.73</v>
      </c>
      <c r="D13" s="2">
        <f>LOG(C13)</f>
        <v>0.75815462196739003</v>
      </c>
      <c r="E13" s="2">
        <f>(D13-D12)/(B13-B12)</f>
        <v>4.2274726879550801</v>
      </c>
    </row>
    <row r="14" spans="2:5" x14ac:dyDescent="0.3">
      <c r="B14" s="2">
        <v>0.36399999999999999</v>
      </c>
      <c r="C14" s="2">
        <v>8.9600000000000009</v>
      </c>
      <c r="D14" s="2">
        <f>LOG(C14)</f>
        <v>0.95230800966212525</v>
      </c>
      <c r="E14" s="2">
        <f>(D14-D13)/(B14-B13)</f>
        <v>8.0897244872806464</v>
      </c>
    </row>
    <row r="15" spans="2:5" x14ac:dyDescent="0.3">
      <c r="B15" s="2">
        <v>0.374</v>
      </c>
      <c r="C15" s="2">
        <v>10.76</v>
      </c>
      <c r="D15" s="2">
        <f>LOG(C15)</f>
        <v>1.0318122713303703</v>
      </c>
      <c r="E15" s="2">
        <f>(D15-D14)/(B15-B14)</f>
        <v>7.950426166824502</v>
      </c>
    </row>
    <row r="16" spans="2:5" x14ac:dyDescent="0.3">
      <c r="B16" s="5">
        <v>0.378</v>
      </c>
      <c r="C16" s="5">
        <v>11.01</v>
      </c>
      <c r="D16" s="2">
        <f>LOG(C16)</f>
        <v>1.0417873189717517</v>
      </c>
      <c r="E16" s="2">
        <f>(D16-D15)/(B16-B15)</f>
        <v>2.4937619103453357</v>
      </c>
    </row>
    <row r="17" spans="2:5" x14ac:dyDescent="0.3">
      <c r="B17" s="5">
        <v>0.39500000000000002</v>
      </c>
      <c r="C17" s="5">
        <v>15.3</v>
      </c>
      <c r="D17" s="2">
        <f>LOG(C17)</f>
        <v>1.1846914308175989</v>
      </c>
      <c r="E17" s="2">
        <f>(D17-D16)/(B17-B16)</f>
        <v>8.4061242262262965</v>
      </c>
    </row>
    <row r="18" spans="2:5" x14ac:dyDescent="0.3">
      <c r="B18"/>
    </row>
    <row r="19" spans="2:5" x14ac:dyDescent="0.3">
      <c r="B19"/>
    </row>
    <row r="20" spans="2:5" x14ac:dyDescent="0.3">
      <c r="B20"/>
    </row>
    <row r="21" spans="2:5" x14ac:dyDescent="0.3">
      <c r="B21"/>
    </row>
    <row r="22" spans="2:5" x14ac:dyDescent="0.3">
      <c r="B22"/>
    </row>
    <row r="23" spans="2:5" x14ac:dyDescent="0.3">
      <c r="B23"/>
    </row>
    <row r="24" spans="2:5" x14ac:dyDescent="0.3">
      <c r="B24"/>
    </row>
    <row r="25" spans="2:5" x14ac:dyDescent="0.3">
      <c r="B25"/>
    </row>
    <row r="26" spans="2:5" x14ac:dyDescent="0.3">
      <c r="B26"/>
    </row>
    <row r="27" spans="2:5" x14ac:dyDescent="0.3">
      <c r="B27"/>
    </row>
    <row r="28" spans="2:5" x14ac:dyDescent="0.3">
      <c r="B28"/>
    </row>
    <row r="29" spans="2:5" x14ac:dyDescent="0.3">
      <c r="B29"/>
    </row>
  </sheetData>
  <mergeCells count="2">
    <mergeCell ref="B2:C2"/>
    <mergeCell ref="B3:C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9E64425-0DC7-422A-972C-C386062BCD5B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B5</xm:sqref>
            </x14:sparkline>
            <x14:sparkline>
              <xm:sqref>C5</xm:sqref>
            </x14:sparkline>
            <x14:sparkline>
              <xm:sqref>C6</xm:sqref>
            </x14:sparkline>
            <x14:sparkline>
              <xm:sqref>C8</xm:sqref>
            </x14:sparkline>
            <x14:sparkline>
              <xm:sqref>B7</xm:sqref>
            </x14:sparkline>
            <x14:sparkline>
              <xm:sqref>C9</xm:sqref>
            </x14:sparkline>
            <x14:sparkline>
              <xm:sqref>C10</xm:sqref>
            </x14:sparkline>
            <x14:sparkline>
              <xm:sqref>B8</xm:sqref>
            </x14:sparkline>
            <x14:sparkline>
              <xm:sqref>C11</xm:sqref>
            </x14:sparkline>
            <x14:sparkline>
              <xm:sqref>B6</xm:sqref>
            </x14:sparkline>
            <x14:sparkline>
              <xm:sqref>C7</xm:sqref>
            </x14:sparkline>
            <x14:sparkline>
              <xm:sqref>C12</xm:sqref>
            </x14:sparkline>
            <x14:sparkline>
              <xm:sqref>B9</xm:sqref>
            </x14:sparkline>
            <x14:sparkline>
              <xm:sqref>C13</xm:sqref>
            </x14:sparkline>
            <x14:sparkline>
              <xm:sqref>B10</xm:sqref>
            </x14:sparkline>
            <x14:sparkline>
              <xm:sqref>B11</xm:sqref>
            </x14:sparkline>
            <x14:sparkline>
              <xm:sqref>B12</xm:sqref>
            </x14:sparkline>
            <x14:sparkline>
              <xm:sqref>B13</xm:sqref>
            </x14:sparkline>
            <x14:sparkline>
              <xm:sqref>C14</xm:sqref>
            </x14:sparkline>
            <x14:sparkline>
              <xm:sqref>B14</xm:sqref>
            </x14:sparkline>
            <x14:sparkline>
              <xm:sqref>C15</xm:sqref>
            </x14:sparkline>
            <x14:sparkline>
              <xm:sqref>B15</xm:sqref>
            </x14:sparkline>
          </x14:sparklines>
        </x14:sparklineGroup>
        <x14:sparklineGroup displayEmptyCellsAs="gap" xr2:uid="{42A46B5C-0956-46A0-BF81-83F12E5D3D3A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C16</xm:sqref>
            </x14:sparkline>
            <x14:sparkline>
              <xm:sqref>C17</xm:sqref>
            </x14:sparkline>
            <x14:sparkline>
              <xm:sqref>C18</xm:sqref>
            </x14:sparkline>
            <x14:sparkline>
              <xm:sqref>C19</xm:sqref>
            </x14:sparkline>
            <x14:sparkline>
              <xm:sqref>B16</xm:sqref>
            </x14:sparkline>
            <x14:sparkline>
              <xm:sqref>C20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B20</xm:sqref>
            </x14:sparkline>
            <x14:sparkline>
              <xm:sqref>C21</xm:sqref>
            </x14:sparkline>
            <x14:sparkline>
              <xm:sqref>B21</xm:sqref>
            </x14:sparkline>
            <x14:sparkline>
              <xm:sqref>C22</xm:sqref>
            </x14:sparkline>
            <x14:sparkline>
              <xm:sqref>B22</xm:sqref>
            </x14:sparkline>
            <x14:sparkline>
              <xm:sqref>C23</xm:sqref>
            </x14:sparkline>
            <x14:sparkline>
              <xm:sqref>B23</xm:sqref>
            </x14:sparkline>
            <x14:sparkline>
              <xm:sqref>C24</xm:sqref>
            </x14:sparkline>
            <x14:sparkline>
              <xm:sqref>B24</xm:sqref>
            </x14:sparkline>
            <x14:sparkline>
              <xm:sqref>C25</xm:sqref>
            </x14:sparkline>
            <x14:sparkline>
              <xm:sqref>B25</xm:sqref>
            </x14:sparkline>
            <x14:sparkline>
              <xm:sqref>C26</xm:sqref>
            </x14:sparkline>
            <x14:sparkline>
              <xm:sqref>B26</xm:sqref>
            </x14:sparkline>
            <x14:sparkline>
              <xm:sqref>C27</xm:sqref>
            </x14:sparkline>
            <x14:sparkline>
              <xm:sqref>B27</xm:sqref>
            </x14:sparkline>
            <x14:sparkline>
              <xm:sqref>C28</xm:sqref>
            </x14:sparkline>
            <x14:sparkline>
              <xm:sqref>B28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2FC4-E3DE-4524-B62D-16EB6BDCD918}">
  <dimension ref="B2:E32"/>
  <sheetViews>
    <sheetView zoomScale="151" workbookViewId="0">
      <selection activeCell="B8" sqref="B8"/>
    </sheetView>
  </sheetViews>
  <sheetFormatPr defaultRowHeight="14.4" x14ac:dyDescent="0.3"/>
  <cols>
    <col min="2" max="2" width="12.33203125" style="4" bestFit="1" customWidth="1"/>
    <col min="3" max="3" width="13.6640625" bestFit="1" customWidth="1"/>
    <col min="4" max="4" width="11.44140625" bestFit="1" customWidth="1"/>
  </cols>
  <sheetData>
    <row r="2" spans="2:5" x14ac:dyDescent="0.3">
      <c r="B2" s="8"/>
      <c r="C2" s="9"/>
    </row>
    <row r="3" spans="2:5" x14ac:dyDescent="0.3">
      <c r="B3" s="8"/>
      <c r="C3" s="9"/>
    </row>
    <row r="4" spans="2:5" ht="18" thickBot="1" x14ac:dyDescent="0.4">
      <c r="B4" s="3" t="s">
        <v>0</v>
      </c>
      <c r="C4" s="1" t="s">
        <v>1</v>
      </c>
      <c r="D4" s="1" t="s">
        <v>27</v>
      </c>
      <c r="E4" s="1" t="s">
        <v>28</v>
      </c>
    </row>
    <row r="5" spans="2:5" ht="15" thickTop="1" x14ac:dyDescent="0.3">
      <c r="B5" s="2">
        <v>6.6000000000000003E-2</v>
      </c>
      <c r="C5" s="2">
        <v>0.12</v>
      </c>
      <c r="D5" s="2">
        <f>LOG(C5)</f>
        <v>-0.92081875395237522</v>
      </c>
      <c r="E5" s="2" t="s">
        <v>26</v>
      </c>
    </row>
    <row r="6" spans="2:5" x14ac:dyDescent="0.3">
      <c r="B6" s="2">
        <v>0.16500000000000001</v>
      </c>
      <c r="C6" s="2">
        <v>0.69</v>
      </c>
      <c r="D6" s="2">
        <f>LOG(C6)</f>
        <v>-0.16115090926274472</v>
      </c>
      <c r="E6" s="2">
        <f>(D6-D5)/(B6-B5)</f>
        <v>7.6734125726225306</v>
      </c>
    </row>
    <row r="7" spans="2:5" x14ac:dyDescent="0.3">
      <c r="B7" s="2">
        <v>0.215</v>
      </c>
      <c r="C7" s="2">
        <v>1.41</v>
      </c>
      <c r="D7" s="2">
        <f>LOG(C7)</f>
        <v>0.14921911265537988</v>
      </c>
      <c r="E7" s="2">
        <f>(D7-D6)/(B7-B6)</f>
        <v>6.2074004383624928</v>
      </c>
    </row>
    <row r="8" spans="2:5" x14ac:dyDescent="0.3">
      <c r="B8" s="2">
        <v>0.27400000000000002</v>
      </c>
      <c r="C8" s="2">
        <v>3.24</v>
      </c>
      <c r="D8" s="2">
        <f>LOG(C8)</f>
        <v>0.51054501020661214</v>
      </c>
      <c r="E8" s="2">
        <f>(D8-D7)/(B8-B7)</f>
        <v>6.1241677551056286</v>
      </c>
    </row>
    <row r="9" spans="2:5" x14ac:dyDescent="0.3">
      <c r="B9" s="2">
        <v>0.315</v>
      </c>
      <c r="C9" s="2">
        <v>5.98</v>
      </c>
      <c r="D9" s="2">
        <f>LOG(C9)</f>
        <v>0.77670118398841093</v>
      </c>
      <c r="E9" s="2">
        <f>(D9-D8)/(B9-B8)</f>
        <v>6.4916139946780227</v>
      </c>
    </row>
    <row r="10" spans="2:5" x14ac:dyDescent="0.3">
      <c r="B10" s="2">
        <v>0.32500000000000001</v>
      </c>
      <c r="C10" s="2">
        <v>7.08</v>
      </c>
      <c r="D10" s="2">
        <f>LOG(C10)</f>
        <v>0.85003325768976901</v>
      </c>
      <c r="E10" s="2">
        <f>(D10-D9)/(B10-B9)</f>
        <v>7.3332073701358018</v>
      </c>
    </row>
    <row r="11" spans="2:5" x14ac:dyDescent="0.3">
      <c r="B11" s="2">
        <v>0.33500000000000002</v>
      </c>
      <c r="C11" s="2">
        <v>8.25</v>
      </c>
      <c r="D11" s="2">
        <f>LOG(C11)</f>
        <v>0.91645394854992512</v>
      </c>
      <c r="E11" s="2">
        <f>(D11-D10)/(B11-B10)</f>
        <v>6.6420690860156055</v>
      </c>
    </row>
    <row r="12" spans="2:5" x14ac:dyDescent="0.3">
      <c r="B12" s="2">
        <v>0.34399999999999997</v>
      </c>
      <c r="C12" s="2">
        <v>9.6999999999999993</v>
      </c>
      <c r="D12" s="2">
        <f>LOG(C12)</f>
        <v>0.98677173426624487</v>
      </c>
      <c r="E12" s="2">
        <f>(D12-D11)/(B12-B11)</f>
        <v>7.8130873018133462</v>
      </c>
    </row>
    <row r="13" spans="2:5" x14ac:dyDescent="0.3">
      <c r="B13" s="2">
        <v>0.35</v>
      </c>
      <c r="C13" s="2">
        <v>10.72</v>
      </c>
      <c r="D13" s="2">
        <f>LOG(C13)</f>
        <v>1.0301947853567512</v>
      </c>
      <c r="E13" s="2">
        <f>(D13-D12)/(B13-B12)</f>
        <v>7.2371751817510557</v>
      </c>
    </row>
    <row r="14" spans="2:5" x14ac:dyDescent="0.3">
      <c r="B14" s="2">
        <v>0.35299999999999998</v>
      </c>
      <c r="C14" s="2">
        <v>11.21</v>
      </c>
      <c r="D14" s="2">
        <f>LOG(C14)</f>
        <v>1.0496056125949731</v>
      </c>
      <c r="E14" s="2">
        <f>(D14-D13)/(B14-B13)</f>
        <v>6.4702757460739448</v>
      </c>
    </row>
    <row r="15" spans="2:5" x14ac:dyDescent="0.3">
      <c r="B15" s="2">
        <v>0.35699999999999998</v>
      </c>
      <c r="C15" s="2">
        <v>12.07</v>
      </c>
      <c r="D15" s="2">
        <f>LOG(C15)</f>
        <v>1.0817072700973491</v>
      </c>
      <c r="E15" s="2">
        <f>(D15-D14)/(B15-B14)</f>
        <v>8.0254143755940017</v>
      </c>
    </row>
    <row r="16" spans="2:5" x14ac:dyDescent="0.3">
      <c r="B16" s="2">
        <v>0.36499999999999999</v>
      </c>
      <c r="C16" s="2">
        <v>13.43</v>
      </c>
      <c r="D16" s="2">
        <f>LOG(C16)</f>
        <v>1.1280760126687153</v>
      </c>
      <c r="E16" s="2">
        <f>(D16-D15)/(B16-B15)</f>
        <v>5.7960928214207623</v>
      </c>
    </row>
    <row r="17" spans="2:5" x14ac:dyDescent="0.3">
      <c r="B17" s="2">
        <v>0.371</v>
      </c>
      <c r="C17" s="2">
        <v>14.71</v>
      </c>
      <c r="D17" s="2">
        <f>LOG(C17)</f>
        <v>1.1676126727275302</v>
      </c>
      <c r="E17" s="2">
        <f>(D17-D16)/(B17-B16)</f>
        <v>6.5894433431358195</v>
      </c>
    </row>
    <row r="18" spans="2:5" x14ac:dyDescent="0.3">
      <c r="B18"/>
    </row>
    <row r="19" spans="2:5" x14ac:dyDescent="0.3">
      <c r="B19"/>
    </row>
    <row r="20" spans="2:5" x14ac:dyDescent="0.3">
      <c r="B20"/>
    </row>
    <row r="21" spans="2:5" x14ac:dyDescent="0.3">
      <c r="B21"/>
    </row>
    <row r="22" spans="2:5" x14ac:dyDescent="0.3">
      <c r="B22"/>
    </row>
    <row r="23" spans="2:5" x14ac:dyDescent="0.3">
      <c r="B23"/>
    </row>
    <row r="24" spans="2:5" x14ac:dyDescent="0.3">
      <c r="B24"/>
    </row>
    <row r="25" spans="2:5" x14ac:dyDescent="0.3">
      <c r="B25"/>
    </row>
    <row r="26" spans="2:5" x14ac:dyDescent="0.3">
      <c r="B26"/>
    </row>
    <row r="27" spans="2:5" x14ac:dyDescent="0.3">
      <c r="B27"/>
    </row>
    <row r="28" spans="2:5" x14ac:dyDescent="0.3">
      <c r="B28"/>
    </row>
    <row r="29" spans="2:5" x14ac:dyDescent="0.3">
      <c r="B29"/>
    </row>
    <row r="30" spans="2:5" x14ac:dyDescent="0.3">
      <c r="B30"/>
    </row>
    <row r="31" spans="2:5" x14ac:dyDescent="0.3">
      <c r="B31"/>
    </row>
    <row r="32" spans="2:5" x14ac:dyDescent="0.3">
      <c r="B32"/>
    </row>
  </sheetData>
  <mergeCells count="2">
    <mergeCell ref="B2:C2"/>
    <mergeCell ref="B3:C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A8327D7-959B-4906-9E51-1442236D64C4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C16</xm:sqref>
            </x14:sparkline>
            <x14:sparkline>
              <xm:sqref>C17</xm:sqref>
            </x14:sparkline>
            <x14:sparkline>
              <xm:sqref>C18</xm:sqref>
            </x14:sparkline>
            <x14:sparkline>
              <xm:sqref>C19</xm:sqref>
            </x14:sparkline>
            <x14:sparkline>
              <xm:sqref>B16</xm:sqref>
            </x14:sparkline>
            <x14:sparkline>
              <xm:sqref>C20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B20</xm:sqref>
            </x14:sparkline>
            <x14:sparkline>
              <xm:sqref>C21</xm:sqref>
            </x14:sparkline>
            <x14:sparkline>
              <xm:sqref>B21</xm:sqref>
            </x14:sparkline>
            <x14:sparkline>
              <xm:sqref>C22</xm:sqref>
            </x14:sparkline>
            <x14:sparkline>
              <xm:sqref>B22</xm:sqref>
            </x14:sparkline>
            <x14:sparkline>
              <xm:sqref>C23</xm:sqref>
            </x14:sparkline>
            <x14:sparkline>
              <xm:sqref>B23</xm:sqref>
            </x14:sparkline>
            <x14:sparkline>
              <xm:sqref>C24</xm:sqref>
            </x14:sparkline>
            <x14:sparkline>
              <xm:sqref>B24</xm:sqref>
            </x14:sparkline>
            <x14:sparkline>
              <xm:sqref>C25</xm:sqref>
            </x14:sparkline>
            <x14:sparkline>
              <xm:sqref>B25</xm:sqref>
            </x14:sparkline>
            <x14:sparkline>
              <xm:sqref>C26</xm:sqref>
            </x14:sparkline>
            <x14:sparkline>
              <xm:sqref>B26</xm:sqref>
            </x14:sparkline>
            <x14:sparkline>
              <xm:sqref>C27</xm:sqref>
            </x14:sparkline>
            <x14:sparkline>
              <xm:sqref>B27</xm:sqref>
            </x14:sparkline>
            <x14:sparkline>
              <xm:sqref>C28</xm:sqref>
            </x14:sparkline>
            <x14:sparkline>
              <xm:sqref>B28</xm:sqref>
            </x14:sparkline>
          </x14:sparklines>
        </x14:sparklineGroup>
        <x14:sparklineGroup displayEmptyCellsAs="gap" xr2:uid="{B247EA0C-CF51-4430-9551-CEA9B8D8EA48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B5</xm:sqref>
            </x14:sparkline>
            <x14:sparkline>
              <xm:sqref>C5</xm:sqref>
            </x14:sparkline>
            <x14:sparkline>
              <xm:sqref>C6</xm:sqref>
            </x14:sparkline>
            <x14:sparkline>
              <xm:sqref>C8</xm:sqref>
            </x14:sparkline>
            <x14:sparkline>
              <xm:sqref>B7</xm:sqref>
            </x14:sparkline>
            <x14:sparkline>
              <xm:sqref>C9</xm:sqref>
            </x14:sparkline>
            <x14:sparkline>
              <xm:sqref>C10</xm:sqref>
            </x14:sparkline>
            <x14:sparkline>
              <xm:sqref>B8</xm:sqref>
            </x14:sparkline>
            <x14:sparkline>
              <xm:sqref>C11</xm:sqref>
            </x14:sparkline>
            <x14:sparkline>
              <xm:sqref>B6</xm:sqref>
            </x14:sparkline>
            <x14:sparkline>
              <xm:sqref>C7</xm:sqref>
            </x14:sparkline>
            <x14:sparkline>
              <xm:sqref>C12</xm:sqref>
            </x14:sparkline>
            <x14:sparkline>
              <xm:sqref>B9</xm:sqref>
            </x14:sparkline>
            <x14:sparkline>
              <xm:sqref>C13</xm:sqref>
            </x14:sparkline>
            <x14:sparkline>
              <xm:sqref>B10</xm:sqref>
            </x14:sparkline>
            <x14:sparkline>
              <xm:sqref>B11</xm:sqref>
            </x14:sparkline>
            <x14:sparkline>
              <xm:sqref>B12</xm:sqref>
            </x14:sparkline>
            <x14:sparkline>
              <xm:sqref>B13</xm:sqref>
            </x14:sparkline>
            <x14:sparkline>
              <xm:sqref>C14</xm:sqref>
            </x14:sparkline>
            <x14:sparkline>
              <xm:sqref>B14</xm:sqref>
            </x14:sparkline>
            <x14:sparkline>
              <xm:sqref>C15</xm:sqref>
            </x14:sparkline>
            <x14:sparkline>
              <xm:sqref>B15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2D39-C458-4936-91C8-2FC78B27D494}">
  <dimension ref="B3:M32"/>
  <sheetViews>
    <sheetView topLeftCell="D3" zoomScaleNormal="100" workbookViewId="0">
      <selection activeCell="H28" sqref="H28"/>
    </sheetView>
  </sheetViews>
  <sheetFormatPr defaultRowHeight="14.4" x14ac:dyDescent="0.3"/>
  <cols>
    <col min="2" max="2" width="12.44140625" bestFit="1" customWidth="1"/>
    <col min="3" max="3" width="11.6640625" bestFit="1" customWidth="1"/>
    <col min="4" max="4" width="12.44140625" bestFit="1" customWidth="1"/>
    <col min="5" max="5" width="11.6640625" bestFit="1" customWidth="1"/>
    <col min="6" max="6" width="12.44140625" bestFit="1" customWidth="1"/>
    <col min="7" max="7" width="11.6640625" bestFit="1" customWidth="1"/>
    <col min="8" max="8" width="12.44140625" bestFit="1" customWidth="1"/>
    <col min="9" max="9" width="11.6640625" bestFit="1" customWidth="1"/>
    <col min="10" max="10" width="12.44140625" bestFit="1" customWidth="1"/>
    <col min="11" max="11" width="11.6640625" bestFit="1" customWidth="1"/>
    <col min="13" max="13" width="69.6640625" bestFit="1" customWidth="1"/>
  </cols>
  <sheetData>
    <row r="3" spans="2:13" ht="18" thickBot="1" x14ac:dyDescent="0.4">
      <c r="B3" s="3" t="s">
        <v>6</v>
      </c>
      <c r="C3" s="1" t="s">
        <v>7</v>
      </c>
      <c r="D3" s="3" t="s">
        <v>8</v>
      </c>
      <c r="E3" s="1" t="s">
        <v>12</v>
      </c>
      <c r="F3" s="3" t="s">
        <v>9</v>
      </c>
      <c r="G3" s="1" t="s">
        <v>13</v>
      </c>
      <c r="H3" s="3" t="s">
        <v>10</v>
      </c>
      <c r="I3" s="1" t="s">
        <v>14</v>
      </c>
      <c r="J3" s="3" t="s">
        <v>11</v>
      </c>
      <c r="K3" s="1" t="s">
        <v>15</v>
      </c>
    </row>
    <row r="4" spans="2:13" ht="15" thickTop="1" x14ac:dyDescent="0.3">
      <c r="B4" s="2">
        <v>0.108</v>
      </c>
      <c r="C4" s="2">
        <v>0.08</v>
      </c>
      <c r="D4" s="2">
        <v>7.0000000000000007E-2</v>
      </c>
      <c r="E4" s="2">
        <v>0.05</v>
      </c>
      <c r="F4" s="2">
        <v>6.7000000000000004E-2</v>
      </c>
      <c r="G4" s="2">
        <v>7.0000000000000007E-2</v>
      </c>
      <c r="H4" s="2">
        <v>7.8E-2</v>
      </c>
      <c r="I4" s="2">
        <v>0.12</v>
      </c>
      <c r="J4" s="2">
        <v>6.6000000000000003E-2</v>
      </c>
      <c r="K4" s="2">
        <v>0.12</v>
      </c>
      <c r="M4" t="str">
        <f>CONCATENATE(B4, " &amp; ", C4, " &amp; ", D4, " &amp; ", E4, " &amp; ", F4, " &amp; ", G4, " &amp; ", H4, " &amp; ", I4, " &amp; ", J4, " &amp; ", K4, " \\ \hline ")</f>
        <v xml:space="preserve">0.108 &amp; 0.08 &amp; 0.07 &amp; 0.05 &amp; 0.067 &amp; 0.07 &amp; 0.078 &amp; 0.12 &amp; 0.066 &amp; 0.12 \\ \hline </v>
      </c>
    </row>
    <row r="5" spans="2:13" x14ac:dyDescent="0.3">
      <c r="B5" s="2">
        <v>0.20699999999999999</v>
      </c>
      <c r="C5" s="2">
        <v>0.38</v>
      </c>
      <c r="D5" s="2">
        <v>0.105</v>
      </c>
      <c r="E5" s="2">
        <v>0.11</v>
      </c>
      <c r="F5" s="2">
        <v>0.124</v>
      </c>
      <c r="G5" s="2">
        <v>0.22</v>
      </c>
      <c r="H5" s="2">
        <v>0.14699999999999999</v>
      </c>
      <c r="I5" s="2">
        <v>0.4</v>
      </c>
      <c r="J5" s="2">
        <v>0.16500000000000001</v>
      </c>
      <c r="K5" s="2">
        <v>0.69</v>
      </c>
      <c r="M5" t="str">
        <f t="shared" ref="M5:M32" si="0">CONCATENATE(B5, " &amp; ", C5, " &amp; ", D5, " &amp; ", E5, " &amp; ", F5, " &amp; ", G5, " &amp; ", H5, " &amp; ", I5, " &amp; ", J5, " &amp; ", K5, " \\ \hline ")</f>
        <v xml:space="preserve">0.207 &amp; 0.38 &amp; 0.105 &amp; 0.11 &amp; 0.124 &amp; 0.22 &amp; 0.147 &amp; 0.4 &amp; 0.165 &amp; 0.69 \\ \hline </v>
      </c>
    </row>
    <row r="6" spans="2:13" x14ac:dyDescent="0.3">
      <c r="B6" s="2">
        <v>0.28999999999999998</v>
      </c>
      <c r="C6" s="2">
        <v>1.17</v>
      </c>
      <c r="D6" s="2">
        <v>0.14199999999999999</v>
      </c>
      <c r="E6" s="2">
        <v>0.2</v>
      </c>
      <c r="F6" s="2">
        <v>0.20499999999999999</v>
      </c>
      <c r="G6" s="2">
        <v>0.68</v>
      </c>
      <c r="H6" s="2">
        <v>0.22</v>
      </c>
      <c r="I6" s="2">
        <v>1.07</v>
      </c>
      <c r="J6" s="2">
        <v>0.215</v>
      </c>
      <c r="K6" s="2">
        <v>1.41</v>
      </c>
      <c r="M6" t="str">
        <f t="shared" si="0"/>
        <v xml:space="preserve">0.29 &amp; 1.17 &amp; 0.142 &amp; 0.2 &amp; 0.205 &amp; 0.68 &amp; 0.22 &amp; 1.07 &amp; 0.215 &amp; 1.41 \\ \hline </v>
      </c>
    </row>
    <row r="7" spans="2:13" x14ac:dyDescent="0.3">
      <c r="B7" s="2">
        <v>0.31900000000000001</v>
      </c>
      <c r="C7" s="2">
        <v>1.75</v>
      </c>
      <c r="D7" s="2">
        <v>0.19800000000000001</v>
      </c>
      <c r="E7" s="2">
        <v>0.45</v>
      </c>
      <c r="F7" s="2">
        <v>0.23</v>
      </c>
      <c r="G7" s="2">
        <v>1.03</v>
      </c>
      <c r="H7" s="2">
        <v>0.223</v>
      </c>
      <c r="I7" s="2">
        <v>1.1100000000000001</v>
      </c>
      <c r="J7" s="2">
        <v>0.27400000000000002</v>
      </c>
      <c r="K7" s="2">
        <v>3.24</v>
      </c>
      <c r="M7" t="str">
        <f t="shared" si="0"/>
        <v xml:space="preserve">0.319 &amp; 1.75 &amp; 0.198 &amp; 0.45 &amp; 0.23 &amp; 1.03 &amp; 0.223 &amp; 1.11 &amp; 0.274 &amp; 3.24 \\ \hline </v>
      </c>
    </row>
    <row r="8" spans="2:13" x14ac:dyDescent="0.3">
      <c r="B8" s="2">
        <v>0.34599999999999997</v>
      </c>
      <c r="C8" s="2">
        <v>2.5299999999999998</v>
      </c>
      <c r="D8" s="2">
        <v>0.24399999999999999</v>
      </c>
      <c r="E8" s="2">
        <v>0.83</v>
      </c>
      <c r="F8" s="2">
        <v>0.255</v>
      </c>
      <c r="G8" s="2">
        <v>1.4</v>
      </c>
      <c r="H8" s="2">
        <v>0.27500000000000002</v>
      </c>
      <c r="I8" s="2">
        <v>2.39</v>
      </c>
      <c r="J8" s="2">
        <v>0.315</v>
      </c>
      <c r="K8" s="2">
        <v>5.98</v>
      </c>
      <c r="M8" t="str">
        <f t="shared" si="0"/>
        <v xml:space="preserve">0.346 &amp; 2.53 &amp; 0.244 &amp; 0.83 &amp; 0.255 &amp; 1.4 &amp; 0.275 &amp; 2.39 &amp; 0.315 &amp; 5.98 \\ \hline </v>
      </c>
    </row>
    <row r="9" spans="2:13" x14ac:dyDescent="0.3">
      <c r="B9" s="2">
        <v>0.36899999999999999</v>
      </c>
      <c r="C9" s="2">
        <v>3.49</v>
      </c>
      <c r="D9" s="2">
        <v>0.26800000000000002</v>
      </c>
      <c r="E9" s="2">
        <v>1.17</v>
      </c>
      <c r="F9" s="2">
        <v>0.27100000000000002</v>
      </c>
      <c r="G9" s="2">
        <v>1.7</v>
      </c>
      <c r="H9" s="2">
        <v>0.308</v>
      </c>
      <c r="I9" s="2">
        <v>3.88</v>
      </c>
      <c r="J9" s="2">
        <v>0.32500000000000001</v>
      </c>
      <c r="K9" s="2">
        <v>7.08</v>
      </c>
      <c r="M9" t="str">
        <f t="shared" si="0"/>
        <v xml:space="preserve">0.369 &amp; 3.49 &amp; 0.268 &amp; 1.17 &amp; 0.271 &amp; 1.7 &amp; 0.308 &amp; 3.88 &amp; 0.325 &amp; 7.08 \\ \hline </v>
      </c>
    </row>
    <row r="10" spans="2:13" x14ac:dyDescent="0.3">
      <c r="B10" s="2">
        <v>0.38400000000000001</v>
      </c>
      <c r="C10" s="2">
        <v>4.29</v>
      </c>
      <c r="D10" s="2">
        <v>0.27800000000000002</v>
      </c>
      <c r="E10" s="2">
        <v>1.36</v>
      </c>
      <c r="F10" s="2">
        <v>0.29399999999999998</v>
      </c>
      <c r="G10" s="2">
        <v>2.5</v>
      </c>
      <c r="H10" s="2">
        <v>0.32</v>
      </c>
      <c r="I10" s="2">
        <v>4.38</v>
      </c>
      <c r="J10" s="2">
        <v>0.33500000000000002</v>
      </c>
      <c r="K10" s="2">
        <v>8.25</v>
      </c>
      <c r="M10" t="str">
        <f t="shared" si="0"/>
        <v xml:space="preserve">0.384 &amp; 4.29 &amp; 0.278 &amp; 1.36 &amp; 0.294 &amp; 2.5 &amp; 0.32 &amp; 4.38 &amp; 0.335 &amp; 8.25 \\ \hline </v>
      </c>
    </row>
    <row r="11" spans="2:13" x14ac:dyDescent="0.3">
      <c r="B11" s="2">
        <v>0.39200000000000002</v>
      </c>
      <c r="C11" s="2">
        <v>4.8600000000000003</v>
      </c>
      <c r="D11" s="2">
        <v>0.29099999999999998</v>
      </c>
      <c r="E11" s="2">
        <v>1.62</v>
      </c>
      <c r="F11" s="2">
        <v>0.308</v>
      </c>
      <c r="G11" s="2">
        <v>2.84</v>
      </c>
      <c r="H11" s="2">
        <v>0.32600000000000001</v>
      </c>
      <c r="I11" s="2">
        <v>5</v>
      </c>
      <c r="J11" s="2">
        <v>0.34399999999999997</v>
      </c>
      <c r="K11" s="2">
        <v>9.6999999999999993</v>
      </c>
      <c r="M11" t="str">
        <f t="shared" si="0"/>
        <v xml:space="preserve">0.392 &amp; 4.86 &amp; 0.291 &amp; 1.62 &amp; 0.308 &amp; 2.84 &amp; 0.326 &amp; 5 &amp; 0.344 &amp; 9.7 \\ \hline </v>
      </c>
    </row>
    <row r="12" spans="2:13" x14ac:dyDescent="0.3">
      <c r="B12" s="2">
        <v>0.40100000000000002</v>
      </c>
      <c r="C12" s="2">
        <v>5.53</v>
      </c>
      <c r="D12" s="2">
        <v>0.30299999999999999</v>
      </c>
      <c r="E12" s="2">
        <v>1.89</v>
      </c>
      <c r="F12" s="2">
        <v>0.32800000000000001</v>
      </c>
      <c r="G12" s="2">
        <v>3.78</v>
      </c>
      <c r="H12" s="2">
        <v>0.34</v>
      </c>
      <c r="I12" s="2">
        <v>5.73</v>
      </c>
      <c r="J12" s="2">
        <v>0.35</v>
      </c>
      <c r="K12" s="2">
        <v>10.72</v>
      </c>
      <c r="M12" t="str">
        <f t="shared" si="0"/>
        <v xml:space="preserve">0.401 &amp; 5.53 &amp; 0.303 &amp; 1.89 &amp; 0.328 &amp; 3.78 &amp; 0.34 &amp; 5.73 &amp; 0.35 &amp; 10.72 \\ \hline </v>
      </c>
    </row>
    <row r="13" spans="2:13" x14ac:dyDescent="0.3">
      <c r="B13" s="2">
        <v>0.40799999999999997</v>
      </c>
      <c r="C13" s="2">
        <v>6.16</v>
      </c>
      <c r="D13" s="2">
        <v>0.311</v>
      </c>
      <c r="E13" s="2">
        <v>2.12</v>
      </c>
      <c r="F13" s="2">
        <v>0.33800000000000002</v>
      </c>
      <c r="G13" s="2">
        <v>4.46</v>
      </c>
      <c r="H13" s="2">
        <v>0.36399999999999999</v>
      </c>
      <c r="I13" s="2">
        <v>8.9600000000000009</v>
      </c>
      <c r="J13" s="2">
        <v>0.35299999999999998</v>
      </c>
      <c r="K13" s="2">
        <v>11.21</v>
      </c>
      <c r="M13" t="str">
        <f t="shared" si="0"/>
        <v xml:space="preserve">0.408 &amp; 6.16 &amp; 0.311 &amp; 2.12 &amp; 0.338 &amp; 4.46 &amp; 0.364 &amp; 8.96 &amp; 0.353 &amp; 11.21 \\ \hline </v>
      </c>
    </row>
    <row r="14" spans="2:13" x14ac:dyDescent="0.3">
      <c r="B14" s="2">
        <v>0.41199999999999998</v>
      </c>
      <c r="C14" s="2">
        <v>6.56</v>
      </c>
      <c r="D14" s="2">
        <v>0.32</v>
      </c>
      <c r="E14" s="2">
        <v>2.4</v>
      </c>
      <c r="F14" s="2">
        <v>0.35499999999999998</v>
      </c>
      <c r="G14" s="2">
        <v>5.65</v>
      </c>
      <c r="H14" s="2">
        <v>0.374</v>
      </c>
      <c r="I14" s="2">
        <v>10.76</v>
      </c>
      <c r="J14" s="2">
        <v>0.35699999999999998</v>
      </c>
      <c r="K14" s="2">
        <v>12.07</v>
      </c>
      <c r="M14" t="str">
        <f t="shared" si="0"/>
        <v xml:space="preserve">0.412 &amp; 6.56 &amp; 0.32 &amp; 2.4 &amp; 0.355 &amp; 5.65 &amp; 0.374 &amp; 10.76 &amp; 0.357 &amp; 12.07 \\ \hline </v>
      </c>
    </row>
    <row r="15" spans="2:13" x14ac:dyDescent="0.3">
      <c r="B15" s="2">
        <v>0.41599999999999998</v>
      </c>
      <c r="C15" s="2">
        <v>6.97</v>
      </c>
      <c r="D15" s="2">
        <v>0.33300000000000002</v>
      </c>
      <c r="E15" s="2">
        <v>2.87</v>
      </c>
      <c r="F15" s="2">
        <v>0.36099999999999999</v>
      </c>
      <c r="G15" s="2">
        <v>6.21</v>
      </c>
      <c r="H15" s="2">
        <v>0.378</v>
      </c>
      <c r="I15" s="2">
        <v>11.01</v>
      </c>
      <c r="J15" s="2">
        <v>0.36499999999999999</v>
      </c>
      <c r="K15" s="2">
        <v>13.43</v>
      </c>
      <c r="M15" t="str">
        <f t="shared" si="0"/>
        <v xml:space="preserve">0.416 &amp; 6.97 &amp; 0.333 &amp; 2.87 &amp; 0.361 &amp; 6.21 &amp; 0.378 &amp; 11.01 &amp; 0.365 &amp; 13.43 \\ \hline </v>
      </c>
    </row>
    <row r="16" spans="2:13" x14ac:dyDescent="0.3">
      <c r="B16" s="2">
        <v>0.42099999999999999</v>
      </c>
      <c r="C16" s="2">
        <v>7.48</v>
      </c>
      <c r="D16" s="2">
        <v>0.33900000000000002</v>
      </c>
      <c r="E16" s="2">
        <v>3.14</v>
      </c>
      <c r="F16" s="2">
        <v>0.36899999999999999</v>
      </c>
      <c r="G16" s="2">
        <v>6.3</v>
      </c>
      <c r="H16" s="2">
        <v>0.39500000000000002</v>
      </c>
      <c r="I16" s="2">
        <v>15.3</v>
      </c>
      <c r="J16" s="2">
        <v>0.371</v>
      </c>
      <c r="K16" s="2">
        <v>14.71</v>
      </c>
      <c r="M16" t="str">
        <f t="shared" si="0"/>
        <v xml:space="preserve">0.421 &amp; 7.48 &amp; 0.339 &amp; 3.14 &amp; 0.369 &amp; 6.3 &amp; 0.395 &amp; 15.3 &amp; 0.371 &amp; 14.71 \\ \hline </v>
      </c>
    </row>
    <row r="17" spans="2:13" x14ac:dyDescent="0.3">
      <c r="B17" s="2">
        <v>0.42599999999999999</v>
      </c>
      <c r="C17" s="2">
        <v>8.1999999999999993</v>
      </c>
      <c r="D17" s="2">
        <v>0.34799999999999998</v>
      </c>
      <c r="E17" s="2">
        <v>3.51</v>
      </c>
      <c r="F17" s="2">
        <v>0.38500000000000001</v>
      </c>
      <c r="G17" s="2">
        <v>8.98</v>
      </c>
      <c r="H17" s="2" t="s">
        <v>26</v>
      </c>
      <c r="I17" s="2" t="s">
        <v>26</v>
      </c>
      <c r="J17" s="2" t="s">
        <v>26</v>
      </c>
      <c r="K17" s="2" t="s">
        <v>26</v>
      </c>
      <c r="M17" t="str">
        <f t="shared" si="0"/>
        <v xml:space="preserve">0.426 &amp; 8.2 &amp; 0.348 &amp; 3.51 &amp; 0.385 &amp; 8.98 &amp; - &amp; - &amp; - &amp; - \\ \hline </v>
      </c>
    </row>
    <row r="18" spans="2:13" x14ac:dyDescent="0.3">
      <c r="B18" s="2">
        <v>0.433</v>
      </c>
      <c r="C18" s="2">
        <v>9</v>
      </c>
      <c r="D18" s="2">
        <v>0.35399999999999998</v>
      </c>
      <c r="E18" s="2">
        <v>3.88</v>
      </c>
      <c r="F18" s="2">
        <v>0.39</v>
      </c>
      <c r="G18" s="2">
        <v>9.77</v>
      </c>
      <c r="H18" s="2" t="s">
        <v>26</v>
      </c>
      <c r="I18" s="2" t="s">
        <v>26</v>
      </c>
      <c r="J18" s="2" t="s">
        <v>26</v>
      </c>
      <c r="K18" s="2" t="s">
        <v>26</v>
      </c>
      <c r="M18" t="str">
        <f t="shared" si="0"/>
        <v xml:space="preserve">0.433 &amp; 9 &amp; 0.354 &amp; 3.88 &amp; 0.39 &amp; 9.77 &amp; - &amp; - &amp; - &amp; - \\ \hline </v>
      </c>
    </row>
    <row r="19" spans="2:13" x14ac:dyDescent="0.3">
      <c r="B19" s="2">
        <v>0.436</v>
      </c>
      <c r="C19" s="2">
        <v>9.74</v>
      </c>
      <c r="D19" s="2">
        <v>0.35699999999999998</v>
      </c>
      <c r="E19" s="2">
        <v>4.08</v>
      </c>
      <c r="F19" s="2">
        <v>0.39200000000000002</v>
      </c>
      <c r="G19" s="2">
        <v>10.1</v>
      </c>
      <c r="H19" s="2" t="s">
        <v>26</v>
      </c>
      <c r="I19" s="2" t="s">
        <v>26</v>
      </c>
      <c r="J19" s="2" t="s">
        <v>26</v>
      </c>
      <c r="K19" s="2" t="s">
        <v>26</v>
      </c>
      <c r="M19" t="str">
        <f t="shared" si="0"/>
        <v xml:space="preserve">0.436 &amp; 9.74 &amp; 0.357 &amp; 4.08 &amp; 0.392 &amp; 10.1 &amp; - &amp; - &amp; - &amp; - \\ \hline </v>
      </c>
    </row>
    <row r="20" spans="2:13" x14ac:dyDescent="0.3">
      <c r="B20" s="2">
        <v>0.442</v>
      </c>
      <c r="C20" s="2">
        <v>10.46</v>
      </c>
      <c r="D20" s="2">
        <v>0.36399999999999999</v>
      </c>
      <c r="E20" s="2">
        <v>4.57</v>
      </c>
      <c r="F20" s="2">
        <v>0.39600000000000002</v>
      </c>
      <c r="G20" s="2">
        <v>10.65</v>
      </c>
      <c r="H20" s="2" t="s">
        <v>26</v>
      </c>
      <c r="I20" s="2" t="s">
        <v>26</v>
      </c>
      <c r="J20" s="2" t="s">
        <v>26</v>
      </c>
      <c r="K20" s="2" t="s">
        <v>26</v>
      </c>
      <c r="M20" t="str">
        <f t="shared" si="0"/>
        <v xml:space="preserve">0.442 &amp; 10.46 &amp; 0.364 &amp; 4.57 &amp; 0.396 &amp; 10.65 &amp; - &amp; - &amp; - &amp; - \\ \hline </v>
      </c>
    </row>
    <row r="21" spans="2:13" x14ac:dyDescent="0.3">
      <c r="B21" s="2">
        <v>0.44700000000000001</v>
      </c>
      <c r="C21" s="2">
        <v>11.18</v>
      </c>
      <c r="D21" s="2">
        <v>0.36899999999999999</v>
      </c>
      <c r="E21" s="2">
        <v>4.97</v>
      </c>
      <c r="F21" s="2">
        <v>0.39900000000000002</v>
      </c>
      <c r="G21" s="2">
        <v>11.22</v>
      </c>
      <c r="H21" s="2" t="s">
        <v>26</v>
      </c>
      <c r="I21" s="2" t="s">
        <v>26</v>
      </c>
      <c r="J21" s="2" t="s">
        <v>26</v>
      </c>
      <c r="K21" s="2" t="s">
        <v>26</v>
      </c>
      <c r="M21" t="str">
        <f t="shared" si="0"/>
        <v xml:space="preserve">0.447 &amp; 11.18 &amp; 0.369 &amp; 4.97 &amp; 0.399 &amp; 11.22 &amp; - &amp; - &amp; - &amp; - \\ \hline </v>
      </c>
    </row>
    <row r="22" spans="2:13" x14ac:dyDescent="0.3">
      <c r="B22" s="2">
        <v>0.45100000000000001</v>
      </c>
      <c r="C22" s="2">
        <v>11.88</v>
      </c>
      <c r="D22" s="2">
        <v>0.374</v>
      </c>
      <c r="E22" s="2">
        <v>5.35</v>
      </c>
      <c r="F22" s="2">
        <v>0.40500000000000003</v>
      </c>
      <c r="G22" s="2">
        <v>12.3</v>
      </c>
      <c r="H22" s="2" t="s">
        <v>26</v>
      </c>
      <c r="I22" s="2" t="s">
        <v>26</v>
      </c>
      <c r="J22" s="2" t="s">
        <v>26</v>
      </c>
      <c r="K22" s="2" t="s">
        <v>26</v>
      </c>
      <c r="M22" t="str">
        <f t="shared" si="0"/>
        <v xml:space="preserve">0.451 &amp; 11.88 &amp; 0.374 &amp; 5.35 &amp; 0.405 &amp; 12.3 &amp; - &amp; - &amp; - &amp; - \\ \hline </v>
      </c>
    </row>
    <row r="23" spans="2:13" x14ac:dyDescent="0.3">
      <c r="B23" s="2">
        <v>0.45400000000000001</v>
      </c>
      <c r="C23" s="2">
        <v>12.5</v>
      </c>
      <c r="D23" s="2">
        <v>0.38700000000000001</v>
      </c>
      <c r="E23" s="2">
        <v>6.53</v>
      </c>
      <c r="F23" s="2">
        <v>0.41099999999999998</v>
      </c>
      <c r="G23" s="2">
        <v>13.72</v>
      </c>
      <c r="H23" s="2" t="s">
        <v>26</v>
      </c>
      <c r="I23" s="2" t="s">
        <v>26</v>
      </c>
      <c r="J23" s="2" t="s">
        <v>26</v>
      </c>
      <c r="K23" s="2" t="s">
        <v>26</v>
      </c>
      <c r="M23" t="str">
        <f t="shared" si="0"/>
        <v xml:space="preserve">0.454 &amp; 12.5 &amp; 0.387 &amp; 6.53 &amp; 0.411 &amp; 13.72 &amp; - &amp; - &amp; - &amp; - \\ \hline </v>
      </c>
    </row>
    <row r="24" spans="2:13" x14ac:dyDescent="0.3">
      <c r="B24" s="2">
        <v>0.45800000000000002</v>
      </c>
      <c r="C24" s="2">
        <v>13.74</v>
      </c>
      <c r="D24" s="2">
        <v>0.38800000000000001</v>
      </c>
      <c r="E24" s="2">
        <v>6.64</v>
      </c>
      <c r="F24" s="2" t="s">
        <v>26</v>
      </c>
      <c r="G24" s="2" t="s">
        <v>26</v>
      </c>
      <c r="H24" s="2" t="s">
        <v>26</v>
      </c>
      <c r="I24" s="2" t="s">
        <v>26</v>
      </c>
      <c r="J24" s="2" t="s">
        <v>26</v>
      </c>
      <c r="K24" s="2" t="s">
        <v>26</v>
      </c>
      <c r="M24" t="str">
        <f t="shared" si="0"/>
        <v xml:space="preserve">0.458 &amp; 13.74 &amp; 0.388 &amp; 6.64 &amp; - &amp; - &amp; - &amp; - &amp; - &amp; - \\ \hline </v>
      </c>
    </row>
    <row r="25" spans="2:13" x14ac:dyDescent="0.3">
      <c r="B25" s="2" t="s">
        <v>26</v>
      </c>
      <c r="C25" s="2" t="s">
        <v>26</v>
      </c>
      <c r="D25" s="2">
        <v>0.40200000000000002</v>
      </c>
      <c r="E25" s="2">
        <v>8.1</v>
      </c>
      <c r="F25" s="2" t="s">
        <v>26</v>
      </c>
      <c r="G25" s="2" t="s">
        <v>26</v>
      </c>
      <c r="H25" s="2" t="s">
        <v>26</v>
      </c>
      <c r="I25" s="2" t="s">
        <v>26</v>
      </c>
      <c r="J25" s="2" t="s">
        <v>26</v>
      </c>
      <c r="K25" s="2" t="s">
        <v>26</v>
      </c>
      <c r="M25" t="str">
        <f t="shared" si="0"/>
        <v xml:space="preserve">- &amp; - &amp; 0.402 &amp; 8.1 &amp; - &amp; - &amp; - &amp; - &amp; - &amp; - \\ \hline </v>
      </c>
    </row>
    <row r="26" spans="2:13" x14ac:dyDescent="0.3">
      <c r="B26" s="2" t="s">
        <v>26</v>
      </c>
      <c r="C26" s="2" t="s">
        <v>26</v>
      </c>
      <c r="D26" s="2">
        <v>0.40300000000000002</v>
      </c>
      <c r="E26" s="2">
        <v>8.32</v>
      </c>
      <c r="F26" s="2" t="s">
        <v>26</v>
      </c>
      <c r="G26" s="2" t="s">
        <v>26</v>
      </c>
      <c r="H26" s="2" t="s">
        <v>26</v>
      </c>
      <c r="I26" s="2" t="s">
        <v>26</v>
      </c>
      <c r="J26" s="2" t="s">
        <v>26</v>
      </c>
      <c r="K26" s="2" t="s">
        <v>26</v>
      </c>
      <c r="M26" t="str">
        <f t="shared" si="0"/>
        <v xml:space="preserve">- &amp; - &amp; 0.403 &amp; 8.32 &amp; - &amp; - &amp; - &amp; - &amp; - &amp; - \\ \hline </v>
      </c>
    </row>
    <row r="27" spans="2:13" x14ac:dyDescent="0.3">
      <c r="B27" s="2" t="s">
        <v>26</v>
      </c>
      <c r="C27" s="2" t="s">
        <v>26</v>
      </c>
      <c r="D27" s="2">
        <v>0.41399999999999998</v>
      </c>
      <c r="E27" s="2">
        <v>9.7200000000000006</v>
      </c>
      <c r="F27" s="2" t="s">
        <v>26</v>
      </c>
      <c r="G27" s="2" t="s">
        <v>26</v>
      </c>
      <c r="H27" s="2" t="s">
        <v>26</v>
      </c>
      <c r="I27" s="2" t="s">
        <v>26</v>
      </c>
      <c r="J27" s="2" t="s">
        <v>26</v>
      </c>
      <c r="K27" s="2" t="s">
        <v>26</v>
      </c>
      <c r="M27" t="str">
        <f t="shared" si="0"/>
        <v xml:space="preserve">- &amp; - &amp; 0.414 &amp; 9.72 &amp; - &amp; - &amp; - &amp; - &amp; - &amp; - \\ \hline </v>
      </c>
    </row>
    <row r="28" spans="2:13" x14ac:dyDescent="0.3">
      <c r="B28" s="2" t="s">
        <v>26</v>
      </c>
      <c r="C28" s="2" t="s">
        <v>26</v>
      </c>
      <c r="D28" s="2">
        <v>0.41899999999999998</v>
      </c>
      <c r="E28" s="2">
        <v>10.55</v>
      </c>
      <c r="F28" s="2" t="s">
        <v>26</v>
      </c>
      <c r="G28" s="2" t="s">
        <v>26</v>
      </c>
      <c r="H28" s="2" t="s">
        <v>26</v>
      </c>
      <c r="I28" s="2" t="s">
        <v>26</v>
      </c>
      <c r="J28" s="2" t="s">
        <v>26</v>
      </c>
      <c r="K28" s="2" t="s">
        <v>26</v>
      </c>
      <c r="M28" t="str">
        <f t="shared" si="0"/>
        <v xml:space="preserve">- &amp; - &amp; 0.419 &amp; 10.55 &amp; - &amp; - &amp; - &amp; - &amp; - &amp; - \\ \hline </v>
      </c>
    </row>
    <row r="29" spans="2:13" x14ac:dyDescent="0.3">
      <c r="B29" s="2" t="s">
        <v>26</v>
      </c>
      <c r="C29" s="2" t="s">
        <v>26</v>
      </c>
      <c r="D29" s="2">
        <v>0.42199999999999999</v>
      </c>
      <c r="E29" s="2">
        <v>11.06</v>
      </c>
      <c r="F29" s="2" t="s">
        <v>26</v>
      </c>
      <c r="G29" s="2" t="s">
        <v>26</v>
      </c>
      <c r="H29" s="2" t="s">
        <v>26</v>
      </c>
      <c r="I29" s="2" t="s">
        <v>26</v>
      </c>
      <c r="J29" s="2" t="s">
        <v>26</v>
      </c>
      <c r="K29" s="2" t="s">
        <v>26</v>
      </c>
      <c r="M29" t="str">
        <f t="shared" si="0"/>
        <v xml:space="preserve">- &amp; - &amp; 0.422 &amp; 11.06 &amp; - &amp; - &amp; - &amp; - &amp; - &amp; - \\ \hline </v>
      </c>
    </row>
    <row r="30" spans="2:13" x14ac:dyDescent="0.3">
      <c r="B30" s="2" t="s">
        <v>26</v>
      </c>
      <c r="C30" s="2" t="s">
        <v>26</v>
      </c>
      <c r="D30" s="2">
        <v>0.42499999999999999</v>
      </c>
      <c r="E30" s="2">
        <v>11.52</v>
      </c>
      <c r="F30" s="2" t="s">
        <v>26</v>
      </c>
      <c r="G30" s="2" t="s">
        <v>26</v>
      </c>
      <c r="H30" s="2" t="s">
        <v>26</v>
      </c>
      <c r="I30" s="2" t="s">
        <v>26</v>
      </c>
      <c r="J30" s="2" t="s">
        <v>26</v>
      </c>
      <c r="K30" s="2" t="s">
        <v>26</v>
      </c>
      <c r="M30" t="str">
        <f t="shared" si="0"/>
        <v xml:space="preserve">- &amp; - &amp; 0.425 &amp; 11.52 &amp; - &amp; - &amp; - &amp; - &amp; - &amp; - \\ \hline </v>
      </c>
    </row>
    <row r="31" spans="2:13" x14ac:dyDescent="0.3">
      <c r="B31" s="2" t="s">
        <v>26</v>
      </c>
      <c r="C31" s="2" t="s">
        <v>26</v>
      </c>
      <c r="D31" s="2">
        <v>0.43099999999999999</v>
      </c>
      <c r="E31" s="2">
        <v>12.77</v>
      </c>
      <c r="F31" s="2" t="s">
        <v>26</v>
      </c>
      <c r="G31" s="2" t="s">
        <v>26</v>
      </c>
      <c r="H31" s="2" t="s">
        <v>26</v>
      </c>
      <c r="I31" s="2" t="s">
        <v>26</v>
      </c>
      <c r="J31" s="2" t="s">
        <v>26</v>
      </c>
      <c r="K31" s="2" t="s">
        <v>26</v>
      </c>
      <c r="M31" t="str">
        <f t="shared" si="0"/>
        <v xml:space="preserve">- &amp; - &amp; 0.431 &amp; 12.77 &amp; - &amp; - &amp; - &amp; - &amp; - &amp; - \\ \hline </v>
      </c>
    </row>
    <row r="32" spans="2:13" x14ac:dyDescent="0.3">
      <c r="B32" s="2" t="s">
        <v>26</v>
      </c>
      <c r="C32" s="2" t="s">
        <v>26</v>
      </c>
      <c r="D32" s="2">
        <v>0.438</v>
      </c>
      <c r="E32" s="2">
        <v>14.44</v>
      </c>
      <c r="F32" s="2" t="s">
        <v>26</v>
      </c>
      <c r="G32" s="2" t="s">
        <v>26</v>
      </c>
      <c r="H32" s="2" t="s">
        <v>26</v>
      </c>
      <c r="I32" s="2" t="s">
        <v>26</v>
      </c>
      <c r="J32" s="2" t="s">
        <v>26</v>
      </c>
      <c r="K32" s="2" t="s">
        <v>26</v>
      </c>
      <c r="M32" t="str">
        <f t="shared" si="0"/>
        <v xml:space="preserve">- &amp; - &amp; 0.438 &amp; 14.44 &amp; - &amp; - &amp; - &amp; - &amp; - &amp; - \\ \hline 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C726A0B-65EB-407E-8345-40D32BF647F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J4</xm:sqref>
            </x14:sparkline>
            <x14:sparkline>
              <xm:sqref>K4</xm:sqref>
            </x14:sparkline>
            <x14:sparkline>
              <xm:sqref>K5</xm:sqref>
            </x14:sparkline>
            <x14:sparkline>
              <xm:sqref>K7</xm:sqref>
            </x14:sparkline>
            <x14:sparkline>
              <xm:sqref>J6</xm:sqref>
            </x14:sparkline>
            <x14:sparkline>
              <xm:sqref>K8</xm:sqref>
            </x14:sparkline>
            <x14:sparkline>
              <xm:sqref>K9</xm:sqref>
            </x14:sparkline>
            <x14:sparkline>
              <xm:sqref>J7</xm:sqref>
            </x14:sparkline>
            <x14:sparkline>
              <xm:sqref>K10</xm:sqref>
            </x14:sparkline>
            <x14:sparkline>
              <xm:sqref>J5</xm:sqref>
            </x14:sparkline>
            <x14:sparkline>
              <xm:sqref>K6</xm:sqref>
            </x14:sparkline>
            <x14:sparkline>
              <xm:sqref>K11</xm:sqref>
            </x14:sparkline>
            <x14:sparkline>
              <xm:sqref>J8</xm:sqref>
            </x14:sparkline>
            <x14:sparkline>
              <xm:sqref>K12</xm:sqref>
            </x14:sparkline>
            <x14:sparkline>
              <xm:sqref>J9</xm:sqref>
            </x14:sparkline>
            <x14:sparkline>
              <xm:sqref>J10</xm:sqref>
            </x14:sparkline>
            <x14:sparkline>
              <xm:sqref>J11</xm:sqref>
            </x14:sparkline>
            <x14:sparkline>
              <xm:sqref>J12</xm:sqref>
            </x14:sparkline>
            <x14:sparkline>
              <xm:sqref>K13</xm:sqref>
            </x14:sparkline>
            <x14:sparkline>
              <xm:sqref>J13</xm:sqref>
            </x14:sparkline>
            <x14:sparkline>
              <xm:sqref>K14</xm:sqref>
            </x14:sparkline>
            <x14:sparkline>
              <xm:sqref>J14</xm:sqref>
            </x14:sparkline>
          </x14:sparklines>
        </x14:sparklineGroup>
        <x14:sparklineGroup displayEmptyCellsAs="gap" xr2:uid="{25FB2AB7-38BA-479B-875C-AEB402332BEE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K15</xm:sqref>
            </x14:sparkline>
            <x14:sparkline>
              <xm:sqref>K16</xm:sqref>
            </x14:sparkline>
            <x14:sparkline>
              <xm:sqref>J15</xm:sqref>
            </x14:sparkline>
            <x14:sparkline>
              <xm:sqref>J16</xm:sqref>
            </x14:sparkline>
          </x14:sparklines>
        </x14:sparklineGroup>
        <x14:sparklineGroup displayEmptyCellsAs="gap" xr2:uid="{24B8100D-A434-44D5-89AE-0C6FAA13D162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I15</xm:sqref>
            </x14:sparkline>
            <x14:sparkline>
              <xm:sqref>I16</xm:sqref>
            </x14:sparkline>
            <x14:sparkline>
              <xm:sqref>H15</xm:sqref>
            </x14:sparkline>
            <x14:sparkline>
              <xm:sqref>H16</xm:sqref>
            </x14:sparkline>
          </x14:sparklines>
        </x14:sparklineGroup>
        <x14:sparklineGroup displayEmptyCellsAs="gap" xr2:uid="{5B797461-BB54-4919-B8E5-FFB1AF7BF887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H4</xm:sqref>
            </x14:sparkline>
            <x14:sparkline>
              <xm:sqref>I4</xm:sqref>
            </x14:sparkline>
            <x14:sparkline>
              <xm:sqref>I5</xm:sqref>
            </x14:sparkline>
            <x14:sparkline>
              <xm:sqref>I7</xm:sqref>
            </x14:sparkline>
            <x14:sparkline>
              <xm:sqref>H6</xm:sqref>
            </x14:sparkline>
            <x14:sparkline>
              <xm:sqref>I8</xm:sqref>
            </x14:sparkline>
            <x14:sparkline>
              <xm:sqref>I9</xm:sqref>
            </x14:sparkline>
            <x14:sparkline>
              <xm:sqref>H7</xm:sqref>
            </x14:sparkline>
            <x14:sparkline>
              <xm:sqref>I10</xm:sqref>
            </x14:sparkline>
            <x14:sparkline>
              <xm:sqref>H5</xm:sqref>
            </x14:sparkline>
            <x14:sparkline>
              <xm:sqref>I6</xm:sqref>
            </x14:sparkline>
            <x14:sparkline>
              <xm:sqref>I11</xm:sqref>
            </x14:sparkline>
            <x14:sparkline>
              <xm:sqref>H8</xm:sqref>
            </x14:sparkline>
            <x14:sparkline>
              <xm:sqref>I12</xm:sqref>
            </x14:sparkline>
            <x14:sparkline>
              <xm:sqref>H9</xm:sqref>
            </x14:sparkline>
            <x14:sparkline>
              <xm:sqref>H10</xm:sqref>
            </x14:sparkline>
            <x14:sparkline>
              <xm:sqref>H11</xm:sqref>
            </x14:sparkline>
            <x14:sparkline>
              <xm:sqref>H12</xm:sqref>
            </x14:sparkline>
            <x14:sparkline>
              <xm:sqref>I13</xm:sqref>
            </x14:sparkline>
            <x14:sparkline>
              <xm:sqref>H13</xm:sqref>
            </x14:sparkline>
            <x14:sparkline>
              <xm:sqref>I14</xm:sqref>
            </x14:sparkline>
            <x14:sparkline>
              <xm:sqref>H14</xm:sqref>
            </x14:sparkline>
          </x14:sparklines>
        </x14:sparklineGroup>
        <x14:sparklineGroup displayEmptyCellsAs="gap" xr2:uid="{38F62FEB-A911-4051-A3D1-A4D1C2BB5A22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F4</xm:sqref>
            </x14:sparkline>
            <x14:sparkline>
              <xm:sqref>G4</xm:sqref>
            </x14:sparkline>
            <x14:sparkline>
              <xm:sqref>G5</xm:sqref>
            </x14:sparkline>
            <x14:sparkline>
              <xm:sqref>G7</xm:sqref>
            </x14:sparkline>
            <x14:sparkline>
              <xm:sqref>F6</xm:sqref>
            </x14:sparkline>
            <x14:sparkline>
              <xm:sqref>G8</xm:sqref>
            </x14:sparkline>
            <x14:sparkline>
              <xm:sqref>G9</xm:sqref>
            </x14:sparkline>
            <x14:sparkline>
              <xm:sqref>F7</xm:sqref>
            </x14:sparkline>
            <x14:sparkline>
              <xm:sqref>G10</xm:sqref>
            </x14:sparkline>
            <x14:sparkline>
              <xm:sqref>F5</xm:sqref>
            </x14:sparkline>
            <x14:sparkline>
              <xm:sqref>G6</xm:sqref>
            </x14:sparkline>
            <x14:sparkline>
              <xm:sqref>G11</xm:sqref>
            </x14:sparkline>
            <x14:sparkline>
              <xm:sqref>F8</xm:sqref>
            </x14:sparkline>
            <x14:sparkline>
              <xm:sqref>G12</xm:sqref>
            </x14:sparkline>
            <x14:sparkline>
              <xm:sqref>F9</xm:sqref>
            </x14:sparkline>
            <x14:sparkline>
              <xm:sqref>F10</xm:sqref>
            </x14:sparkline>
            <x14:sparkline>
              <xm:sqref>F11</xm:sqref>
            </x14:sparkline>
            <x14:sparkline>
              <xm:sqref>F12</xm:sqref>
            </x14:sparkline>
            <x14:sparkline>
              <xm:sqref>G13</xm:sqref>
            </x14:sparkline>
            <x14:sparkline>
              <xm:sqref>F13</xm:sqref>
            </x14:sparkline>
            <x14:sparkline>
              <xm:sqref>G14</xm:sqref>
            </x14:sparkline>
            <x14:sparkline>
              <xm:sqref>F14</xm:sqref>
            </x14:sparkline>
          </x14:sparklines>
        </x14:sparklineGroup>
        <x14:sparklineGroup displayEmptyCellsAs="gap" xr2:uid="{B82B3A90-D621-428B-B056-F86118C08A48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G15</xm:sqref>
            </x14:sparkline>
            <x14:sparkline>
              <xm:sqref>G16</xm:sqref>
            </x14:sparkline>
            <x14:sparkline>
              <xm:sqref>G17</xm:sqref>
            </x14:sparkline>
            <x14:sparkline>
              <xm:sqref>G18</xm:sqref>
            </x14:sparkline>
            <x14:sparkline>
              <xm:sqref>F15</xm:sqref>
            </x14:sparkline>
            <x14:sparkline>
              <xm:sqref>G19</xm:sqref>
            </x14:sparkline>
            <x14:sparkline>
              <xm:sqref>F16</xm:sqref>
            </x14:sparkline>
            <x14:sparkline>
              <xm:sqref>F17</xm:sqref>
            </x14:sparkline>
            <x14:sparkline>
              <xm:sqref>F18</xm:sqref>
            </x14:sparkline>
            <x14:sparkline>
              <xm:sqref>F19</xm:sqref>
            </x14:sparkline>
            <x14:sparkline>
              <xm:sqref>G20</xm:sqref>
            </x14:sparkline>
            <x14:sparkline>
              <xm:sqref>F20</xm:sqref>
            </x14:sparkline>
            <x14:sparkline>
              <xm:sqref>G21</xm:sqref>
            </x14:sparkline>
            <x14:sparkline>
              <xm:sqref>F21</xm:sqref>
            </x14:sparkline>
            <x14:sparkline>
              <xm:sqref>G22</xm:sqref>
            </x14:sparkline>
            <x14:sparkline>
              <xm:sqref>F22</xm:sqref>
            </x14:sparkline>
            <x14:sparkline>
              <xm:sqref>G23</xm:sqref>
            </x14:sparkline>
            <x14:sparkline>
              <xm:sqref>F23</xm:sqref>
            </x14:sparkline>
          </x14:sparklines>
        </x14:sparklineGroup>
        <x14:sparklineGroup displayEmptyCellsAs="gap" xr2:uid="{E4036DC1-E39B-4A25-A9F1-13FE9FB066C4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D4</xm:sqref>
            </x14:sparkline>
            <x14:sparkline>
              <xm:sqref>E4</xm:sqref>
            </x14:sparkline>
            <x14:sparkline>
              <xm:sqref>E5</xm:sqref>
            </x14:sparkline>
            <x14:sparkline>
              <xm:sqref>E7</xm:sqref>
            </x14:sparkline>
            <x14:sparkline>
              <xm:sqref>D6</xm:sqref>
            </x14:sparkline>
            <x14:sparkline>
              <xm:sqref>E8</xm:sqref>
            </x14:sparkline>
            <x14:sparkline>
              <xm:sqref>E9</xm:sqref>
            </x14:sparkline>
            <x14:sparkline>
              <xm:sqref>D7</xm:sqref>
            </x14:sparkline>
            <x14:sparkline>
              <xm:sqref>E10</xm:sqref>
            </x14:sparkline>
            <x14:sparkline>
              <xm:sqref>D5</xm:sqref>
            </x14:sparkline>
            <x14:sparkline>
              <xm:sqref>E6</xm:sqref>
            </x14:sparkline>
            <x14:sparkline>
              <xm:sqref>E11</xm:sqref>
            </x14:sparkline>
            <x14:sparkline>
              <xm:sqref>D8</xm:sqref>
            </x14:sparkline>
            <x14:sparkline>
              <xm:sqref>E12</xm:sqref>
            </x14:sparkline>
            <x14:sparkline>
              <xm:sqref>D9</xm:sqref>
            </x14:sparkline>
            <x14:sparkline>
              <xm:sqref>D10</xm:sqref>
            </x14:sparkline>
            <x14:sparkline>
              <xm:sqref>D11</xm:sqref>
            </x14:sparkline>
            <x14:sparkline>
              <xm:sqref>D12</xm:sqref>
            </x14:sparkline>
            <x14:sparkline>
              <xm:sqref>E13</xm:sqref>
            </x14:sparkline>
            <x14:sparkline>
              <xm:sqref>D13</xm:sqref>
            </x14:sparkline>
            <x14:sparkline>
              <xm:sqref>E14</xm:sqref>
            </x14:sparkline>
            <x14:sparkline>
              <xm:sqref>D14</xm:sqref>
            </x14:sparkline>
          </x14:sparklines>
        </x14:sparklineGroup>
        <x14:sparklineGroup displayEmptyCellsAs="gap" xr2:uid="{CE059811-CEF2-4858-8DEB-B7F6B78A42CB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E15</xm:sqref>
            </x14:sparkline>
            <x14:sparkline>
              <xm:sqref>E16</xm:sqref>
            </x14:sparkline>
            <x14:sparkline>
              <xm:sqref>E17</xm:sqref>
            </x14:sparkline>
            <x14:sparkline>
              <xm:sqref>E18</xm:sqref>
            </x14:sparkline>
            <x14:sparkline>
              <xm:sqref>D15</xm:sqref>
            </x14:sparkline>
            <x14:sparkline>
              <xm:sqref>E19</xm:sqref>
            </x14:sparkline>
            <x14:sparkline>
              <xm:sqref>D16</xm:sqref>
            </x14:sparkline>
            <x14:sparkline>
              <xm:sqref>D17</xm:sqref>
            </x14:sparkline>
            <x14:sparkline>
              <xm:sqref>D18</xm:sqref>
            </x14:sparkline>
            <x14:sparkline>
              <xm:sqref>D19</xm:sqref>
            </x14:sparkline>
            <x14:sparkline>
              <xm:sqref>E20</xm:sqref>
            </x14:sparkline>
            <x14:sparkline>
              <xm:sqref>D20</xm:sqref>
            </x14:sparkline>
            <x14:sparkline>
              <xm:sqref>E21</xm:sqref>
            </x14:sparkline>
            <x14:sparkline>
              <xm:sqref>D21</xm:sqref>
            </x14:sparkline>
            <x14:sparkline>
              <xm:sqref>E22</xm:sqref>
            </x14:sparkline>
            <x14:sparkline>
              <xm:sqref>D22</xm:sqref>
            </x14:sparkline>
            <x14:sparkline>
              <xm:sqref>E23</xm:sqref>
            </x14:sparkline>
            <x14:sparkline>
              <xm:sqref>D23</xm:sqref>
            </x14:sparkline>
            <x14:sparkline>
              <xm:sqref>E24</xm:sqref>
            </x14:sparkline>
            <x14:sparkline>
              <xm:sqref>D24</xm:sqref>
            </x14:sparkline>
            <x14:sparkline>
              <xm:sqref>E25</xm:sqref>
            </x14:sparkline>
            <x14:sparkline>
              <xm:sqref>D25</xm:sqref>
            </x14:sparkline>
            <x14:sparkline>
              <xm:sqref>E26</xm:sqref>
            </x14:sparkline>
            <x14:sparkline>
              <xm:sqref>D26</xm:sqref>
            </x14:sparkline>
            <x14:sparkline>
              <xm:sqref>E27</xm:sqref>
            </x14:sparkline>
            <x14:sparkline>
              <xm:sqref>D27</xm:sqref>
            </x14:sparkline>
          </x14:sparklines>
        </x14:sparklineGroup>
        <x14:sparklineGroup displayEmptyCellsAs="gap" xr2:uid="{AC1CDF13-7789-4484-9968-AE0CCCD8FEDA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C15</xm:sqref>
            </x14:sparkline>
            <x14:sparkline>
              <xm:sqref>C16</xm:sqref>
            </x14:sparkline>
            <x14:sparkline>
              <xm:sqref>C17</xm:sqref>
            </x14:sparkline>
            <x14:sparkline>
              <xm:sqref>C18</xm:sqref>
            </x14:sparkline>
            <x14:sparkline>
              <xm:sqref>B15</xm:sqref>
            </x14:sparkline>
            <x14:sparkline>
              <xm:sqref>C19</xm:sqref>
            </x14:sparkline>
            <x14:sparkline>
              <xm:sqref>B16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C20</xm:sqref>
            </x14:sparkline>
            <x14:sparkline>
              <xm:sqref>B20</xm:sqref>
            </x14:sparkline>
            <x14:sparkline>
              <xm:sqref>C21</xm:sqref>
            </x14:sparkline>
            <x14:sparkline>
              <xm:sqref>B21</xm:sqref>
            </x14:sparkline>
            <x14:sparkline>
              <xm:sqref>C22</xm:sqref>
            </x14:sparkline>
            <x14:sparkline>
              <xm:sqref>B22</xm:sqref>
            </x14:sparkline>
            <x14:sparkline>
              <xm:sqref>C23</xm:sqref>
            </x14:sparkline>
            <x14:sparkline>
              <xm:sqref>B23</xm:sqref>
            </x14:sparkline>
            <x14:sparkline>
              <xm:sqref>C24</xm:sqref>
            </x14:sparkline>
            <x14:sparkline>
              <xm:sqref>B24</xm:sqref>
            </x14:sparkline>
            <x14:sparkline>
              <xm:sqref>C25</xm:sqref>
            </x14:sparkline>
            <x14:sparkline>
              <xm:sqref>B25</xm:sqref>
            </x14:sparkline>
            <x14:sparkline>
              <xm:sqref>C26</xm:sqref>
            </x14:sparkline>
            <x14:sparkline>
              <xm:sqref>B26</xm:sqref>
            </x14:sparkline>
            <x14:sparkline>
              <xm:sqref>C27</xm:sqref>
            </x14:sparkline>
            <x14:sparkline>
              <xm:sqref>B27</xm:sqref>
            </x14:sparkline>
            <x14:sparkline>
              <xm:sqref>C28</xm:sqref>
            </x14:sparkline>
            <x14:sparkline>
              <xm:sqref>B28</xm:sqref>
            </x14:sparkline>
            <x14:sparkline>
              <xm:sqref>C29</xm:sqref>
            </x14:sparkline>
            <x14:sparkline>
              <xm:sqref>B29</xm:sqref>
            </x14:sparkline>
            <x14:sparkline>
              <xm:sqref>C30</xm:sqref>
            </x14:sparkline>
            <x14:sparkline>
              <xm:sqref>B30</xm:sqref>
            </x14:sparkline>
            <x14:sparkline>
              <xm:sqref>C31</xm:sqref>
            </x14:sparkline>
            <x14:sparkline>
              <xm:sqref>B31</xm:sqref>
            </x14:sparkline>
            <x14:sparkline>
              <xm:sqref>C32</xm:sqref>
            </x14:sparkline>
            <x14:sparkline>
              <xm:sqref>B32</xm:sqref>
            </x14:sparkline>
          </x14:sparklines>
        </x14:sparklineGroup>
        <x14:sparklineGroup displayEmptyCellsAs="gap" xr2:uid="{A40562F4-88B4-42A0-ADB7-E004EF82ABC8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B4</xm:sqref>
            </x14:sparkline>
            <x14:sparkline>
              <xm:sqref>C4</xm:sqref>
            </x14:sparkline>
            <x14:sparkline>
              <xm:sqref>C5</xm:sqref>
            </x14:sparkline>
            <x14:sparkline>
              <xm:sqref>C7</xm:sqref>
            </x14:sparkline>
            <x14:sparkline>
              <xm:sqref>B6</xm:sqref>
            </x14:sparkline>
            <x14:sparkline>
              <xm:sqref>C8</xm:sqref>
            </x14:sparkline>
            <x14:sparkline>
              <xm:sqref>C9</xm:sqref>
            </x14:sparkline>
            <x14:sparkline>
              <xm:sqref>B7</xm:sqref>
            </x14:sparkline>
            <x14:sparkline>
              <xm:sqref>C10</xm:sqref>
            </x14:sparkline>
            <x14:sparkline>
              <xm:sqref>B5</xm:sqref>
            </x14:sparkline>
            <x14:sparkline>
              <xm:sqref>C6</xm:sqref>
            </x14:sparkline>
            <x14:sparkline>
              <xm:sqref>C11</xm:sqref>
            </x14:sparkline>
            <x14:sparkline>
              <xm:sqref>B8</xm:sqref>
            </x14:sparkline>
            <x14:sparkline>
              <xm:sqref>C12</xm:sqref>
            </x14:sparkline>
            <x14:sparkline>
              <xm:sqref>B9</xm:sqref>
            </x14:sparkline>
            <x14:sparkline>
              <xm:sqref>B10</xm:sqref>
            </x14:sparkline>
            <x14:sparkline>
              <xm:sqref>B11</xm:sqref>
            </x14:sparkline>
            <x14:sparkline>
              <xm:sqref>B12</xm:sqref>
            </x14:sparkline>
            <x14:sparkline>
              <xm:sqref>C13</xm:sqref>
            </x14:sparkline>
            <x14:sparkline>
              <xm:sqref>B13</xm:sqref>
            </x14:sparkline>
            <x14:sparkline>
              <xm:sqref>C14</xm:sqref>
            </x14:sparkline>
            <x14:sparkline>
              <xm:sqref>B14</xm:sqref>
            </x14:sparkline>
          </x14:sparklines>
        </x14:sparklineGroup>
        <x14:sparklineGroup displayEmptyCellsAs="gap" xr2:uid="{8DB8504A-EF32-4E5A-A1CE-23F13673509A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G24</xm:sqref>
            </x14:sparkline>
            <x14:sparkline>
              <xm:sqref>F24</xm:sqref>
            </x14:sparkline>
            <x14:sparkline>
              <xm:sqref>G25</xm:sqref>
            </x14:sparkline>
            <x14:sparkline>
              <xm:sqref>F25</xm:sqref>
            </x14:sparkline>
            <x14:sparkline>
              <xm:sqref>G26</xm:sqref>
            </x14:sparkline>
            <x14:sparkline>
              <xm:sqref>F26</xm:sqref>
            </x14:sparkline>
            <x14:sparkline>
              <xm:sqref>G27</xm:sqref>
            </x14:sparkline>
            <x14:sparkline>
              <xm:sqref>F27</xm:sqref>
            </x14:sparkline>
            <x14:sparkline>
              <xm:sqref>G28</xm:sqref>
            </x14:sparkline>
            <x14:sparkline>
              <xm:sqref>F28</xm:sqref>
            </x14:sparkline>
            <x14:sparkline>
              <xm:sqref>G29</xm:sqref>
            </x14:sparkline>
            <x14:sparkline>
              <xm:sqref>F29</xm:sqref>
            </x14:sparkline>
            <x14:sparkline>
              <xm:sqref>G30</xm:sqref>
            </x14:sparkline>
            <x14:sparkline>
              <xm:sqref>F30</xm:sqref>
            </x14:sparkline>
            <x14:sparkline>
              <xm:sqref>G31</xm:sqref>
            </x14:sparkline>
            <x14:sparkline>
              <xm:sqref>F31</xm:sqref>
            </x14:sparkline>
            <x14:sparkline>
              <xm:sqref>G32</xm:sqref>
            </x14:sparkline>
            <x14:sparkline>
              <xm:sqref>F32</xm:sqref>
            </x14:sparkline>
          </x14:sparklines>
        </x14:sparklineGroup>
        <x14:sparklineGroup displayEmptyCellsAs="gap" xr2:uid="{5DE5D9EC-C2CE-4064-A02B-CE0F2D827454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I17</xm:sqref>
            </x14:sparkline>
            <x14:sparkline>
              <xm:sqref>H17</xm:sqref>
            </x14:sparkline>
            <x14:sparkline>
              <xm:sqref>I18</xm:sqref>
            </x14:sparkline>
            <x14:sparkline>
              <xm:sqref>H18</xm:sqref>
            </x14:sparkline>
            <x14:sparkline>
              <xm:sqref>I19</xm:sqref>
            </x14:sparkline>
            <x14:sparkline>
              <xm:sqref>H19</xm:sqref>
            </x14:sparkline>
            <x14:sparkline>
              <xm:sqref>I20</xm:sqref>
            </x14:sparkline>
            <x14:sparkline>
              <xm:sqref>H20</xm:sqref>
            </x14:sparkline>
            <x14:sparkline>
              <xm:sqref>I21</xm:sqref>
            </x14:sparkline>
            <x14:sparkline>
              <xm:sqref>H21</xm:sqref>
            </x14:sparkline>
            <x14:sparkline>
              <xm:sqref>I22</xm:sqref>
            </x14:sparkline>
            <x14:sparkline>
              <xm:sqref>H22</xm:sqref>
            </x14:sparkline>
            <x14:sparkline>
              <xm:sqref>I23</xm:sqref>
            </x14:sparkline>
            <x14:sparkline>
              <xm:sqref>H23</xm:sqref>
            </x14:sparkline>
            <x14:sparkline>
              <xm:sqref>I24</xm:sqref>
            </x14:sparkline>
            <x14:sparkline>
              <xm:sqref>H24</xm:sqref>
            </x14:sparkline>
            <x14:sparkline>
              <xm:sqref>I25</xm:sqref>
            </x14:sparkline>
            <x14:sparkline>
              <xm:sqref>H25</xm:sqref>
            </x14:sparkline>
            <x14:sparkline>
              <xm:sqref>I26</xm:sqref>
            </x14:sparkline>
            <x14:sparkline>
              <xm:sqref>H26</xm:sqref>
            </x14:sparkline>
            <x14:sparkline>
              <xm:sqref>I27</xm:sqref>
            </x14:sparkline>
            <x14:sparkline>
              <xm:sqref>H27</xm:sqref>
            </x14:sparkline>
            <x14:sparkline>
              <xm:sqref>I28</xm:sqref>
            </x14:sparkline>
            <x14:sparkline>
              <xm:sqref>H28</xm:sqref>
            </x14:sparkline>
            <x14:sparkline>
              <xm:sqref>I29</xm:sqref>
            </x14:sparkline>
            <x14:sparkline>
              <xm:sqref>H29</xm:sqref>
            </x14:sparkline>
            <x14:sparkline>
              <xm:sqref>I30</xm:sqref>
            </x14:sparkline>
            <x14:sparkline>
              <xm:sqref>H30</xm:sqref>
            </x14:sparkline>
            <x14:sparkline>
              <xm:sqref>I31</xm:sqref>
            </x14:sparkline>
            <x14:sparkline>
              <xm:sqref>H31</xm:sqref>
            </x14:sparkline>
            <x14:sparkline>
              <xm:sqref>I32</xm:sqref>
            </x14:sparkline>
            <x14:sparkline>
              <xm:sqref>H32</xm:sqref>
            </x14:sparkline>
          </x14:sparklines>
        </x14:sparklineGroup>
        <x14:sparklineGroup displayEmptyCellsAs="gap" xr2:uid="{ED4C0880-2118-4DBE-A49C-A8DFA0CB01FC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K17</xm:sqref>
            </x14:sparkline>
            <x14:sparkline>
              <xm:sqref>J17</xm:sqref>
            </x14:sparkline>
            <x14:sparkline>
              <xm:sqref>K18</xm:sqref>
            </x14:sparkline>
            <x14:sparkline>
              <xm:sqref>J18</xm:sqref>
            </x14:sparkline>
            <x14:sparkline>
              <xm:sqref>K19</xm:sqref>
            </x14:sparkline>
            <x14:sparkline>
              <xm:sqref>J19</xm:sqref>
            </x14:sparkline>
            <x14:sparkline>
              <xm:sqref>K20</xm:sqref>
            </x14:sparkline>
            <x14:sparkline>
              <xm:sqref>J20</xm:sqref>
            </x14:sparkline>
            <x14:sparkline>
              <xm:sqref>K21</xm:sqref>
            </x14:sparkline>
            <x14:sparkline>
              <xm:sqref>J21</xm:sqref>
            </x14:sparkline>
            <x14:sparkline>
              <xm:sqref>K22</xm:sqref>
            </x14:sparkline>
            <x14:sparkline>
              <xm:sqref>J22</xm:sqref>
            </x14:sparkline>
            <x14:sparkline>
              <xm:sqref>K23</xm:sqref>
            </x14:sparkline>
            <x14:sparkline>
              <xm:sqref>J23</xm:sqref>
            </x14:sparkline>
            <x14:sparkline>
              <xm:sqref>K24</xm:sqref>
            </x14:sparkline>
            <x14:sparkline>
              <xm:sqref>J24</xm:sqref>
            </x14:sparkline>
            <x14:sparkline>
              <xm:sqref>K25</xm:sqref>
            </x14:sparkline>
            <x14:sparkline>
              <xm:sqref>J25</xm:sqref>
            </x14:sparkline>
            <x14:sparkline>
              <xm:sqref>K26</xm:sqref>
            </x14:sparkline>
            <x14:sparkline>
              <xm:sqref>J26</xm:sqref>
            </x14:sparkline>
            <x14:sparkline>
              <xm:sqref>K27</xm:sqref>
            </x14:sparkline>
            <x14:sparkline>
              <xm:sqref>J27</xm:sqref>
            </x14:sparkline>
            <x14:sparkline>
              <xm:sqref>K28</xm:sqref>
            </x14:sparkline>
            <x14:sparkline>
              <xm:sqref>J28</xm:sqref>
            </x14:sparkline>
            <x14:sparkline>
              <xm:sqref>K29</xm:sqref>
            </x14:sparkline>
            <x14:sparkline>
              <xm:sqref>J29</xm:sqref>
            </x14:sparkline>
            <x14:sparkline>
              <xm:sqref>K30</xm:sqref>
            </x14:sparkline>
            <x14:sparkline>
              <xm:sqref>J30</xm:sqref>
            </x14:sparkline>
            <x14:sparkline>
              <xm:sqref>K31</xm:sqref>
            </x14:sparkline>
            <x14:sparkline>
              <xm:sqref>J31</xm:sqref>
            </x14:sparkline>
            <x14:sparkline>
              <xm:sqref>K32</xm:sqref>
            </x14:sparkline>
            <x14:sparkline>
              <xm:sqref>J32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AB32-EFCB-4E91-859B-A78784E0BAC7}">
  <dimension ref="B3:M32"/>
  <sheetViews>
    <sheetView topLeftCell="D5" zoomScale="94" zoomScaleNormal="160" workbookViewId="0">
      <selection activeCell="M37" sqref="M37"/>
    </sheetView>
  </sheetViews>
  <sheetFormatPr defaultRowHeight="14.4" x14ac:dyDescent="0.3"/>
  <cols>
    <col min="2" max="2" width="12.44140625" bestFit="1" customWidth="1"/>
    <col min="3" max="3" width="14.21875" bestFit="1" customWidth="1"/>
    <col min="4" max="4" width="12.44140625" bestFit="1" customWidth="1"/>
    <col min="5" max="5" width="14.21875" bestFit="1" customWidth="1"/>
    <col min="6" max="6" width="12.44140625" bestFit="1" customWidth="1"/>
    <col min="7" max="7" width="14.21875" bestFit="1" customWidth="1"/>
    <col min="8" max="8" width="12.44140625" bestFit="1" customWidth="1"/>
    <col min="9" max="9" width="14.21875" bestFit="1" customWidth="1"/>
    <col min="10" max="10" width="12.44140625" bestFit="1" customWidth="1"/>
    <col min="11" max="11" width="14.21875" bestFit="1" customWidth="1"/>
    <col min="12" max="12" width="12.6640625" bestFit="1" customWidth="1"/>
    <col min="13" max="13" width="78.21875" bestFit="1" customWidth="1"/>
  </cols>
  <sheetData>
    <row r="3" spans="2:13" ht="18" thickBot="1" x14ac:dyDescent="0.4">
      <c r="B3" s="3" t="s">
        <v>6</v>
      </c>
      <c r="C3" s="1" t="s">
        <v>21</v>
      </c>
      <c r="D3" s="3" t="s">
        <v>8</v>
      </c>
      <c r="E3" s="1" t="s">
        <v>22</v>
      </c>
      <c r="F3" s="3" t="s">
        <v>9</v>
      </c>
      <c r="G3" s="1" t="s">
        <v>23</v>
      </c>
      <c r="H3" s="3" t="s">
        <v>10</v>
      </c>
      <c r="I3" s="1" t="s">
        <v>24</v>
      </c>
      <c r="J3" s="3" t="s">
        <v>11</v>
      </c>
      <c r="K3" s="1" t="s">
        <v>25</v>
      </c>
    </row>
    <row r="4" spans="2:13" ht="15" thickTop="1" x14ac:dyDescent="0.3">
      <c r="B4" s="2">
        <v>0.108</v>
      </c>
      <c r="C4" s="2">
        <v>-1.0969100130080565</v>
      </c>
      <c r="D4" s="2">
        <v>7.0000000000000007E-2</v>
      </c>
      <c r="E4" s="2">
        <v>-1.3010299956639813</v>
      </c>
      <c r="F4" s="2">
        <v>6.7000000000000004E-2</v>
      </c>
      <c r="G4" s="2">
        <v>-1.1549019599857431</v>
      </c>
      <c r="H4" s="2">
        <v>7.8E-2</v>
      </c>
      <c r="I4" s="2">
        <v>-0.92081875395237522</v>
      </c>
      <c r="J4" s="2">
        <v>6.6000000000000003E-2</v>
      </c>
      <c r="K4" s="2">
        <v>-0.92081875395237522</v>
      </c>
      <c r="L4" s="4"/>
      <c r="M4" t="str">
        <f>CONCATENATE(B4, " &amp; ", ROUND(C4,3), " &amp; ", D4, " &amp; ", ROUND(E4,3),  " &amp; ", F4, " &amp; ", ROUND(G4,3), " &amp; ", H4, " &amp; ", ROUND(I4,3), " &amp; ", J4, " &amp; ", ROUND(K4,3), " \\ \hline ")</f>
        <v xml:space="preserve">0.108 &amp; -1.097 &amp; 0.07 &amp; -1.301 &amp; 0.067 &amp; -1.155 &amp; 0.078 &amp; -0.921 &amp; 0.066 &amp; -0.921 \\ \hline </v>
      </c>
    </row>
    <row r="5" spans="2:13" x14ac:dyDescent="0.3">
      <c r="B5" s="2">
        <v>0.20699999999999999</v>
      </c>
      <c r="C5" s="2">
        <v>-0.42021640338318983</v>
      </c>
      <c r="D5" s="2">
        <v>0.105</v>
      </c>
      <c r="E5" s="2">
        <v>-0.95860731484177497</v>
      </c>
      <c r="F5" s="2">
        <v>0.124</v>
      </c>
      <c r="G5" s="2">
        <v>-0.65757731917779372</v>
      </c>
      <c r="H5" s="2">
        <v>0.14699999999999999</v>
      </c>
      <c r="I5" s="2">
        <v>-0.3979400086720376</v>
      </c>
      <c r="J5" s="2">
        <v>0.16500000000000001</v>
      </c>
      <c r="K5" s="2">
        <v>-0.16115090926274472</v>
      </c>
      <c r="M5" t="str">
        <f t="shared" ref="M5:M16" si="0">CONCATENATE(B5, " &amp; ", ROUND(C5,3), " &amp; ", D5, " &amp; ", ROUND(E5,3),  " &amp; ", F5, " &amp; ", ROUND(G5,3), " &amp; ", H5, " &amp; ", ROUND(I5,3), " &amp; ", J5, " &amp; ", ROUND(K5,3), " \\ \hline ")</f>
        <v xml:space="preserve">0.207 &amp; -0.42 &amp; 0.105 &amp; -0.959 &amp; 0.124 &amp; -0.658 &amp; 0.147 &amp; -0.398 &amp; 0.165 &amp; -0.161 \\ \hline </v>
      </c>
    </row>
    <row r="6" spans="2:13" x14ac:dyDescent="0.3">
      <c r="B6" s="2">
        <v>0.28999999999999998</v>
      </c>
      <c r="C6" s="2">
        <v>6.8185861746161619E-2</v>
      </c>
      <c r="D6" s="2">
        <v>0.14199999999999999</v>
      </c>
      <c r="E6" s="2">
        <v>-0.69897000433601875</v>
      </c>
      <c r="F6" s="2">
        <v>0.20499999999999999</v>
      </c>
      <c r="G6" s="2">
        <v>-0.16749108729376366</v>
      </c>
      <c r="H6" s="2">
        <v>0.22</v>
      </c>
      <c r="I6" s="2">
        <v>2.9383777685209667E-2</v>
      </c>
      <c r="J6" s="2">
        <v>0.215</v>
      </c>
      <c r="K6" s="2">
        <v>0.14921911265537988</v>
      </c>
      <c r="M6" t="str">
        <f t="shared" si="0"/>
        <v xml:space="preserve">0.29 &amp; 0.068 &amp; 0.142 &amp; -0.699 &amp; 0.205 &amp; -0.167 &amp; 0.22 &amp; 0.029 &amp; 0.215 &amp; 0.149 \\ \hline </v>
      </c>
    </row>
    <row r="7" spans="2:13" x14ac:dyDescent="0.3">
      <c r="B7" s="2">
        <v>0.31900000000000001</v>
      </c>
      <c r="C7" s="2">
        <v>0.24303804868629444</v>
      </c>
      <c r="D7" s="2">
        <v>0.19800000000000001</v>
      </c>
      <c r="E7" s="2">
        <v>-0.34678748622465633</v>
      </c>
      <c r="F7" s="2">
        <v>0.23</v>
      </c>
      <c r="G7" s="2">
        <v>1.2837224705172217E-2</v>
      </c>
      <c r="H7" s="2">
        <v>0.223</v>
      </c>
      <c r="I7" s="2">
        <v>4.5322978786657475E-2</v>
      </c>
      <c r="J7" s="2">
        <v>0.27400000000000002</v>
      </c>
      <c r="K7" s="2">
        <v>0.51054501020661214</v>
      </c>
      <c r="M7" t="str">
        <f t="shared" si="0"/>
        <v xml:space="preserve">0.319 &amp; 0.243 &amp; 0.198 &amp; -0.347 &amp; 0.23 &amp; 0.013 &amp; 0.223 &amp; 0.045 &amp; 0.274 &amp; 0.511 \\ \hline </v>
      </c>
    </row>
    <row r="8" spans="2:13" x14ac:dyDescent="0.3">
      <c r="B8" s="2">
        <v>0.34599999999999997</v>
      </c>
      <c r="C8" s="2">
        <v>0.40312052117581787</v>
      </c>
      <c r="D8" s="2">
        <v>0.24399999999999999</v>
      </c>
      <c r="E8" s="2">
        <v>-8.092190762392612E-2</v>
      </c>
      <c r="F8" s="2">
        <v>0.255</v>
      </c>
      <c r="G8" s="2">
        <v>0.14612803567823801</v>
      </c>
      <c r="H8" s="2">
        <v>0.27500000000000002</v>
      </c>
      <c r="I8" s="2">
        <v>0.37839790094813769</v>
      </c>
      <c r="J8" s="2">
        <v>0.315</v>
      </c>
      <c r="K8" s="2">
        <v>0.77670118398841093</v>
      </c>
      <c r="M8" t="str">
        <f t="shared" si="0"/>
        <v xml:space="preserve">0.346 &amp; 0.403 &amp; 0.244 &amp; -0.081 &amp; 0.255 &amp; 0.146 &amp; 0.275 &amp; 0.378 &amp; 0.315 &amp; 0.777 \\ \hline </v>
      </c>
    </row>
    <row r="9" spans="2:13" x14ac:dyDescent="0.3">
      <c r="B9" s="2">
        <v>0.36899999999999999</v>
      </c>
      <c r="C9" s="2">
        <v>0.5428254269591799</v>
      </c>
      <c r="D9" s="2">
        <v>0.26800000000000002</v>
      </c>
      <c r="E9" s="2">
        <v>6.8185861746161619E-2</v>
      </c>
      <c r="F9" s="2">
        <v>0.27100000000000002</v>
      </c>
      <c r="G9" s="2">
        <v>0.23044892137827391</v>
      </c>
      <c r="H9" s="2">
        <v>0.308</v>
      </c>
      <c r="I9" s="2">
        <v>0.58883172559420727</v>
      </c>
      <c r="J9" s="2">
        <v>0.32500000000000001</v>
      </c>
      <c r="K9" s="2">
        <v>0.85003325768976901</v>
      </c>
      <c r="M9" t="str">
        <f t="shared" si="0"/>
        <v xml:space="preserve">0.369 &amp; 0.543 &amp; 0.268 &amp; 0.068 &amp; 0.271 &amp; 0.23 &amp; 0.308 &amp; 0.589 &amp; 0.325 &amp; 0.85 \\ \hline </v>
      </c>
    </row>
    <row r="10" spans="2:13" x14ac:dyDescent="0.3">
      <c r="B10" s="2">
        <v>0.38400000000000001</v>
      </c>
      <c r="C10" s="2">
        <v>0.63245729218472424</v>
      </c>
      <c r="D10" s="2">
        <v>0.27800000000000002</v>
      </c>
      <c r="E10" s="2">
        <v>0.13353890837021754</v>
      </c>
      <c r="F10" s="2">
        <v>0.29399999999999998</v>
      </c>
      <c r="G10" s="2">
        <v>0.3979400086720376</v>
      </c>
      <c r="H10" s="2">
        <v>0.32</v>
      </c>
      <c r="I10" s="2">
        <v>0.64147411050409953</v>
      </c>
      <c r="J10" s="2">
        <v>0.33500000000000002</v>
      </c>
      <c r="K10" s="2">
        <v>0.91645394854992512</v>
      </c>
      <c r="M10" t="str">
        <f t="shared" si="0"/>
        <v xml:space="preserve">0.384 &amp; 0.632 &amp; 0.278 &amp; 0.134 &amp; 0.294 &amp; 0.398 &amp; 0.32 &amp; 0.641 &amp; 0.335 &amp; 0.916 \\ \hline </v>
      </c>
    </row>
    <row r="11" spans="2:13" x14ac:dyDescent="0.3">
      <c r="B11" s="2">
        <v>0.39200000000000002</v>
      </c>
      <c r="C11" s="2">
        <v>0.68663626926229337</v>
      </c>
      <c r="D11" s="2">
        <v>0.29099999999999998</v>
      </c>
      <c r="E11" s="2">
        <v>0.20951501454263097</v>
      </c>
      <c r="F11" s="2">
        <v>0.308</v>
      </c>
      <c r="G11" s="2">
        <v>0.45331834004703764</v>
      </c>
      <c r="H11" s="2">
        <v>0.32600000000000001</v>
      </c>
      <c r="I11" s="2">
        <v>0.69897000433601886</v>
      </c>
      <c r="J11" s="2">
        <v>0.34399999999999997</v>
      </c>
      <c r="K11" s="2">
        <v>0.98677173426624487</v>
      </c>
      <c r="M11" t="str">
        <f t="shared" si="0"/>
        <v xml:space="preserve">0.392 &amp; 0.687 &amp; 0.291 &amp; 0.21 &amp; 0.308 &amp; 0.453 &amp; 0.326 &amp; 0.699 &amp; 0.344 &amp; 0.987 \\ \hline </v>
      </c>
    </row>
    <row r="12" spans="2:13" x14ac:dyDescent="0.3">
      <c r="B12" s="2">
        <v>0.40100000000000002</v>
      </c>
      <c r="C12" s="2">
        <v>0.74272513130469831</v>
      </c>
      <c r="D12" s="2">
        <v>0.30299999999999999</v>
      </c>
      <c r="E12" s="2">
        <v>0.27646180417324412</v>
      </c>
      <c r="F12" s="2">
        <v>0.32800000000000001</v>
      </c>
      <c r="G12" s="2">
        <v>0.57749179983722532</v>
      </c>
      <c r="H12" s="2">
        <v>0.34</v>
      </c>
      <c r="I12" s="2">
        <v>0.75815462196739003</v>
      </c>
      <c r="J12" s="2">
        <v>0.35</v>
      </c>
      <c r="K12" s="2">
        <v>1.0301947853567512</v>
      </c>
      <c r="M12" t="str">
        <f t="shared" si="0"/>
        <v xml:space="preserve">0.401 &amp; 0.743 &amp; 0.303 &amp; 0.276 &amp; 0.328 &amp; 0.577 &amp; 0.34 &amp; 0.758 &amp; 0.35 &amp; 1.03 \\ \hline </v>
      </c>
    </row>
    <row r="13" spans="2:13" x14ac:dyDescent="0.3">
      <c r="B13" s="2">
        <v>0.40799999999999997</v>
      </c>
      <c r="C13" s="2">
        <v>0.78958071216442549</v>
      </c>
      <c r="D13" s="2">
        <v>0.311</v>
      </c>
      <c r="E13" s="2">
        <v>0.32633586092875144</v>
      </c>
      <c r="F13" s="2">
        <v>0.33800000000000002</v>
      </c>
      <c r="G13" s="2">
        <v>0.64933485871214192</v>
      </c>
      <c r="H13" s="2">
        <v>0.36399999999999999</v>
      </c>
      <c r="I13" s="2">
        <v>0.95230800966212525</v>
      </c>
      <c r="J13" s="2">
        <v>0.35299999999999998</v>
      </c>
      <c r="K13" s="2">
        <v>1.0496056125949731</v>
      </c>
      <c r="M13" t="str">
        <f t="shared" si="0"/>
        <v xml:space="preserve">0.408 &amp; 0.79 &amp; 0.311 &amp; 0.326 &amp; 0.338 &amp; 0.649 &amp; 0.364 &amp; 0.952 &amp; 0.353 &amp; 1.05 \\ \hline </v>
      </c>
    </row>
    <row r="14" spans="2:13" x14ac:dyDescent="0.3">
      <c r="B14" s="2">
        <v>0.41199999999999998</v>
      </c>
      <c r="C14" s="2">
        <v>0.81690383937566025</v>
      </c>
      <c r="D14" s="2">
        <v>0.32</v>
      </c>
      <c r="E14" s="2">
        <v>0.38021124171160603</v>
      </c>
      <c r="F14" s="2">
        <v>0.35499999999999998</v>
      </c>
      <c r="G14" s="2">
        <v>0.75204844781943858</v>
      </c>
      <c r="H14" s="2">
        <v>0.374</v>
      </c>
      <c r="I14" s="2">
        <v>1.0318122713303703</v>
      </c>
      <c r="J14" s="2">
        <v>0.35699999999999998</v>
      </c>
      <c r="K14" s="2">
        <v>1.0817072700973491</v>
      </c>
      <c r="M14" t="str">
        <f t="shared" si="0"/>
        <v xml:space="preserve">0.412 &amp; 0.817 &amp; 0.32 &amp; 0.38 &amp; 0.355 &amp; 0.752 &amp; 0.374 &amp; 1.032 &amp; 0.357 &amp; 1.082 \\ \hline </v>
      </c>
    </row>
    <row r="15" spans="2:13" x14ac:dyDescent="0.3">
      <c r="B15" s="2">
        <v>0.41599999999999998</v>
      </c>
      <c r="C15" s="2">
        <v>0.84323277809800945</v>
      </c>
      <c r="D15" s="2">
        <v>0.33300000000000002</v>
      </c>
      <c r="E15" s="2">
        <v>0.45788189673399232</v>
      </c>
      <c r="F15" s="2">
        <v>0.36099999999999999</v>
      </c>
      <c r="G15" s="2">
        <v>0.7930916001765802</v>
      </c>
      <c r="H15" s="2">
        <v>0.378</v>
      </c>
      <c r="I15" s="2">
        <v>1.0417873189717517</v>
      </c>
      <c r="J15" s="2">
        <v>0.36499999999999999</v>
      </c>
      <c r="K15" s="2">
        <v>1.1280760126687153</v>
      </c>
      <c r="M15" t="str">
        <f t="shared" si="0"/>
        <v xml:space="preserve">0.416 &amp; 0.843 &amp; 0.333 &amp; 0.458 &amp; 0.361 &amp; 0.793 &amp; 0.378 &amp; 1.042 &amp; 0.365 &amp; 1.128 \\ \hline </v>
      </c>
    </row>
    <row r="16" spans="2:13" x14ac:dyDescent="0.3">
      <c r="B16" s="2">
        <v>0.42099999999999999</v>
      </c>
      <c r="C16" s="2">
        <v>0.87390159786446142</v>
      </c>
      <c r="D16" s="2">
        <v>0.33900000000000002</v>
      </c>
      <c r="E16" s="2">
        <v>0.49692964807321494</v>
      </c>
      <c r="F16" s="2">
        <v>0.36899999999999999</v>
      </c>
      <c r="G16" s="2">
        <v>0.79934054945358168</v>
      </c>
      <c r="H16" s="2">
        <v>0.39500000000000002</v>
      </c>
      <c r="I16" s="2">
        <v>1.1846914308175989</v>
      </c>
      <c r="J16" s="2">
        <v>0.371</v>
      </c>
      <c r="K16" s="2">
        <v>1.1676126727275302</v>
      </c>
      <c r="M16" t="str">
        <f t="shared" si="0"/>
        <v xml:space="preserve">0.421 &amp; 0.874 &amp; 0.339 &amp; 0.497 &amp; 0.369 &amp; 0.799 &amp; 0.395 &amp; 1.185 &amp; 0.371 &amp; 1.168 \\ \hline </v>
      </c>
    </row>
    <row r="17" spans="2:13" x14ac:dyDescent="0.3">
      <c r="B17" s="2">
        <v>0.42599999999999999</v>
      </c>
      <c r="C17" s="2">
        <v>0.91381385238371671</v>
      </c>
      <c r="D17" s="2">
        <v>0.34799999999999998</v>
      </c>
      <c r="E17" s="2">
        <v>0.54530711646582408</v>
      </c>
      <c r="F17" s="2">
        <v>0.38500000000000001</v>
      </c>
      <c r="G17" s="2">
        <v>0.95327633666730438</v>
      </c>
      <c r="H17" s="2" t="s">
        <v>26</v>
      </c>
      <c r="I17" s="2" t="s">
        <v>26</v>
      </c>
      <c r="J17" s="2" t="s">
        <v>26</v>
      </c>
      <c r="K17" s="2" t="s">
        <v>26</v>
      </c>
      <c r="M17" t="str">
        <f>CONCATENATE(B17, " &amp; ", ROUND(C17,3), " &amp; ", D17, " &amp; ", ROUND(E17,3),  " &amp; ", F17, " &amp; ", ROUND(G17,3), " &amp; ", H17, " &amp; ", I17, " &amp; ", J17, " &amp; ", K17, " \\ \hline ")</f>
        <v xml:space="preserve">0.426 &amp; 0.914 &amp; 0.348 &amp; 0.545 &amp; 0.385 &amp; 0.953 &amp; - &amp; - &amp; - &amp; - \\ \hline </v>
      </c>
    </row>
    <row r="18" spans="2:13" x14ac:dyDescent="0.3">
      <c r="B18" s="2">
        <v>0.433</v>
      </c>
      <c r="C18" s="2">
        <v>0.95424250943932487</v>
      </c>
      <c r="D18" s="2">
        <v>0.35399999999999998</v>
      </c>
      <c r="E18" s="2">
        <v>0.58883172559420727</v>
      </c>
      <c r="F18" s="2">
        <v>0.39</v>
      </c>
      <c r="G18" s="2">
        <v>0.98989456371877305</v>
      </c>
      <c r="H18" s="2" t="s">
        <v>26</v>
      </c>
      <c r="I18" s="2" t="s">
        <v>26</v>
      </c>
      <c r="J18" s="2" t="s">
        <v>26</v>
      </c>
      <c r="K18" s="2" t="s">
        <v>26</v>
      </c>
      <c r="M18" t="str">
        <f t="shared" ref="M18:M23" si="1">CONCATENATE(B18, " &amp; ", ROUND(C18,3), " &amp; ", D18, " &amp; ", ROUND(E18,3),  " &amp; ", F18, " &amp; ", ROUND(G18,3), " &amp; ", H18, " &amp; ", I18, " &amp; ", J18, " &amp; ", K18, " \\ \hline ")</f>
        <v xml:space="preserve">0.433 &amp; 0.954 &amp; 0.354 &amp; 0.589 &amp; 0.39 &amp; 0.99 &amp; - &amp; - &amp; - &amp; - \\ \hline </v>
      </c>
    </row>
    <row r="19" spans="2:13" x14ac:dyDescent="0.3">
      <c r="B19" s="2">
        <v>0.436</v>
      </c>
      <c r="C19" s="2">
        <v>0.9885589568786155</v>
      </c>
      <c r="D19" s="2">
        <v>0.35699999999999998</v>
      </c>
      <c r="E19" s="2">
        <v>0.61066016308987991</v>
      </c>
      <c r="F19" s="2">
        <v>0.39200000000000002</v>
      </c>
      <c r="G19" s="2">
        <v>1.0043213737826426</v>
      </c>
      <c r="H19" s="2" t="s">
        <v>26</v>
      </c>
      <c r="I19" s="2" t="s">
        <v>26</v>
      </c>
      <c r="J19" s="2" t="s">
        <v>26</v>
      </c>
      <c r="K19" s="2" t="s">
        <v>26</v>
      </c>
      <c r="M19" t="str">
        <f t="shared" si="1"/>
        <v xml:space="preserve">0.436 &amp; 0.989 &amp; 0.357 &amp; 0.611 &amp; 0.392 &amp; 1.004 &amp; - &amp; - &amp; - &amp; - \\ \hline </v>
      </c>
    </row>
    <row r="20" spans="2:13" x14ac:dyDescent="0.3">
      <c r="B20" s="2">
        <v>0.442</v>
      </c>
      <c r="C20" s="2">
        <v>1.0195316845312554</v>
      </c>
      <c r="D20" s="2">
        <v>0.36399999999999999</v>
      </c>
      <c r="E20" s="2">
        <v>0.6599162000698503</v>
      </c>
      <c r="F20" s="2">
        <v>0.39600000000000002</v>
      </c>
      <c r="G20" s="2">
        <v>1.0273496077747566</v>
      </c>
      <c r="H20" s="2" t="s">
        <v>26</v>
      </c>
      <c r="I20" s="2" t="s">
        <v>26</v>
      </c>
      <c r="J20" s="2" t="s">
        <v>26</v>
      </c>
      <c r="K20" s="2" t="s">
        <v>26</v>
      </c>
      <c r="M20" t="str">
        <f t="shared" si="1"/>
        <v xml:space="preserve">0.442 &amp; 1.02 &amp; 0.364 &amp; 0.66 &amp; 0.396 &amp; 1.027 &amp; - &amp; - &amp; - &amp; - \\ \hline </v>
      </c>
    </row>
    <row r="21" spans="2:13" x14ac:dyDescent="0.3">
      <c r="B21" s="2">
        <v>0.44700000000000001</v>
      </c>
      <c r="C21" s="2">
        <v>1.0484418035504044</v>
      </c>
      <c r="D21" s="2">
        <v>0.36899999999999999</v>
      </c>
      <c r="E21" s="2">
        <v>0.69635638873333205</v>
      </c>
      <c r="F21" s="2">
        <v>0.39900000000000002</v>
      </c>
      <c r="G21" s="2">
        <v>1.0499928569201427</v>
      </c>
      <c r="H21" s="2" t="s">
        <v>26</v>
      </c>
      <c r="I21" s="2" t="s">
        <v>26</v>
      </c>
      <c r="J21" s="2" t="s">
        <v>26</v>
      </c>
      <c r="K21" s="2" t="s">
        <v>26</v>
      </c>
      <c r="M21" t="str">
        <f t="shared" si="1"/>
        <v xml:space="preserve">0.447 &amp; 1.048 &amp; 0.369 &amp; 0.696 &amp; 0.399 &amp; 1.05 &amp; - &amp; - &amp; - &amp; - \\ \hline </v>
      </c>
    </row>
    <row r="22" spans="2:13" x14ac:dyDescent="0.3">
      <c r="B22" s="2">
        <v>0.45100000000000001</v>
      </c>
      <c r="C22" s="2">
        <v>1.0748164406451748</v>
      </c>
      <c r="D22" s="2">
        <v>0.374</v>
      </c>
      <c r="E22" s="2">
        <v>0.72835378202122847</v>
      </c>
      <c r="F22" s="2">
        <v>0.40500000000000003</v>
      </c>
      <c r="G22" s="2">
        <v>1.0899051114393981</v>
      </c>
      <c r="H22" s="2" t="s">
        <v>26</v>
      </c>
      <c r="I22" s="2" t="s">
        <v>26</v>
      </c>
      <c r="J22" s="2" t="s">
        <v>26</v>
      </c>
      <c r="K22" s="2" t="s">
        <v>26</v>
      </c>
      <c r="M22" t="str">
        <f t="shared" si="1"/>
        <v xml:space="preserve">0.451 &amp; 1.075 &amp; 0.374 &amp; 0.728 &amp; 0.405 &amp; 1.09 &amp; - &amp; - &amp; - &amp; - \\ \hline </v>
      </c>
    </row>
    <row r="23" spans="2:13" x14ac:dyDescent="0.3">
      <c r="B23" s="2">
        <v>0.45400000000000001</v>
      </c>
      <c r="C23" s="2">
        <v>1.0969100130080565</v>
      </c>
      <c r="D23" s="2">
        <v>0.38700000000000001</v>
      </c>
      <c r="E23" s="2">
        <v>0.81491318127507395</v>
      </c>
      <c r="F23" s="2">
        <v>0.41099999999999998</v>
      </c>
      <c r="G23" s="2">
        <v>1.1373541113707328</v>
      </c>
      <c r="H23" s="2" t="s">
        <v>26</v>
      </c>
      <c r="I23" s="2" t="s">
        <v>26</v>
      </c>
      <c r="J23" s="2" t="s">
        <v>26</v>
      </c>
      <c r="K23" s="2" t="s">
        <v>26</v>
      </c>
      <c r="M23" t="str">
        <f t="shared" si="1"/>
        <v xml:space="preserve">0.454 &amp; 1.097 &amp; 0.387 &amp; 0.815 &amp; 0.411 &amp; 1.137 &amp; - &amp; - &amp; - &amp; - \\ \hline </v>
      </c>
    </row>
    <row r="24" spans="2:13" x14ac:dyDescent="0.3">
      <c r="B24" s="2">
        <v>0.45800000000000002</v>
      </c>
      <c r="C24" s="2">
        <v>1.1379867327235316</v>
      </c>
      <c r="D24" s="2">
        <v>0.38800000000000001</v>
      </c>
      <c r="E24" s="2">
        <v>0.8221680793680175</v>
      </c>
      <c r="F24" s="2" t="s">
        <v>26</v>
      </c>
      <c r="G24" s="2" t="s">
        <v>26</v>
      </c>
      <c r="H24" s="2" t="s">
        <v>26</v>
      </c>
      <c r="I24" s="2" t="s">
        <v>26</v>
      </c>
      <c r="J24" s="2" t="s">
        <v>26</v>
      </c>
      <c r="K24" s="2" t="s">
        <v>26</v>
      </c>
      <c r="M24" t="str">
        <f>CONCATENATE(B24, " &amp; ", ROUND(C24,3), " &amp; ", D24, " &amp; ", ROUND(E24,3),  " &amp; ", F24, " &amp; ", G24, " &amp; ", H24, " &amp; ", I24, " &amp; ", J24, " &amp; ", K24, " \\ \hline ")</f>
        <v xml:space="preserve">0.458 &amp; 1.138 &amp; 0.388 &amp; 0.822 &amp; - &amp; - &amp; - &amp; - &amp; - &amp; - \\ \hline </v>
      </c>
    </row>
    <row r="25" spans="2:13" x14ac:dyDescent="0.3">
      <c r="B25" s="2" t="s">
        <v>26</v>
      </c>
      <c r="C25" s="2" t="s">
        <v>26</v>
      </c>
      <c r="D25" s="2">
        <v>0.40200000000000002</v>
      </c>
      <c r="E25" s="2">
        <v>0.90848501887864974</v>
      </c>
      <c r="F25" s="2" t="s">
        <v>26</v>
      </c>
      <c r="G25" s="2" t="s">
        <v>26</v>
      </c>
      <c r="H25" s="2" t="s">
        <v>26</v>
      </c>
      <c r="I25" s="2" t="s">
        <v>26</v>
      </c>
      <c r="J25" s="2" t="s">
        <v>26</v>
      </c>
      <c r="K25" s="2" t="s">
        <v>26</v>
      </c>
      <c r="M25" t="str">
        <f>CONCATENATE(B25, " &amp; ", C25, " &amp; ", D25, " &amp; ", ROUND(E25,3),  " &amp; ", F25, " &amp; ", G25, " &amp; ", H25, " &amp; ", I25, " &amp; ", J25, " &amp; ", K25, " \\ \hline ")</f>
        <v xml:space="preserve">- &amp; - &amp; 0.402 &amp; 0.908 &amp; - &amp; - &amp; - &amp; - &amp; - &amp; - \\ \hline </v>
      </c>
    </row>
    <row r="26" spans="2:13" x14ac:dyDescent="0.3">
      <c r="B26" s="2" t="s">
        <v>26</v>
      </c>
      <c r="C26" s="2" t="s">
        <v>26</v>
      </c>
      <c r="D26" s="2">
        <v>0.40300000000000002</v>
      </c>
      <c r="E26" s="2">
        <v>0.92012332629072391</v>
      </c>
      <c r="F26" s="2" t="s">
        <v>26</v>
      </c>
      <c r="G26" s="2" t="s">
        <v>26</v>
      </c>
      <c r="H26" s="2" t="s">
        <v>26</v>
      </c>
      <c r="I26" s="2" t="s">
        <v>26</v>
      </c>
      <c r="J26" s="2" t="s">
        <v>26</v>
      </c>
      <c r="K26" s="2" t="s">
        <v>26</v>
      </c>
      <c r="M26" t="str">
        <f t="shared" ref="M26:M32" si="2">CONCATENATE(B26, " &amp; ", C26, " &amp; ", D26, " &amp; ", ROUND(E26,3),  " &amp; ", F26, " &amp; ", G26, " &amp; ", H26, " &amp; ", I26, " &amp; ", J26, " &amp; ", K26, " \\ \hline ")</f>
        <v xml:space="preserve">- &amp; - &amp; 0.403 &amp; 0.92 &amp; - &amp; - &amp; - &amp; - &amp; - &amp; - \\ \hline </v>
      </c>
    </row>
    <row r="27" spans="2:13" x14ac:dyDescent="0.3">
      <c r="B27" s="2" t="s">
        <v>26</v>
      </c>
      <c r="C27" s="2" t="s">
        <v>26</v>
      </c>
      <c r="D27" s="2">
        <v>0.41399999999999998</v>
      </c>
      <c r="E27" s="2">
        <v>0.98766626492627463</v>
      </c>
      <c r="F27" s="2" t="s">
        <v>26</v>
      </c>
      <c r="G27" s="2" t="s">
        <v>26</v>
      </c>
      <c r="H27" s="2" t="s">
        <v>26</v>
      </c>
      <c r="I27" s="2" t="s">
        <v>26</v>
      </c>
      <c r="J27" s="2" t="s">
        <v>26</v>
      </c>
      <c r="K27" s="2" t="s">
        <v>26</v>
      </c>
      <c r="M27" t="str">
        <f t="shared" si="2"/>
        <v xml:space="preserve">- &amp; - &amp; 0.414 &amp; 0.988 &amp; - &amp; - &amp; - &amp; - &amp; - &amp; - \\ \hline </v>
      </c>
    </row>
    <row r="28" spans="2:13" x14ac:dyDescent="0.3">
      <c r="B28" s="2" t="s">
        <v>26</v>
      </c>
      <c r="C28" s="2" t="s">
        <v>26</v>
      </c>
      <c r="D28" s="2">
        <v>0.41899999999999998</v>
      </c>
      <c r="E28" s="2">
        <v>1.0232524596337116</v>
      </c>
      <c r="F28" s="2" t="s">
        <v>26</v>
      </c>
      <c r="G28" s="2" t="s">
        <v>26</v>
      </c>
      <c r="H28" s="2" t="s">
        <v>26</v>
      </c>
      <c r="I28" s="2" t="s">
        <v>26</v>
      </c>
      <c r="J28" s="2" t="s">
        <v>26</v>
      </c>
      <c r="K28" s="2" t="s">
        <v>26</v>
      </c>
      <c r="M28" t="str">
        <f t="shared" si="2"/>
        <v xml:space="preserve">- &amp; - &amp; 0.419 &amp; 1.023 &amp; - &amp; - &amp; - &amp; - &amp; - &amp; - \\ \hline </v>
      </c>
    </row>
    <row r="29" spans="2:13" x14ac:dyDescent="0.3">
      <c r="B29" s="2" t="s">
        <v>26</v>
      </c>
      <c r="C29" s="2" t="s">
        <v>26</v>
      </c>
      <c r="D29" s="2">
        <v>0.42199999999999999</v>
      </c>
      <c r="E29" s="2">
        <v>1.0437551269686796</v>
      </c>
      <c r="F29" s="2" t="s">
        <v>26</v>
      </c>
      <c r="G29" s="2" t="s">
        <v>26</v>
      </c>
      <c r="H29" s="2" t="s">
        <v>26</v>
      </c>
      <c r="I29" s="2" t="s">
        <v>26</v>
      </c>
      <c r="J29" s="2" t="s">
        <v>26</v>
      </c>
      <c r="K29" s="2" t="s">
        <v>26</v>
      </c>
      <c r="M29" t="str">
        <f t="shared" si="2"/>
        <v xml:space="preserve">- &amp; - &amp; 0.422 &amp; 1.044 &amp; - &amp; - &amp; - &amp; - &amp; - &amp; - \\ \hline </v>
      </c>
    </row>
    <row r="30" spans="2:13" x14ac:dyDescent="0.3">
      <c r="B30" s="2" t="s">
        <v>26</v>
      </c>
      <c r="C30" s="2" t="s">
        <v>26</v>
      </c>
      <c r="D30" s="2">
        <v>0.42499999999999999</v>
      </c>
      <c r="E30" s="2">
        <v>1.0614524790871933</v>
      </c>
      <c r="F30" s="2" t="s">
        <v>26</v>
      </c>
      <c r="G30" s="2" t="s">
        <v>26</v>
      </c>
      <c r="H30" s="2" t="s">
        <v>26</v>
      </c>
      <c r="I30" s="2" t="s">
        <v>26</v>
      </c>
      <c r="J30" s="2" t="s">
        <v>26</v>
      </c>
      <c r="K30" s="2" t="s">
        <v>26</v>
      </c>
      <c r="M30" t="str">
        <f t="shared" si="2"/>
        <v xml:space="preserve">- &amp; - &amp; 0.425 &amp; 1.061 &amp; - &amp; - &amp; - &amp; - &amp; - &amp; - \\ \hline </v>
      </c>
    </row>
    <row r="31" spans="2:13" x14ac:dyDescent="0.3">
      <c r="B31" s="2" t="s">
        <v>26</v>
      </c>
      <c r="C31" s="2" t="s">
        <v>26</v>
      </c>
      <c r="D31" s="2">
        <v>0.43099999999999999</v>
      </c>
      <c r="E31" s="2">
        <v>1.1061908972634154</v>
      </c>
      <c r="F31" s="2" t="s">
        <v>26</v>
      </c>
      <c r="G31" s="2" t="s">
        <v>26</v>
      </c>
      <c r="H31" s="2" t="s">
        <v>26</v>
      </c>
      <c r="I31" s="2" t="s">
        <v>26</v>
      </c>
      <c r="J31" s="2" t="s">
        <v>26</v>
      </c>
      <c r="K31" s="2" t="s">
        <v>26</v>
      </c>
      <c r="M31" t="str">
        <f t="shared" si="2"/>
        <v xml:space="preserve">- &amp; - &amp; 0.431 &amp; 1.106 &amp; - &amp; - &amp; - &amp; - &amp; - &amp; - \\ \hline </v>
      </c>
    </row>
    <row r="32" spans="2:13" x14ac:dyDescent="0.3">
      <c r="B32" s="2" t="s">
        <v>26</v>
      </c>
      <c r="C32" s="2" t="s">
        <v>26</v>
      </c>
      <c r="D32" s="2">
        <v>0.438</v>
      </c>
      <c r="E32" s="2">
        <v>1.1595671932336202</v>
      </c>
      <c r="F32" s="2" t="s">
        <v>26</v>
      </c>
      <c r="G32" s="2" t="s">
        <v>26</v>
      </c>
      <c r="H32" s="2" t="s">
        <v>26</v>
      </c>
      <c r="I32" s="2" t="s">
        <v>26</v>
      </c>
      <c r="J32" s="2" t="s">
        <v>26</v>
      </c>
      <c r="K32" s="2" t="s">
        <v>26</v>
      </c>
      <c r="M32" t="str">
        <f t="shared" si="2"/>
        <v xml:space="preserve">- &amp; - &amp; 0.438 &amp; 1.16 &amp; - &amp; - &amp; - &amp; - &amp; - &amp; - \\ \hline 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4F22D2E-1B69-4632-9CB0-5A1A9327339F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B4</xm:sqref>
            </x14:sparkline>
            <x14:sparkline>
              <xm:sqref>C4</xm:sqref>
            </x14:sparkline>
            <x14:sparkline>
              <xm:sqref>C5</xm:sqref>
            </x14:sparkline>
            <x14:sparkline>
              <xm:sqref>C7</xm:sqref>
            </x14:sparkline>
            <x14:sparkline>
              <xm:sqref>B6</xm:sqref>
            </x14:sparkline>
            <x14:sparkline>
              <xm:sqref>C8</xm:sqref>
            </x14:sparkline>
            <x14:sparkline>
              <xm:sqref>C9</xm:sqref>
            </x14:sparkline>
            <x14:sparkline>
              <xm:sqref>B7</xm:sqref>
            </x14:sparkline>
            <x14:sparkline>
              <xm:sqref>C10</xm:sqref>
            </x14:sparkline>
            <x14:sparkline>
              <xm:sqref>B5</xm:sqref>
            </x14:sparkline>
            <x14:sparkline>
              <xm:sqref>C6</xm:sqref>
            </x14:sparkline>
            <x14:sparkline>
              <xm:sqref>C11</xm:sqref>
            </x14:sparkline>
            <x14:sparkline>
              <xm:sqref>B8</xm:sqref>
            </x14:sparkline>
            <x14:sparkline>
              <xm:sqref>C12</xm:sqref>
            </x14:sparkline>
            <x14:sparkline>
              <xm:sqref>B9</xm:sqref>
            </x14:sparkline>
            <x14:sparkline>
              <xm:sqref>B10</xm:sqref>
            </x14:sparkline>
            <x14:sparkline>
              <xm:sqref>B11</xm:sqref>
            </x14:sparkline>
            <x14:sparkline>
              <xm:sqref>B12</xm:sqref>
            </x14:sparkline>
            <x14:sparkline>
              <xm:sqref>C13</xm:sqref>
            </x14:sparkline>
            <x14:sparkline>
              <xm:sqref>B13</xm:sqref>
            </x14:sparkline>
            <x14:sparkline>
              <xm:sqref>C14</xm:sqref>
            </x14:sparkline>
            <x14:sparkline>
              <xm:sqref>B14</xm:sqref>
            </x14:sparkline>
          </x14:sparklines>
        </x14:sparklineGroup>
        <x14:sparklineGroup displayEmptyCellsAs="gap" xr2:uid="{E5281D3E-A7A4-4936-94D5-CA3CF8C03851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C15</xm:sqref>
            </x14:sparkline>
            <x14:sparkline>
              <xm:sqref>C16</xm:sqref>
            </x14:sparkline>
            <x14:sparkline>
              <xm:sqref>C17</xm:sqref>
            </x14:sparkline>
            <x14:sparkline>
              <xm:sqref>C18</xm:sqref>
            </x14:sparkline>
            <x14:sparkline>
              <xm:sqref>B15</xm:sqref>
            </x14:sparkline>
            <x14:sparkline>
              <xm:sqref>C19</xm:sqref>
            </x14:sparkline>
            <x14:sparkline>
              <xm:sqref>B16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C20</xm:sqref>
            </x14:sparkline>
            <x14:sparkline>
              <xm:sqref>B20</xm:sqref>
            </x14:sparkline>
            <x14:sparkline>
              <xm:sqref>C21</xm:sqref>
            </x14:sparkline>
            <x14:sparkline>
              <xm:sqref>B21</xm:sqref>
            </x14:sparkline>
            <x14:sparkline>
              <xm:sqref>C22</xm:sqref>
            </x14:sparkline>
            <x14:sparkline>
              <xm:sqref>B22</xm:sqref>
            </x14:sparkline>
            <x14:sparkline>
              <xm:sqref>C23</xm:sqref>
            </x14:sparkline>
            <x14:sparkline>
              <xm:sqref>B23</xm:sqref>
            </x14:sparkline>
            <x14:sparkline>
              <xm:sqref>C24</xm:sqref>
            </x14:sparkline>
            <x14:sparkline>
              <xm:sqref>B24</xm:sqref>
            </x14:sparkline>
          </x14:sparklines>
        </x14:sparklineGroup>
        <x14:sparklineGroup displayEmptyCellsAs="gap" xr2:uid="{A4FFB246-4559-4532-92F8-12186FAF5D75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E15</xm:sqref>
            </x14:sparkline>
            <x14:sparkline>
              <xm:sqref>E16</xm:sqref>
            </x14:sparkline>
            <x14:sparkline>
              <xm:sqref>E17</xm:sqref>
            </x14:sparkline>
            <x14:sparkline>
              <xm:sqref>E18</xm:sqref>
            </x14:sparkline>
            <x14:sparkline>
              <xm:sqref>D15</xm:sqref>
            </x14:sparkline>
            <x14:sparkline>
              <xm:sqref>E19</xm:sqref>
            </x14:sparkline>
            <x14:sparkline>
              <xm:sqref>D16</xm:sqref>
            </x14:sparkline>
            <x14:sparkline>
              <xm:sqref>D17</xm:sqref>
            </x14:sparkline>
            <x14:sparkline>
              <xm:sqref>D18</xm:sqref>
            </x14:sparkline>
            <x14:sparkline>
              <xm:sqref>D19</xm:sqref>
            </x14:sparkline>
            <x14:sparkline>
              <xm:sqref>E20</xm:sqref>
            </x14:sparkline>
            <x14:sparkline>
              <xm:sqref>D20</xm:sqref>
            </x14:sparkline>
            <x14:sparkline>
              <xm:sqref>E21</xm:sqref>
            </x14:sparkline>
            <x14:sparkline>
              <xm:sqref>D21</xm:sqref>
            </x14:sparkline>
            <x14:sparkline>
              <xm:sqref>E22</xm:sqref>
            </x14:sparkline>
            <x14:sparkline>
              <xm:sqref>D22</xm:sqref>
            </x14:sparkline>
            <x14:sparkline>
              <xm:sqref>E23</xm:sqref>
            </x14:sparkline>
            <x14:sparkline>
              <xm:sqref>D23</xm:sqref>
            </x14:sparkline>
            <x14:sparkline>
              <xm:sqref>E24</xm:sqref>
            </x14:sparkline>
            <x14:sparkline>
              <xm:sqref>D24</xm:sqref>
            </x14:sparkline>
            <x14:sparkline>
              <xm:sqref>E25</xm:sqref>
            </x14:sparkline>
            <x14:sparkline>
              <xm:sqref>D25</xm:sqref>
            </x14:sparkline>
            <x14:sparkline>
              <xm:sqref>E26</xm:sqref>
            </x14:sparkline>
            <x14:sparkline>
              <xm:sqref>D26</xm:sqref>
            </x14:sparkline>
            <x14:sparkline>
              <xm:sqref>E27</xm:sqref>
            </x14:sparkline>
            <x14:sparkline>
              <xm:sqref>D27</xm:sqref>
            </x14:sparkline>
          </x14:sparklines>
        </x14:sparklineGroup>
        <x14:sparklineGroup displayEmptyCellsAs="gap" xr2:uid="{4AF1A233-DC69-4857-8A38-6DE1F4E17272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D4</xm:sqref>
            </x14:sparkline>
            <x14:sparkline>
              <xm:sqref>E4</xm:sqref>
            </x14:sparkline>
            <x14:sparkline>
              <xm:sqref>E5</xm:sqref>
            </x14:sparkline>
            <x14:sparkline>
              <xm:sqref>E7</xm:sqref>
            </x14:sparkline>
            <x14:sparkline>
              <xm:sqref>D6</xm:sqref>
            </x14:sparkline>
            <x14:sparkline>
              <xm:sqref>E8</xm:sqref>
            </x14:sparkline>
            <x14:sparkline>
              <xm:sqref>E9</xm:sqref>
            </x14:sparkline>
            <x14:sparkline>
              <xm:sqref>D7</xm:sqref>
            </x14:sparkline>
            <x14:sparkline>
              <xm:sqref>E10</xm:sqref>
            </x14:sparkline>
            <x14:sparkline>
              <xm:sqref>D5</xm:sqref>
            </x14:sparkline>
            <x14:sparkline>
              <xm:sqref>E6</xm:sqref>
            </x14:sparkline>
            <x14:sparkline>
              <xm:sqref>E11</xm:sqref>
            </x14:sparkline>
            <x14:sparkline>
              <xm:sqref>D8</xm:sqref>
            </x14:sparkline>
            <x14:sparkline>
              <xm:sqref>E12</xm:sqref>
            </x14:sparkline>
            <x14:sparkline>
              <xm:sqref>D9</xm:sqref>
            </x14:sparkline>
            <x14:sparkline>
              <xm:sqref>D10</xm:sqref>
            </x14:sparkline>
            <x14:sparkline>
              <xm:sqref>D11</xm:sqref>
            </x14:sparkline>
            <x14:sparkline>
              <xm:sqref>D12</xm:sqref>
            </x14:sparkline>
            <x14:sparkline>
              <xm:sqref>E13</xm:sqref>
            </x14:sparkline>
            <x14:sparkline>
              <xm:sqref>D13</xm:sqref>
            </x14:sparkline>
            <x14:sparkline>
              <xm:sqref>E14</xm:sqref>
            </x14:sparkline>
            <x14:sparkline>
              <xm:sqref>D14</xm:sqref>
            </x14:sparkline>
          </x14:sparklines>
        </x14:sparklineGroup>
        <x14:sparklineGroup displayEmptyCellsAs="gap" xr2:uid="{503A0F3C-2310-4561-97D9-354393FD01D2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G15</xm:sqref>
            </x14:sparkline>
            <x14:sparkline>
              <xm:sqref>G16</xm:sqref>
            </x14:sparkline>
            <x14:sparkline>
              <xm:sqref>G17</xm:sqref>
            </x14:sparkline>
            <x14:sparkline>
              <xm:sqref>G18</xm:sqref>
            </x14:sparkline>
            <x14:sparkline>
              <xm:sqref>F15</xm:sqref>
            </x14:sparkline>
            <x14:sparkline>
              <xm:sqref>G19</xm:sqref>
            </x14:sparkline>
            <x14:sparkline>
              <xm:sqref>F16</xm:sqref>
            </x14:sparkline>
            <x14:sparkline>
              <xm:sqref>F17</xm:sqref>
            </x14:sparkline>
            <x14:sparkline>
              <xm:sqref>F18</xm:sqref>
            </x14:sparkline>
            <x14:sparkline>
              <xm:sqref>F19</xm:sqref>
            </x14:sparkline>
            <x14:sparkline>
              <xm:sqref>G20</xm:sqref>
            </x14:sparkline>
            <x14:sparkline>
              <xm:sqref>F20</xm:sqref>
            </x14:sparkline>
            <x14:sparkline>
              <xm:sqref>G21</xm:sqref>
            </x14:sparkline>
            <x14:sparkline>
              <xm:sqref>F21</xm:sqref>
            </x14:sparkline>
            <x14:sparkline>
              <xm:sqref>G22</xm:sqref>
            </x14:sparkline>
            <x14:sparkline>
              <xm:sqref>F22</xm:sqref>
            </x14:sparkline>
            <x14:sparkline>
              <xm:sqref>G23</xm:sqref>
            </x14:sparkline>
            <x14:sparkline>
              <xm:sqref>F23</xm:sqref>
            </x14:sparkline>
          </x14:sparklines>
        </x14:sparklineGroup>
        <x14:sparklineGroup displayEmptyCellsAs="gap" xr2:uid="{F397ABFE-4FA6-4412-A62E-4947C814696A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F4</xm:sqref>
            </x14:sparkline>
            <x14:sparkline>
              <xm:sqref>G4</xm:sqref>
            </x14:sparkline>
            <x14:sparkline>
              <xm:sqref>G5</xm:sqref>
            </x14:sparkline>
            <x14:sparkline>
              <xm:sqref>G7</xm:sqref>
            </x14:sparkline>
            <x14:sparkline>
              <xm:sqref>F6</xm:sqref>
            </x14:sparkline>
            <x14:sparkline>
              <xm:sqref>G8</xm:sqref>
            </x14:sparkline>
            <x14:sparkline>
              <xm:sqref>G9</xm:sqref>
            </x14:sparkline>
            <x14:sparkline>
              <xm:sqref>F7</xm:sqref>
            </x14:sparkline>
            <x14:sparkline>
              <xm:sqref>G10</xm:sqref>
            </x14:sparkline>
            <x14:sparkline>
              <xm:sqref>F5</xm:sqref>
            </x14:sparkline>
            <x14:sparkline>
              <xm:sqref>G6</xm:sqref>
            </x14:sparkline>
            <x14:sparkline>
              <xm:sqref>G11</xm:sqref>
            </x14:sparkline>
            <x14:sparkline>
              <xm:sqref>F8</xm:sqref>
            </x14:sparkline>
            <x14:sparkline>
              <xm:sqref>G12</xm:sqref>
            </x14:sparkline>
            <x14:sparkline>
              <xm:sqref>F9</xm:sqref>
            </x14:sparkline>
            <x14:sparkline>
              <xm:sqref>F10</xm:sqref>
            </x14:sparkline>
            <x14:sparkline>
              <xm:sqref>F11</xm:sqref>
            </x14:sparkline>
            <x14:sparkline>
              <xm:sqref>F12</xm:sqref>
            </x14:sparkline>
            <x14:sparkline>
              <xm:sqref>G13</xm:sqref>
            </x14:sparkline>
            <x14:sparkline>
              <xm:sqref>F13</xm:sqref>
            </x14:sparkline>
            <x14:sparkline>
              <xm:sqref>G14</xm:sqref>
            </x14:sparkline>
            <x14:sparkline>
              <xm:sqref>F14</xm:sqref>
            </x14:sparkline>
          </x14:sparklines>
        </x14:sparklineGroup>
        <x14:sparklineGroup displayEmptyCellsAs="gap" xr2:uid="{A346C4C7-7066-4B5D-B306-94550FA663D1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H4</xm:sqref>
            </x14:sparkline>
            <x14:sparkline>
              <xm:sqref>I4</xm:sqref>
            </x14:sparkline>
            <x14:sparkline>
              <xm:sqref>I5</xm:sqref>
            </x14:sparkline>
            <x14:sparkline>
              <xm:sqref>I7</xm:sqref>
            </x14:sparkline>
            <x14:sparkline>
              <xm:sqref>H6</xm:sqref>
            </x14:sparkline>
            <x14:sparkline>
              <xm:sqref>I8</xm:sqref>
            </x14:sparkline>
            <x14:sparkline>
              <xm:sqref>I9</xm:sqref>
            </x14:sparkline>
            <x14:sparkline>
              <xm:sqref>H7</xm:sqref>
            </x14:sparkline>
            <x14:sparkline>
              <xm:sqref>I10</xm:sqref>
            </x14:sparkline>
            <x14:sparkline>
              <xm:sqref>H5</xm:sqref>
            </x14:sparkline>
            <x14:sparkline>
              <xm:sqref>I6</xm:sqref>
            </x14:sparkline>
            <x14:sparkline>
              <xm:sqref>I11</xm:sqref>
            </x14:sparkline>
            <x14:sparkline>
              <xm:sqref>H8</xm:sqref>
            </x14:sparkline>
            <x14:sparkline>
              <xm:sqref>I12</xm:sqref>
            </x14:sparkline>
            <x14:sparkline>
              <xm:sqref>H9</xm:sqref>
            </x14:sparkline>
            <x14:sparkline>
              <xm:sqref>H10</xm:sqref>
            </x14:sparkline>
            <x14:sparkline>
              <xm:sqref>H11</xm:sqref>
            </x14:sparkline>
            <x14:sparkline>
              <xm:sqref>H12</xm:sqref>
            </x14:sparkline>
            <x14:sparkline>
              <xm:sqref>I13</xm:sqref>
            </x14:sparkline>
            <x14:sparkline>
              <xm:sqref>H13</xm:sqref>
            </x14:sparkline>
            <x14:sparkline>
              <xm:sqref>I14</xm:sqref>
            </x14:sparkline>
            <x14:sparkline>
              <xm:sqref>H14</xm:sqref>
            </x14:sparkline>
          </x14:sparklines>
        </x14:sparklineGroup>
        <x14:sparklineGroup displayEmptyCellsAs="gap" xr2:uid="{EDF9B2D3-72F9-4BF8-ACF3-70D4D398181F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K15</xm:sqref>
            </x14:sparkline>
            <x14:sparkline>
              <xm:sqref>K16</xm:sqref>
            </x14:sparkline>
            <x14:sparkline>
              <xm:sqref>J15</xm:sqref>
            </x14:sparkline>
            <x14:sparkline>
              <xm:sqref>J16</xm:sqref>
            </x14:sparkline>
          </x14:sparklines>
        </x14:sparklineGroup>
        <x14:sparklineGroup displayEmptyCellsAs="gap" xr2:uid="{3A6A6D08-C124-4752-A45A-481FE4A01C1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I15</xm:sqref>
            </x14:sparkline>
            <x14:sparkline>
              <xm:sqref>I16</xm:sqref>
            </x14:sparkline>
            <x14:sparkline>
              <xm:sqref>H15</xm:sqref>
            </x14:sparkline>
            <x14:sparkline>
              <xm:sqref>H16</xm:sqref>
            </x14:sparkline>
          </x14:sparklines>
        </x14:sparklineGroup>
        <x14:sparklineGroup displayEmptyCellsAs="gap" xr2:uid="{6C1AE61D-6431-482A-A4DE-E236D1D9A65F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J4</xm:sqref>
            </x14:sparkline>
            <x14:sparkline>
              <xm:sqref>K4</xm:sqref>
            </x14:sparkline>
            <x14:sparkline>
              <xm:sqref>K5</xm:sqref>
            </x14:sparkline>
            <x14:sparkline>
              <xm:sqref>K7</xm:sqref>
            </x14:sparkline>
            <x14:sparkline>
              <xm:sqref>J6</xm:sqref>
            </x14:sparkline>
            <x14:sparkline>
              <xm:sqref>K8</xm:sqref>
            </x14:sparkline>
            <x14:sparkline>
              <xm:sqref>K9</xm:sqref>
            </x14:sparkline>
            <x14:sparkline>
              <xm:sqref>J7</xm:sqref>
            </x14:sparkline>
            <x14:sparkline>
              <xm:sqref>K10</xm:sqref>
            </x14:sparkline>
            <x14:sparkline>
              <xm:sqref>J5</xm:sqref>
            </x14:sparkline>
            <x14:sparkline>
              <xm:sqref>K6</xm:sqref>
            </x14:sparkline>
            <x14:sparkline>
              <xm:sqref>K11</xm:sqref>
            </x14:sparkline>
            <x14:sparkline>
              <xm:sqref>J8</xm:sqref>
            </x14:sparkline>
            <x14:sparkline>
              <xm:sqref>K12</xm:sqref>
            </x14:sparkline>
            <x14:sparkline>
              <xm:sqref>J9</xm:sqref>
            </x14:sparkline>
            <x14:sparkline>
              <xm:sqref>J10</xm:sqref>
            </x14:sparkline>
            <x14:sparkline>
              <xm:sqref>J11</xm:sqref>
            </x14:sparkline>
            <x14:sparkline>
              <xm:sqref>J12</xm:sqref>
            </x14:sparkline>
            <x14:sparkline>
              <xm:sqref>K13</xm:sqref>
            </x14:sparkline>
            <x14:sparkline>
              <xm:sqref>J13</xm:sqref>
            </x14:sparkline>
            <x14:sparkline>
              <xm:sqref>K14</xm:sqref>
            </x14:sparkline>
            <x14:sparkline>
              <xm:sqref>J14</xm:sqref>
            </x14:sparkline>
          </x14:sparklines>
        </x14:sparklineGroup>
        <x14:sparklineGroup displayEmptyCellsAs="gap" xr2:uid="{A88D5E8D-68A4-4561-A079-98B6ED01C8E2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C25</xm:sqref>
            </x14:sparkline>
            <x14:sparkline>
              <xm:sqref>B25</xm:sqref>
            </x14:sparkline>
            <x14:sparkline>
              <xm:sqref>C26</xm:sqref>
            </x14:sparkline>
            <x14:sparkline>
              <xm:sqref>B26</xm:sqref>
            </x14:sparkline>
            <x14:sparkline>
              <xm:sqref>C27</xm:sqref>
            </x14:sparkline>
            <x14:sparkline>
              <xm:sqref>B27</xm:sqref>
            </x14:sparkline>
            <x14:sparkline>
              <xm:sqref>C28</xm:sqref>
            </x14:sparkline>
            <x14:sparkline>
              <xm:sqref>B28</xm:sqref>
            </x14:sparkline>
            <x14:sparkline>
              <xm:sqref>C29</xm:sqref>
            </x14:sparkline>
            <x14:sparkline>
              <xm:sqref>B29</xm:sqref>
            </x14:sparkline>
            <x14:sparkline>
              <xm:sqref>C30</xm:sqref>
            </x14:sparkline>
            <x14:sparkline>
              <xm:sqref>B30</xm:sqref>
            </x14:sparkline>
            <x14:sparkline>
              <xm:sqref>C31</xm:sqref>
            </x14:sparkline>
            <x14:sparkline>
              <xm:sqref>B31</xm:sqref>
            </x14:sparkline>
            <x14:sparkline>
              <xm:sqref>C32</xm:sqref>
            </x14:sparkline>
            <x14:sparkline>
              <xm:sqref>B32</xm:sqref>
            </x14:sparkline>
          </x14:sparklines>
        </x14:sparklineGroup>
        <x14:sparklineGroup displayEmptyCellsAs="gap" xr2:uid="{62C788DB-39D5-4F4E-8010-B99073A3B8CB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G24</xm:sqref>
            </x14:sparkline>
            <x14:sparkline>
              <xm:sqref>F24</xm:sqref>
            </x14:sparkline>
            <x14:sparkline>
              <xm:sqref>G25</xm:sqref>
            </x14:sparkline>
            <x14:sparkline>
              <xm:sqref>F25</xm:sqref>
            </x14:sparkline>
            <x14:sparkline>
              <xm:sqref>G26</xm:sqref>
            </x14:sparkline>
            <x14:sparkline>
              <xm:sqref>F26</xm:sqref>
            </x14:sparkline>
            <x14:sparkline>
              <xm:sqref>G27</xm:sqref>
            </x14:sparkline>
            <x14:sparkline>
              <xm:sqref>F27</xm:sqref>
            </x14:sparkline>
            <x14:sparkline>
              <xm:sqref>G28</xm:sqref>
            </x14:sparkline>
            <x14:sparkline>
              <xm:sqref>F28</xm:sqref>
            </x14:sparkline>
            <x14:sparkline>
              <xm:sqref>G29</xm:sqref>
            </x14:sparkline>
            <x14:sparkline>
              <xm:sqref>F29</xm:sqref>
            </x14:sparkline>
            <x14:sparkline>
              <xm:sqref>G30</xm:sqref>
            </x14:sparkline>
            <x14:sparkline>
              <xm:sqref>F30</xm:sqref>
            </x14:sparkline>
            <x14:sparkline>
              <xm:sqref>G31</xm:sqref>
            </x14:sparkline>
            <x14:sparkline>
              <xm:sqref>F31</xm:sqref>
            </x14:sparkline>
            <x14:sparkline>
              <xm:sqref>G32</xm:sqref>
            </x14:sparkline>
            <x14:sparkline>
              <xm:sqref>F32</xm:sqref>
            </x14:sparkline>
          </x14:sparklines>
        </x14:sparklineGroup>
        <x14:sparklineGroup displayEmptyCellsAs="gap" xr2:uid="{37AD76AA-3F48-4262-9E16-B56B0446B48F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I17</xm:sqref>
            </x14:sparkline>
            <x14:sparkline>
              <xm:sqref>H17</xm:sqref>
            </x14:sparkline>
            <x14:sparkline>
              <xm:sqref>I18</xm:sqref>
            </x14:sparkline>
            <x14:sparkline>
              <xm:sqref>H18</xm:sqref>
            </x14:sparkline>
            <x14:sparkline>
              <xm:sqref>I19</xm:sqref>
            </x14:sparkline>
            <x14:sparkline>
              <xm:sqref>H19</xm:sqref>
            </x14:sparkline>
            <x14:sparkline>
              <xm:sqref>I20</xm:sqref>
            </x14:sparkline>
            <x14:sparkline>
              <xm:sqref>H20</xm:sqref>
            </x14:sparkline>
            <x14:sparkline>
              <xm:sqref>I21</xm:sqref>
            </x14:sparkline>
            <x14:sparkline>
              <xm:sqref>H21</xm:sqref>
            </x14:sparkline>
            <x14:sparkline>
              <xm:sqref>I22</xm:sqref>
            </x14:sparkline>
            <x14:sparkline>
              <xm:sqref>H22</xm:sqref>
            </x14:sparkline>
            <x14:sparkline>
              <xm:sqref>I23</xm:sqref>
            </x14:sparkline>
            <x14:sparkline>
              <xm:sqref>H23</xm:sqref>
            </x14:sparkline>
            <x14:sparkline>
              <xm:sqref>I24</xm:sqref>
            </x14:sparkline>
            <x14:sparkline>
              <xm:sqref>H24</xm:sqref>
            </x14:sparkline>
            <x14:sparkline>
              <xm:sqref>I25</xm:sqref>
            </x14:sparkline>
            <x14:sparkline>
              <xm:sqref>H25</xm:sqref>
            </x14:sparkline>
            <x14:sparkline>
              <xm:sqref>I26</xm:sqref>
            </x14:sparkline>
            <x14:sparkline>
              <xm:sqref>H26</xm:sqref>
            </x14:sparkline>
            <x14:sparkline>
              <xm:sqref>I27</xm:sqref>
            </x14:sparkline>
            <x14:sparkline>
              <xm:sqref>H27</xm:sqref>
            </x14:sparkline>
            <x14:sparkline>
              <xm:sqref>I28</xm:sqref>
            </x14:sparkline>
            <x14:sparkline>
              <xm:sqref>H28</xm:sqref>
            </x14:sparkline>
            <x14:sparkline>
              <xm:sqref>I29</xm:sqref>
            </x14:sparkline>
            <x14:sparkline>
              <xm:sqref>H29</xm:sqref>
            </x14:sparkline>
            <x14:sparkline>
              <xm:sqref>I30</xm:sqref>
            </x14:sparkline>
            <x14:sparkline>
              <xm:sqref>H30</xm:sqref>
            </x14:sparkline>
            <x14:sparkline>
              <xm:sqref>I31</xm:sqref>
            </x14:sparkline>
            <x14:sparkline>
              <xm:sqref>H31</xm:sqref>
            </x14:sparkline>
            <x14:sparkline>
              <xm:sqref>I32</xm:sqref>
            </x14:sparkline>
            <x14:sparkline>
              <xm:sqref>H32</xm:sqref>
            </x14:sparkline>
          </x14:sparklines>
        </x14:sparklineGroup>
        <x14:sparklineGroup displayEmptyCellsAs="gap" xr2:uid="{F9526F06-2840-42F1-8A24-9F191102BA76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K17</xm:sqref>
            </x14:sparkline>
            <x14:sparkline>
              <xm:sqref>J17</xm:sqref>
            </x14:sparkline>
            <x14:sparkline>
              <xm:sqref>K18</xm:sqref>
            </x14:sparkline>
            <x14:sparkline>
              <xm:sqref>J18</xm:sqref>
            </x14:sparkline>
            <x14:sparkline>
              <xm:sqref>K19</xm:sqref>
            </x14:sparkline>
            <x14:sparkline>
              <xm:sqref>J19</xm:sqref>
            </x14:sparkline>
            <x14:sparkline>
              <xm:sqref>K20</xm:sqref>
            </x14:sparkline>
            <x14:sparkline>
              <xm:sqref>J20</xm:sqref>
            </x14:sparkline>
            <x14:sparkline>
              <xm:sqref>K21</xm:sqref>
            </x14:sparkline>
            <x14:sparkline>
              <xm:sqref>J21</xm:sqref>
            </x14:sparkline>
            <x14:sparkline>
              <xm:sqref>K22</xm:sqref>
            </x14:sparkline>
            <x14:sparkline>
              <xm:sqref>J22</xm:sqref>
            </x14:sparkline>
            <x14:sparkline>
              <xm:sqref>K23</xm:sqref>
            </x14:sparkline>
            <x14:sparkline>
              <xm:sqref>J23</xm:sqref>
            </x14:sparkline>
            <x14:sparkline>
              <xm:sqref>K24</xm:sqref>
            </x14:sparkline>
            <x14:sparkline>
              <xm:sqref>J24</xm:sqref>
            </x14:sparkline>
            <x14:sparkline>
              <xm:sqref>K25</xm:sqref>
            </x14:sparkline>
            <x14:sparkline>
              <xm:sqref>J25</xm:sqref>
            </x14:sparkline>
            <x14:sparkline>
              <xm:sqref>K26</xm:sqref>
            </x14:sparkline>
            <x14:sparkline>
              <xm:sqref>J26</xm:sqref>
            </x14:sparkline>
            <x14:sparkline>
              <xm:sqref>K27</xm:sqref>
            </x14:sparkline>
            <x14:sparkline>
              <xm:sqref>J27</xm:sqref>
            </x14:sparkline>
            <x14:sparkline>
              <xm:sqref>K28</xm:sqref>
            </x14:sparkline>
            <x14:sparkline>
              <xm:sqref>J28</xm:sqref>
            </x14:sparkline>
            <x14:sparkline>
              <xm:sqref>K29</xm:sqref>
            </x14:sparkline>
            <x14:sparkline>
              <xm:sqref>J29</xm:sqref>
            </x14:sparkline>
            <x14:sparkline>
              <xm:sqref>K30</xm:sqref>
            </x14:sparkline>
            <x14:sparkline>
              <xm:sqref>J30</xm:sqref>
            </x14:sparkline>
            <x14:sparkline>
              <xm:sqref>K31</xm:sqref>
            </x14:sparkline>
            <x14:sparkline>
              <xm:sqref>J31</xm:sqref>
            </x14:sparkline>
            <x14:sparkline>
              <xm:sqref>K32</xm:sqref>
            </x14:sparkline>
            <x14:sparkline>
              <xm:sqref>J32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5F73-E1E7-4DE3-8BCF-098564B619AE}">
  <dimension ref="A4:E41"/>
  <sheetViews>
    <sheetView topLeftCell="A24" zoomScale="151" workbookViewId="0">
      <selection activeCell="E37" sqref="E37"/>
    </sheetView>
  </sheetViews>
  <sheetFormatPr defaultRowHeight="14.4" x14ac:dyDescent="0.3"/>
  <cols>
    <col min="2" max="2" width="12.33203125" style="4" bestFit="1" customWidth="1"/>
    <col min="3" max="3" width="13.6640625" bestFit="1" customWidth="1"/>
    <col min="4" max="4" width="15.109375" bestFit="1" customWidth="1"/>
  </cols>
  <sheetData>
    <row r="4" spans="2:4" ht="18" thickBot="1" x14ac:dyDescent="0.4">
      <c r="B4" s="3" t="s">
        <v>0</v>
      </c>
      <c r="C4" s="1" t="s">
        <v>1</v>
      </c>
      <c r="D4" s="1" t="s">
        <v>2</v>
      </c>
    </row>
    <row r="5" spans="2:4" ht="15" thickTop="1" x14ac:dyDescent="0.3">
      <c r="B5" s="2">
        <v>0.42299999999999999</v>
      </c>
      <c r="C5" s="2">
        <v>1.77</v>
      </c>
      <c r="D5" s="2">
        <f>B5*C5</f>
        <v>0.74870999999999999</v>
      </c>
    </row>
    <row r="6" spans="2:4" x14ac:dyDescent="0.3">
      <c r="B6" s="2">
        <v>0.42099999999999999</v>
      </c>
      <c r="C6" s="2">
        <v>2</v>
      </c>
      <c r="D6" s="2">
        <f t="shared" ref="D6:D32" si="0">B6*C6</f>
        <v>0.84199999999999997</v>
      </c>
    </row>
    <row r="7" spans="2:4" x14ac:dyDescent="0.3">
      <c r="B7" s="2">
        <v>0.41899999999999998</v>
      </c>
      <c r="C7" s="2">
        <v>2.2799999999999998</v>
      </c>
      <c r="D7" s="2">
        <f t="shared" si="0"/>
        <v>0.95531999999999984</v>
      </c>
    </row>
    <row r="8" spans="2:4" x14ac:dyDescent="0.3">
      <c r="B8" s="2">
        <v>0.41599999999999998</v>
      </c>
      <c r="C8" s="2">
        <v>2.59</v>
      </c>
      <c r="D8" s="2">
        <f t="shared" si="0"/>
        <v>1.07744</v>
      </c>
    </row>
    <row r="9" spans="2:4" x14ac:dyDescent="0.3">
      <c r="B9" s="2">
        <v>0.41399999999999998</v>
      </c>
      <c r="C9" s="2">
        <v>2.86</v>
      </c>
      <c r="D9" s="2">
        <f t="shared" si="0"/>
        <v>1.18404</v>
      </c>
    </row>
    <row r="10" spans="2:4" x14ac:dyDescent="0.3">
      <c r="B10" s="2">
        <v>0.40899999999999997</v>
      </c>
      <c r="C10" s="2">
        <v>3.28</v>
      </c>
      <c r="D10" s="2">
        <f t="shared" si="0"/>
        <v>1.3415199999999998</v>
      </c>
    </row>
    <row r="11" spans="2:4" x14ac:dyDescent="0.3">
      <c r="B11" s="2">
        <v>0.40400000000000003</v>
      </c>
      <c r="C11" s="2">
        <v>3.69</v>
      </c>
      <c r="D11" s="2">
        <f t="shared" si="0"/>
        <v>1.4907600000000001</v>
      </c>
    </row>
    <row r="12" spans="2:4" x14ac:dyDescent="0.3">
      <c r="B12" s="2">
        <v>0.4</v>
      </c>
      <c r="C12" s="2">
        <v>4.01</v>
      </c>
      <c r="D12" s="2">
        <f t="shared" si="0"/>
        <v>1.6040000000000001</v>
      </c>
    </row>
    <row r="13" spans="2:4" x14ac:dyDescent="0.3">
      <c r="B13" s="2">
        <v>0.39600000000000002</v>
      </c>
      <c r="C13" s="2">
        <v>4.33</v>
      </c>
      <c r="D13" s="2">
        <f t="shared" si="0"/>
        <v>1.7146800000000002</v>
      </c>
    </row>
    <row r="14" spans="2:4" x14ac:dyDescent="0.3">
      <c r="B14" s="2">
        <v>0.39300000000000002</v>
      </c>
      <c r="C14" s="2">
        <v>4.6100000000000003</v>
      </c>
      <c r="D14" s="2">
        <f t="shared" si="0"/>
        <v>1.8117300000000003</v>
      </c>
    </row>
    <row r="15" spans="2:4" x14ac:dyDescent="0.3">
      <c r="B15" s="2">
        <v>0.38700000000000001</v>
      </c>
      <c r="C15" s="2">
        <v>4.96</v>
      </c>
      <c r="D15" s="2">
        <f t="shared" si="0"/>
        <v>1.9195200000000001</v>
      </c>
    </row>
    <row r="16" spans="2:4" x14ac:dyDescent="0.3">
      <c r="B16" s="2">
        <v>0.38</v>
      </c>
      <c r="C16" s="2">
        <v>5.43</v>
      </c>
      <c r="D16" s="2">
        <f t="shared" si="0"/>
        <v>2.0634000000000001</v>
      </c>
    </row>
    <row r="17" spans="2:4" x14ac:dyDescent="0.3">
      <c r="B17" s="2">
        <v>0.375</v>
      </c>
      <c r="C17" s="2">
        <v>5.7</v>
      </c>
      <c r="D17" s="2">
        <f t="shared" si="0"/>
        <v>2.1375000000000002</v>
      </c>
    </row>
    <row r="18" spans="2:4" x14ac:dyDescent="0.3">
      <c r="B18" s="2">
        <v>0.36899999999999999</v>
      </c>
      <c r="C18" s="2">
        <v>6.05</v>
      </c>
      <c r="D18" s="2">
        <f t="shared" si="0"/>
        <v>2.23245</v>
      </c>
    </row>
    <row r="19" spans="2:4" x14ac:dyDescent="0.3">
      <c r="B19" s="2">
        <v>0.35299999999999998</v>
      </c>
      <c r="C19" s="2">
        <v>6.73</v>
      </c>
      <c r="D19" s="2">
        <f t="shared" si="0"/>
        <v>2.3756900000000001</v>
      </c>
    </row>
    <row r="20" spans="2:4" x14ac:dyDescent="0.3">
      <c r="B20" s="2">
        <v>0.34100000000000003</v>
      </c>
      <c r="C20" s="2">
        <v>7.16</v>
      </c>
      <c r="D20" s="2">
        <f t="shared" si="0"/>
        <v>2.4415600000000004</v>
      </c>
    </row>
    <row r="21" spans="2:4" x14ac:dyDescent="0.3">
      <c r="B21" s="2">
        <v>0.32400000000000001</v>
      </c>
      <c r="C21" s="2">
        <v>7.63</v>
      </c>
      <c r="D21" s="2">
        <f t="shared" si="0"/>
        <v>2.4721199999999999</v>
      </c>
    </row>
    <row r="22" spans="2:4" x14ac:dyDescent="0.3">
      <c r="B22" s="2">
        <v>0.313</v>
      </c>
      <c r="C22" s="2">
        <v>7.8</v>
      </c>
      <c r="D22" s="2">
        <f t="shared" si="0"/>
        <v>2.4413999999999998</v>
      </c>
    </row>
    <row r="23" spans="2:4" x14ac:dyDescent="0.3">
      <c r="B23" s="2">
        <v>0.29799999999999999</v>
      </c>
      <c r="C23" s="2">
        <v>8.15</v>
      </c>
      <c r="D23" s="2">
        <f t="shared" si="0"/>
        <v>2.4287000000000001</v>
      </c>
    </row>
    <row r="24" spans="2:4" x14ac:dyDescent="0.3">
      <c r="B24" s="2">
        <v>0.28799999999999998</v>
      </c>
      <c r="C24" s="2">
        <v>8.31</v>
      </c>
      <c r="D24" s="2">
        <f t="shared" si="0"/>
        <v>2.3932799999999999</v>
      </c>
    </row>
    <row r="25" spans="2:4" x14ac:dyDescent="0.3">
      <c r="B25" s="2">
        <v>0.27600000000000002</v>
      </c>
      <c r="C25" s="2">
        <v>8.51</v>
      </c>
      <c r="D25" s="2">
        <f t="shared" si="0"/>
        <v>2.34876</v>
      </c>
    </row>
    <row r="26" spans="2:4" x14ac:dyDescent="0.3">
      <c r="B26" s="2">
        <v>0.25800000000000001</v>
      </c>
      <c r="C26" s="2">
        <v>8.7100000000000009</v>
      </c>
      <c r="D26" s="2">
        <f t="shared" si="0"/>
        <v>2.2471800000000002</v>
      </c>
    </row>
    <row r="27" spans="2:4" x14ac:dyDescent="0.3">
      <c r="B27" s="2">
        <v>0.23400000000000001</v>
      </c>
      <c r="C27" s="2">
        <v>8.9600000000000009</v>
      </c>
      <c r="D27" s="2">
        <f t="shared" si="0"/>
        <v>2.0966400000000003</v>
      </c>
    </row>
    <row r="28" spans="2:4" x14ac:dyDescent="0.3">
      <c r="B28" s="2">
        <v>0.22700000000000001</v>
      </c>
      <c r="C28" s="2">
        <v>8.9700000000000006</v>
      </c>
      <c r="D28" s="2">
        <f t="shared" si="0"/>
        <v>2.0361900000000004</v>
      </c>
    </row>
    <row r="29" spans="2:4" x14ac:dyDescent="0.3">
      <c r="B29" s="2">
        <v>0.12</v>
      </c>
      <c r="C29" s="2">
        <v>9.44</v>
      </c>
      <c r="D29" s="2">
        <f t="shared" si="0"/>
        <v>1.1327999999999998</v>
      </c>
    </row>
    <row r="30" spans="2:4" x14ac:dyDescent="0.3">
      <c r="B30" s="2">
        <v>9.9000000000000005E-2</v>
      </c>
      <c r="C30" s="2">
        <v>9.49</v>
      </c>
      <c r="D30" s="2">
        <f t="shared" si="0"/>
        <v>0.93951000000000007</v>
      </c>
    </row>
    <row r="31" spans="2:4" x14ac:dyDescent="0.3">
      <c r="B31" s="2">
        <v>5.1999999999999998E-2</v>
      </c>
      <c r="C31" s="2">
        <v>9.5500000000000007</v>
      </c>
      <c r="D31" s="2">
        <f t="shared" si="0"/>
        <v>0.49660000000000004</v>
      </c>
    </row>
    <row r="32" spans="2:4" x14ac:dyDescent="0.3">
      <c r="B32" s="2">
        <v>0</v>
      </c>
      <c r="C32" s="2">
        <v>9.6</v>
      </c>
      <c r="D32" s="2">
        <f t="shared" si="0"/>
        <v>0</v>
      </c>
    </row>
    <row r="34" spans="1:5" x14ac:dyDescent="0.3">
      <c r="B34" s="2">
        <v>0.32400000000000001</v>
      </c>
      <c r="C34" s="2">
        <v>7.63</v>
      </c>
      <c r="D34" s="2">
        <f>MAX(D5:D32)</f>
        <v>2.4721199999999999</v>
      </c>
    </row>
    <row r="35" spans="1:5" x14ac:dyDescent="0.3">
      <c r="C35" s="4"/>
    </row>
    <row r="36" spans="1:5" ht="18" thickBot="1" x14ac:dyDescent="0.4">
      <c r="A36" s="3" t="s">
        <v>3</v>
      </c>
      <c r="B36" s="6">
        <v>0.436</v>
      </c>
      <c r="C36" s="2">
        <v>0</v>
      </c>
    </row>
    <row r="37" spans="1:5" ht="18.600000000000001" thickTop="1" thickBot="1" x14ac:dyDescent="0.4">
      <c r="A37" s="3" t="s">
        <v>4</v>
      </c>
      <c r="B37" s="6">
        <v>0</v>
      </c>
      <c r="C37" s="2">
        <v>9.6</v>
      </c>
      <c r="E37" t="str">
        <f xml:space="preserve"> CONCATENATE(B36, " &amp; ", C37, " &amp; ", B34, " &amp; ", C34, " &amp; ", B39, " \\ ")</f>
        <v xml:space="preserve">0.436 &amp; 9.6 &amp; 0.324 &amp; 7.63 &amp; 0.590625 \\ </v>
      </c>
    </row>
    <row r="38" spans="1:5" ht="15" thickTop="1" x14ac:dyDescent="0.3">
      <c r="A38" s="4"/>
      <c r="C38" s="4"/>
    </row>
    <row r="39" spans="1:5" ht="18" thickBot="1" x14ac:dyDescent="0.4">
      <c r="A39" s="3" t="s">
        <v>5</v>
      </c>
      <c r="B39" s="2">
        <f>C34*B34/(C37*B36)</f>
        <v>0.59062499999999996</v>
      </c>
      <c r="C39" s="4"/>
    </row>
    <row r="40" spans="1:5" ht="15" thickTop="1" x14ac:dyDescent="0.3">
      <c r="C40" s="4"/>
    </row>
    <row r="41" spans="1:5" x14ac:dyDescent="0.3">
      <c r="C41" s="4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38CF96F-5DBB-4662-B8A9-93AC7260F1EA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C34</xm:sqref>
            </x14:sparkline>
            <x14:sparkline>
              <xm:sqref>B34</xm:sqref>
            </x14:sparkline>
          </x14:sparklines>
        </x14:sparklineGroup>
        <x14:sparklineGroup displayEmptyCellsAs="gap" xr2:uid="{8618C8A4-E7D4-4598-BCD2-957E0A2CCC37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C16</xm:sqref>
            </x14:sparkline>
            <x14:sparkline>
              <xm:sqref>C17</xm:sqref>
            </x14:sparkline>
            <x14:sparkline>
              <xm:sqref>C18</xm:sqref>
            </x14:sparkline>
            <x14:sparkline>
              <xm:sqref>C19</xm:sqref>
            </x14:sparkline>
            <x14:sparkline>
              <xm:sqref>B16</xm:sqref>
            </x14:sparkline>
            <x14:sparkline>
              <xm:sqref>C20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B20</xm:sqref>
            </x14:sparkline>
            <x14:sparkline>
              <xm:sqref>C21</xm:sqref>
            </x14:sparkline>
            <x14:sparkline>
              <xm:sqref>B21</xm:sqref>
            </x14:sparkline>
            <x14:sparkline>
              <xm:sqref>C22</xm:sqref>
            </x14:sparkline>
            <x14:sparkline>
              <xm:sqref>B22</xm:sqref>
            </x14:sparkline>
            <x14:sparkline>
              <xm:sqref>C23</xm:sqref>
            </x14:sparkline>
            <x14:sparkline>
              <xm:sqref>B23</xm:sqref>
            </x14:sparkline>
            <x14:sparkline>
              <xm:sqref>C24</xm:sqref>
            </x14:sparkline>
            <x14:sparkline>
              <xm:sqref>B24</xm:sqref>
            </x14:sparkline>
            <x14:sparkline>
              <xm:sqref>C25</xm:sqref>
            </x14:sparkline>
            <x14:sparkline>
              <xm:sqref>B25</xm:sqref>
            </x14:sparkline>
            <x14:sparkline>
              <xm:sqref>C26</xm:sqref>
            </x14:sparkline>
            <x14:sparkline>
              <xm:sqref>B26</xm:sqref>
            </x14:sparkline>
            <x14:sparkline>
              <xm:sqref>C27</xm:sqref>
            </x14:sparkline>
            <x14:sparkline>
              <xm:sqref>B27</xm:sqref>
            </x14:sparkline>
            <x14:sparkline>
              <xm:sqref>C28</xm:sqref>
            </x14:sparkline>
            <x14:sparkline>
              <xm:sqref>B28</xm:sqref>
            </x14:sparkline>
          </x14:sparklines>
        </x14:sparklineGroup>
        <x14:sparklineGroup displayEmptyCellsAs="gap" xr2:uid="{FC2DF5F6-DA16-4023-B3B5-10DF34E3276A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B5</xm:sqref>
            </x14:sparkline>
            <x14:sparkline>
              <xm:sqref>C5</xm:sqref>
            </x14:sparkline>
            <x14:sparkline>
              <xm:sqref>C6</xm:sqref>
            </x14:sparkline>
            <x14:sparkline>
              <xm:sqref>C8</xm:sqref>
            </x14:sparkline>
            <x14:sparkline>
              <xm:sqref>B7</xm:sqref>
            </x14:sparkline>
            <x14:sparkline>
              <xm:sqref>C9</xm:sqref>
            </x14:sparkline>
            <x14:sparkline>
              <xm:sqref>C10</xm:sqref>
            </x14:sparkline>
            <x14:sparkline>
              <xm:sqref>B8</xm:sqref>
            </x14:sparkline>
            <x14:sparkline>
              <xm:sqref>C11</xm:sqref>
            </x14:sparkline>
            <x14:sparkline>
              <xm:sqref>B6</xm:sqref>
            </x14:sparkline>
            <x14:sparkline>
              <xm:sqref>C7</xm:sqref>
            </x14:sparkline>
            <x14:sparkline>
              <xm:sqref>C12</xm:sqref>
            </x14:sparkline>
            <x14:sparkline>
              <xm:sqref>B9</xm:sqref>
            </x14:sparkline>
            <x14:sparkline>
              <xm:sqref>C13</xm:sqref>
            </x14:sparkline>
            <x14:sparkline>
              <xm:sqref>B10</xm:sqref>
            </x14:sparkline>
            <x14:sparkline>
              <xm:sqref>B11</xm:sqref>
            </x14:sparkline>
            <x14:sparkline>
              <xm:sqref>B12</xm:sqref>
            </x14:sparkline>
            <x14:sparkline>
              <xm:sqref>B13</xm:sqref>
            </x14:sparkline>
            <x14:sparkline>
              <xm:sqref>C14</xm:sqref>
            </x14:sparkline>
            <x14:sparkline>
              <xm:sqref>B14</xm:sqref>
            </x14:sparkline>
            <x14:sparkline>
              <xm:sqref>C15</xm:sqref>
            </x14:sparkline>
            <x14:sparkline>
              <xm:sqref>B15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FBC2A-DB41-406C-BF3C-9EC5F14B243E}">
  <dimension ref="A2:E36"/>
  <sheetViews>
    <sheetView topLeftCell="A26" zoomScale="151" workbookViewId="0">
      <selection activeCell="E33" sqref="E33"/>
    </sheetView>
  </sheetViews>
  <sheetFormatPr defaultRowHeight="14.4" x14ac:dyDescent="0.3"/>
  <cols>
    <col min="2" max="2" width="12.33203125" style="4" bestFit="1" customWidth="1"/>
    <col min="3" max="3" width="13.6640625" bestFit="1" customWidth="1"/>
    <col min="4" max="4" width="15.109375" bestFit="1" customWidth="1"/>
  </cols>
  <sheetData>
    <row r="2" spans="2:4" x14ac:dyDescent="0.3">
      <c r="B2"/>
    </row>
    <row r="3" spans="2:4" x14ac:dyDescent="0.3">
      <c r="B3"/>
    </row>
    <row r="4" spans="2:4" ht="18" thickBot="1" x14ac:dyDescent="0.4">
      <c r="B4" s="3" t="s">
        <v>0</v>
      </c>
      <c r="C4" s="1" t="s">
        <v>1</v>
      </c>
      <c r="D4" s="1" t="s">
        <v>2</v>
      </c>
    </row>
    <row r="5" spans="2:4" ht="15" thickTop="1" x14ac:dyDescent="0.3">
      <c r="B5" s="2">
        <v>0.39600000000000002</v>
      </c>
      <c r="C5" s="2">
        <v>1.7</v>
      </c>
      <c r="D5" s="2">
        <f>B5*C5</f>
        <v>0.67320000000000002</v>
      </c>
    </row>
    <row r="6" spans="2:4" x14ac:dyDescent="0.3">
      <c r="B6" s="2">
        <v>0.39400000000000002</v>
      </c>
      <c r="C6" s="2">
        <v>1.97</v>
      </c>
      <c r="D6" s="2">
        <f>B6*C6</f>
        <v>0.77617999999999998</v>
      </c>
    </row>
    <row r="7" spans="2:4" x14ac:dyDescent="0.3">
      <c r="B7" s="2">
        <v>0.39300000000000002</v>
      </c>
      <c r="C7" s="2">
        <v>2.25</v>
      </c>
      <c r="D7" s="2">
        <f t="shared" ref="D7:D27" si="0">B7*C7</f>
        <v>0.88424999999999998</v>
      </c>
    </row>
    <row r="8" spans="2:4" x14ac:dyDescent="0.3">
      <c r="B8" s="2">
        <v>0.39100000000000001</v>
      </c>
      <c r="C8" s="2">
        <v>2.8</v>
      </c>
      <c r="D8" s="2">
        <f t="shared" si="0"/>
        <v>1.0948</v>
      </c>
    </row>
    <row r="9" spans="2:4" x14ac:dyDescent="0.3">
      <c r="B9" s="2">
        <v>0.38500000000000001</v>
      </c>
      <c r="C9" s="2">
        <v>2.86</v>
      </c>
      <c r="D9" s="2">
        <f t="shared" si="0"/>
        <v>1.1011</v>
      </c>
    </row>
    <row r="10" spans="2:4" x14ac:dyDescent="0.3">
      <c r="B10" s="2">
        <v>0.377</v>
      </c>
      <c r="C10" s="2">
        <v>3.63</v>
      </c>
      <c r="D10" s="2">
        <f t="shared" si="0"/>
        <v>1.3685099999999999</v>
      </c>
    </row>
    <row r="11" spans="2:4" x14ac:dyDescent="0.3">
      <c r="B11" s="2">
        <v>0.36899999999999999</v>
      </c>
      <c r="C11" s="2">
        <v>4.24</v>
      </c>
      <c r="D11" s="2">
        <f t="shared" si="0"/>
        <v>1.56456</v>
      </c>
    </row>
    <row r="12" spans="2:4" x14ac:dyDescent="0.3">
      <c r="B12" s="2">
        <v>0.36199999999999999</v>
      </c>
      <c r="C12" s="2">
        <v>4.6900000000000004</v>
      </c>
      <c r="D12" s="2">
        <f t="shared" si="0"/>
        <v>1.6977800000000001</v>
      </c>
    </row>
    <row r="13" spans="2:4" x14ac:dyDescent="0.3">
      <c r="B13" s="2">
        <v>0.35099999999999998</v>
      </c>
      <c r="C13" s="2">
        <v>5.39</v>
      </c>
      <c r="D13" s="2">
        <f t="shared" si="0"/>
        <v>1.8918899999999998</v>
      </c>
    </row>
    <row r="14" spans="2:4" x14ac:dyDescent="0.3">
      <c r="B14" s="2">
        <v>0.33800000000000002</v>
      </c>
      <c r="C14" s="2">
        <v>6.1</v>
      </c>
      <c r="D14" s="2">
        <f t="shared" si="0"/>
        <v>2.0617999999999999</v>
      </c>
    </row>
    <row r="15" spans="2:4" x14ac:dyDescent="0.3">
      <c r="B15" s="2">
        <v>0.315</v>
      </c>
      <c r="C15" s="2">
        <v>7.01</v>
      </c>
      <c r="D15" s="2">
        <f t="shared" si="0"/>
        <v>2.2081499999999998</v>
      </c>
    </row>
    <row r="16" spans="2:4" x14ac:dyDescent="0.3">
      <c r="B16" s="2">
        <v>0.28299999999999997</v>
      </c>
      <c r="C16" s="2">
        <v>7.86</v>
      </c>
      <c r="D16" s="2">
        <f t="shared" si="0"/>
        <v>2.22438</v>
      </c>
    </row>
    <row r="17" spans="1:4" x14ac:dyDescent="0.3">
      <c r="B17" s="2">
        <v>0.25700000000000001</v>
      </c>
      <c r="C17" s="2">
        <v>8.34</v>
      </c>
      <c r="D17" s="2">
        <f t="shared" si="0"/>
        <v>2.1433800000000001</v>
      </c>
    </row>
    <row r="18" spans="1:4" x14ac:dyDescent="0.3">
      <c r="B18" s="2">
        <v>0.23699999999999999</v>
      </c>
      <c r="C18" s="2">
        <v>8.6199999999999992</v>
      </c>
      <c r="D18" s="2">
        <f t="shared" si="0"/>
        <v>2.0429399999999998</v>
      </c>
    </row>
    <row r="19" spans="1:4" x14ac:dyDescent="0.3">
      <c r="B19" s="2">
        <v>0.218</v>
      </c>
      <c r="C19" s="2">
        <v>8.82</v>
      </c>
      <c r="D19" s="2">
        <f t="shared" si="0"/>
        <v>1.92276</v>
      </c>
    </row>
    <row r="20" spans="1:4" x14ac:dyDescent="0.3">
      <c r="B20" s="2">
        <v>0.19600000000000001</v>
      </c>
      <c r="C20" s="2">
        <v>8.99</v>
      </c>
      <c r="D20" s="2">
        <f t="shared" si="0"/>
        <v>1.7620400000000001</v>
      </c>
    </row>
    <row r="21" spans="1:4" x14ac:dyDescent="0.3">
      <c r="B21" s="2">
        <v>0.17100000000000001</v>
      </c>
      <c r="C21" s="2">
        <v>9.1300000000000008</v>
      </c>
      <c r="D21" s="2">
        <f t="shared" si="0"/>
        <v>1.5612300000000003</v>
      </c>
    </row>
    <row r="22" spans="1:4" x14ac:dyDescent="0.3">
      <c r="B22" s="2">
        <v>0.157</v>
      </c>
      <c r="C22" s="2">
        <v>9.19</v>
      </c>
      <c r="D22" s="2">
        <f t="shared" si="0"/>
        <v>1.4428299999999998</v>
      </c>
    </row>
    <row r="23" spans="1:4" x14ac:dyDescent="0.3">
      <c r="B23" s="2">
        <v>0.12</v>
      </c>
      <c r="C23" s="2">
        <v>9.32</v>
      </c>
      <c r="D23" s="2">
        <f t="shared" si="0"/>
        <v>1.1184000000000001</v>
      </c>
    </row>
    <row r="24" spans="1:4" x14ac:dyDescent="0.3">
      <c r="B24" s="2">
        <v>8.5000000000000006E-2</v>
      </c>
      <c r="C24" s="2">
        <v>9.4</v>
      </c>
      <c r="D24" s="2">
        <f t="shared" si="0"/>
        <v>0.79900000000000004</v>
      </c>
    </row>
    <row r="25" spans="1:4" x14ac:dyDescent="0.3">
      <c r="B25" s="2">
        <v>6.7000000000000004E-2</v>
      </c>
      <c r="C25" s="2">
        <v>9.44</v>
      </c>
      <c r="D25" s="2">
        <f t="shared" si="0"/>
        <v>0.63248000000000004</v>
      </c>
    </row>
    <row r="26" spans="1:4" x14ac:dyDescent="0.3">
      <c r="B26" s="5">
        <v>3.5999999999999997E-2</v>
      </c>
      <c r="C26" s="5">
        <v>9.4700000000000006</v>
      </c>
      <c r="D26" s="2">
        <f t="shared" si="0"/>
        <v>0.34092</v>
      </c>
    </row>
    <row r="27" spans="1:4" x14ac:dyDescent="0.3">
      <c r="B27" s="5">
        <v>0</v>
      </c>
      <c r="C27" s="5">
        <v>9.64</v>
      </c>
      <c r="D27" s="2">
        <f t="shared" si="0"/>
        <v>0</v>
      </c>
    </row>
    <row r="28" spans="1:4" x14ac:dyDescent="0.3">
      <c r="B28"/>
    </row>
    <row r="29" spans="1:4" x14ac:dyDescent="0.3">
      <c r="B29"/>
    </row>
    <row r="30" spans="1:4" x14ac:dyDescent="0.3">
      <c r="B30" s="2">
        <v>0.28299999999999997</v>
      </c>
      <c r="C30" s="2">
        <v>7.86</v>
      </c>
      <c r="D30" s="2">
        <f>MAX(D5:D27)</f>
        <v>2.22438</v>
      </c>
    </row>
    <row r="31" spans="1:4" x14ac:dyDescent="0.3">
      <c r="C31" s="4"/>
    </row>
    <row r="32" spans="1:4" ht="18" thickBot="1" x14ac:dyDescent="0.4">
      <c r="A32" s="3" t="s">
        <v>3</v>
      </c>
      <c r="B32" s="6">
        <v>0.40799999999999997</v>
      </c>
      <c r="C32" s="2">
        <v>0</v>
      </c>
    </row>
    <row r="33" spans="1:5" ht="18.600000000000001" thickTop="1" thickBot="1" x14ac:dyDescent="0.4">
      <c r="A33" s="3" t="s">
        <v>4</v>
      </c>
      <c r="B33" s="6">
        <v>0</v>
      </c>
      <c r="C33" s="2">
        <v>9.64</v>
      </c>
      <c r="E33" t="str">
        <f xml:space="preserve"> CONCATENATE(B32, " &amp; ", C33, " &amp; ", B30, " &amp; ", C30, " &amp; ", B35, " \\ ")</f>
        <v xml:space="preserve">0.408 &amp; 9.64 &amp; 0.283 &amp; 7.86 &amp; 0.565551012936295 \\ </v>
      </c>
    </row>
    <row r="34" spans="1:5" ht="15" thickTop="1" x14ac:dyDescent="0.3">
      <c r="A34" s="4"/>
      <c r="C34" s="4"/>
    </row>
    <row r="35" spans="1:5" ht="18" thickBot="1" x14ac:dyDescent="0.4">
      <c r="A35" s="3" t="s">
        <v>5</v>
      </c>
      <c r="B35" s="6">
        <f>C30*B30/(C33*B32)</f>
        <v>0.56555101293629484</v>
      </c>
      <c r="C35" s="4"/>
    </row>
    <row r="36" spans="1:5" ht="15" thickTop="1" x14ac:dyDescent="0.3"/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A22FF9E-A640-4C06-A3F5-FB7842EDA134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C30</xm:sqref>
            </x14:sparkline>
            <x14:sparkline>
              <xm:sqref>B30</xm:sqref>
            </x14:sparkline>
          </x14:sparklines>
        </x14:sparklineGroup>
        <x14:sparklineGroup displayEmptyCellsAs="gap" xr2:uid="{50197DA0-07F7-486E-8DE8-712CD440902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B5</xm:sqref>
            </x14:sparkline>
            <x14:sparkline>
              <xm:sqref>C5</xm:sqref>
            </x14:sparkline>
            <x14:sparkline>
              <xm:sqref>C6</xm:sqref>
            </x14:sparkline>
            <x14:sparkline>
              <xm:sqref>C8</xm:sqref>
            </x14:sparkline>
            <x14:sparkline>
              <xm:sqref>B7</xm:sqref>
            </x14:sparkline>
            <x14:sparkline>
              <xm:sqref>C9</xm:sqref>
            </x14:sparkline>
            <x14:sparkline>
              <xm:sqref>C10</xm:sqref>
            </x14:sparkline>
            <x14:sparkline>
              <xm:sqref>B8</xm:sqref>
            </x14:sparkline>
            <x14:sparkline>
              <xm:sqref>C11</xm:sqref>
            </x14:sparkline>
            <x14:sparkline>
              <xm:sqref>B6</xm:sqref>
            </x14:sparkline>
            <x14:sparkline>
              <xm:sqref>C7</xm:sqref>
            </x14:sparkline>
            <x14:sparkline>
              <xm:sqref>C12</xm:sqref>
            </x14:sparkline>
            <x14:sparkline>
              <xm:sqref>B9</xm:sqref>
            </x14:sparkline>
            <x14:sparkline>
              <xm:sqref>C13</xm:sqref>
            </x14:sparkline>
            <x14:sparkline>
              <xm:sqref>B10</xm:sqref>
            </x14:sparkline>
            <x14:sparkline>
              <xm:sqref>B11</xm:sqref>
            </x14:sparkline>
            <x14:sparkline>
              <xm:sqref>B12</xm:sqref>
            </x14:sparkline>
            <x14:sparkline>
              <xm:sqref>B13</xm:sqref>
            </x14:sparkline>
            <x14:sparkline>
              <xm:sqref>C14</xm:sqref>
            </x14:sparkline>
            <x14:sparkline>
              <xm:sqref>B14</xm:sqref>
            </x14:sparkline>
            <x14:sparkline>
              <xm:sqref>C15</xm:sqref>
            </x14:sparkline>
            <x14:sparkline>
              <xm:sqref>B15</xm:sqref>
            </x14:sparkline>
          </x14:sparklines>
        </x14:sparklineGroup>
        <x14:sparklineGroup displayEmptyCellsAs="gap" xr2:uid="{9205B756-F5FC-4789-B11B-F446FB400CE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C16</xm:sqref>
            </x14:sparkline>
            <x14:sparkline>
              <xm:sqref>C17</xm:sqref>
            </x14:sparkline>
            <x14:sparkline>
              <xm:sqref>C18</xm:sqref>
            </x14:sparkline>
            <x14:sparkline>
              <xm:sqref>C19</xm:sqref>
            </x14:sparkline>
            <x14:sparkline>
              <xm:sqref>B16</xm:sqref>
            </x14:sparkline>
            <x14:sparkline>
              <xm:sqref>C20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B20</xm:sqref>
            </x14:sparkline>
            <x14:sparkline>
              <xm:sqref>C21</xm:sqref>
            </x14:sparkline>
            <x14:sparkline>
              <xm:sqref>B21</xm:sqref>
            </x14:sparkline>
            <x14:sparkline>
              <xm:sqref>C22</xm:sqref>
            </x14:sparkline>
            <x14:sparkline>
              <xm:sqref>B22</xm:sqref>
            </x14:sparkline>
            <x14:sparkline>
              <xm:sqref>C23</xm:sqref>
            </x14:sparkline>
            <x14:sparkline>
              <xm:sqref>B23</xm:sqref>
            </x14:sparkline>
            <x14:sparkline>
              <xm:sqref>C24</xm:sqref>
            </x14:sparkline>
            <x14:sparkline>
              <xm:sqref>B24</xm:sqref>
            </x14:sparkline>
            <x14:sparkline>
              <xm:sqref>C25</xm:sqref>
            </x14:sparkline>
            <x14:sparkline>
              <xm:sqref>B25</xm:sqref>
            </x14:sparkline>
            <x14:sparkline>
              <xm:sqref>C26</xm:sqref>
            </x14:sparkline>
            <x14:sparkline>
              <xm:sqref>B26</xm:sqref>
            </x14:sparkline>
            <x14:sparkline>
              <xm:sqref>C27</xm:sqref>
            </x14:sparkline>
            <x14:sparkline>
              <xm:sqref>B27</xm:sqref>
            </x14:sparkline>
            <x14:sparkline>
              <xm:sqref>C28</xm:sqref>
            </x14:sparkline>
            <x14:sparkline>
              <xm:sqref>B28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Part 1 - 35 C</vt:lpstr>
      <vt:lpstr>Part 1 - 45 C</vt:lpstr>
      <vt:lpstr>Part 1 - 55 C</vt:lpstr>
      <vt:lpstr>Part 1 - 65 C</vt:lpstr>
      <vt:lpstr>Part 1 - 75 C</vt:lpstr>
      <vt:lpstr>Part 1 - I-V</vt:lpstr>
      <vt:lpstr>Part 1 - ln I-V</vt:lpstr>
      <vt:lpstr>Part 2 - 35 C</vt:lpstr>
      <vt:lpstr>Part 2 - 45 C</vt:lpstr>
      <vt:lpstr>Part 2 - 55 C</vt:lpstr>
      <vt:lpstr>Part 2 - 65 C</vt:lpstr>
      <vt:lpstr>Part 2 - 75 C</vt:lpstr>
      <vt:lpstr>Part 2 - I-V</vt:lpstr>
      <vt:lpstr>Part 2 - P-V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Sabu John</dc:creator>
  <cp:lastModifiedBy>Sabu John</cp:lastModifiedBy>
  <dcterms:created xsi:type="dcterms:W3CDTF">2018-08-06T09:16:59Z</dcterms:created>
  <dcterms:modified xsi:type="dcterms:W3CDTF">2018-09-30T17:00:17Z</dcterms:modified>
</cp:coreProperties>
</file>