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a56\Documents\1-ADB.org\1-For Uploading\2019\09-Sep\09-04\KI 2019 XLS\"/>
    </mc:Choice>
  </mc:AlternateContent>
  <bookViews>
    <workbookView xWindow="2895" yWindow="3000" windowWidth="21600" windowHeight="8580"/>
  </bookViews>
  <sheets>
    <sheet name="KI 2019" sheetId="94" r:id="rId1"/>
    <sheet name="KJ's comment 2" sheetId="65" state="hidden" r:id="rId2"/>
    <sheet name="SSR1" sheetId="88" state="hidden" r:id="rId3"/>
    <sheet name="KI_COMMENTS" sheetId="86" state="hidden" r:id="rId4"/>
    <sheet name="KJ's comments" sheetId="61" state="hidden" r:id="rId5"/>
    <sheet name="KI_INVALID_WORKSHEET" sheetId="4" state="hidden" r:id="rId6"/>
    <sheet name="KI_DBFORMAT" sheetId="5" state="hidden" r:id="rId7"/>
  </sheets>
  <externalReferences>
    <externalReference r:id="rId8"/>
    <externalReference r:id="rId9"/>
  </externalReferences>
  <definedNames>
    <definedName name="Cell_A28">#REF!</definedName>
    <definedName name="Cell_AA128">#REF!</definedName>
    <definedName name="Cell_AA19" localSheetId="0">#REF!</definedName>
    <definedName name="Cell_AA19">#REF!</definedName>
    <definedName name="Cell_AB132" localSheetId="0">#REF!</definedName>
    <definedName name="Cell_AB132">#REF!</definedName>
    <definedName name="Cell_AB193" localSheetId="0">#REF!</definedName>
    <definedName name="Cell_AB193">#REF!</definedName>
    <definedName name="Cell_AC120" localSheetId="0">#REF!</definedName>
    <definedName name="Cell_AC120">#REF!</definedName>
    <definedName name="Cell_AC147" localSheetId="0">#REF!</definedName>
    <definedName name="Cell_AC147">#REF!</definedName>
    <definedName name="Cell_AC151" localSheetId="0">#REF!</definedName>
    <definedName name="Cell_AC151">#REF!</definedName>
    <definedName name="Cell_AC27" localSheetId="0">#REF!</definedName>
    <definedName name="Cell_AC27">#REF!</definedName>
    <definedName name="Cell_AC61">#REF!</definedName>
    <definedName name="Cell_AC65" localSheetId="0">#REF!</definedName>
    <definedName name="Cell_AC65">#REF!</definedName>
    <definedName name="Cell_AE207">#REF!</definedName>
    <definedName name="Cell_AE289">#REF!</definedName>
    <definedName name="Cell_AE301">#REF!</definedName>
    <definedName name="Cell_AF10">#REF!</definedName>
    <definedName name="Cell_AF4">#REF!</definedName>
    <definedName name="Cell_AF95">#REF!</definedName>
    <definedName name="Cell_B15" localSheetId="0">#REF!</definedName>
    <definedName name="Cell_B15">#REF!</definedName>
    <definedName name="Cell_B19" localSheetId="0">#REF!</definedName>
    <definedName name="Cell_B19">#REF!</definedName>
    <definedName name="Cell_B20" localSheetId="0">#REF!</definedName>
    <definedName name="Cell_B20">#REF!</definedName>
    <definedName name="Cell_B21" localSheetId="0">#REF!</definedName>
    <definedName name="Cell_B21">#REF!</definedName>
    <definedName name="Cell_B25">#REF!</definedName>
    <definedName name="Cell_B26">#REF!</definedName>
    <definedName name="Cell_B27" localSheetId="0">#REF!</definedName>
    <definedName name="Cell_B27">#REF!</definedName>
    <definedName name="Cell_B28">#REF!</definedName>
    <definedName name="Cell_B3" localSheetId="0">#REF!</definedName>
    <definedName name="Cell_B3">#REF!</definedName>
    <definedName name="Cell_B30" localSheetId="0">#REF!</definedName>
    <definedName name="Cell_B30">#REF!</definedName>
    <definedName name="Cell_B32" localSheetId="0">#REF!</definedName>
    <definedName name="Cell_B32">#REF!</definedName>
    <definedName name="Cell_B34" localSheetId="0">#REF!</definedName>
    <definedName name="Cell_B34">#REF!</definedName>
    <definedName name="Cell_B36" localSheetId="0">#REF!</definedName>
    <definedName name="Cell_B36">#REF!</definedName>
    <definedName name="Cell_B38">#REF!</definedName>
    <definedName name="Cell_B40" localSheetId="0">#REF!</definedName>
    <definedName name="Cell_B40">#REF!</definedName>
    <definedName name="Cell_B43">#REF!</definedName>
    <definedName name="Cell_B44">#REF!</definedName>
    <definedName name="Cell_B46" localSheetId="0">#REF!</definedName>
    <definedName name="Cell_B46">#REF!</definedName>
    <definedName name="Cell_B48">#REF!</definedName>
    <definedName name="Cell_B7" localSheetId="0">#REF!</definedName>
    <definedName name="Cell_B7">#REF!</definedName>
    <definedName name="Cell_B9" localSheetId="0">#REF!</definedName>
    <definedName name="Cell_B9">#REF!</definedName>
    <definedName name="Cell_D1" localSheetId="0">#REF!</definedName>
    <definedName name="Cell_D1">#REF!</definedName>
    <definedName name="Cell_D10" localSheetId="0">#REF!</definedName>
    <definedName name="Cell_D10">#REF!</definedName>
    <definedName name="Cell_D101">#REF!</definedName>
    <definedName name="Cell_D104" localSheetId="0">#REF!</definedName>
    <definedName name="Cell_D104">#REF!</definedName>
    <definedName name="Cell_D107" localSheetId="0">#REF!</definedName>
    <definedName name="Cell_D107">#REF!</definedName>
    <definedName name="Cell_D108" localSheetId="0">[1]KI_DATASHEET!#REF!</definedName>
    <definedName name="Cell_D108">#REF!</definedName>
    <definedName name="Cell_D111" localSheetId="0">#REF!</definedName>
    <definedName name="Cell_D111">#REF!</definedName>
    <definedName name="Cell_D112">#REF!</definedName>
    <definedName name="Cell_D113" localSheetId="0">[1]KI_DATASHEET!#REF!</definedName>
    <definedName name="Cell_D113">#REF!</definedName>
    <definedName name="Cell_D115">#REF!</definedName>
    <definedName name="Cell_D116" localSheetId="0">#REF!</definedName>
    <definedName name="Cell_D116">#REF!</definedName>
    <definedName name="Cell_D117" localSheetId="0">[1]KI_DATASHEET!#REF!</definedName>
    <definedName name="Cell_D117">#REF!</definedName>
    <definedName name="Cell_D12" localSheetId="0">#REF!</definedName>
    <definedName name="Cell_D12">#REF!</definedName>
    <definedName name="Cell_D121" localSheetId="0">#REF!</definedName>
    <definedName name="Cell_D121">#REF!</definedName>
    <definedName name="Cell_D122" localSheetId="0">#REF!</definedName>
    <definedName name="Cell_D122">#REF!</definedName>
    <definedName name="Cell_D123" localSheetId="0">#REF!</definedName>
    <definedName name="Cell_D123">#REF!</definedName>
    <definedName name="Cell_D124">#REF!</definedName>
    <definedName name="Cell_D126">#REF!</definedName>
    <definedName name="Cell_D13" localSheetId="0">#REF!</definedName>
    <definedName name="Cell_D13">#REF!</definedName>
    <definedName name="Cell_D131">#REF!</definedName>
    <definedName name="Cell_D133" localSheetId="0">#REF!</definedName>
    <definedName name="Cell_D133">#REF!</definedName>
    <definedName name="Cell_D135" localSheetId="0">#REF!</definedName>
    <definedName name="Cell_D135">#REF!</definedName>
    <definedName name="Cell_D137">#REF!</definedName>
    <definedName name="Cell_D138" localSheetId="0">#REF!</definedName>
    <definedName name="Cell_D138">#REF!</definedName>
    <definedName name="Cell_D142" localSheetId="0">#REF!</definedName>
    <definedName name="Cell_D142">#REF!</definedName>
    <definedName name="Cell_D145" localSheetId="0">#REF!</definedName>
    <definedName name="Cell_D145">#REF!</definedName>
    <definedName name="Cell_D146">#REF!</definedName>
    <definedName name="Cell_D149" localSheetId="0">#REF!</definedName>
    <definedName name="Cell_D149">#REF!</definedName>
    <definedName name="Cell_D150">#REF!</definedName>
    <definedName name="Cell_D152" localSheetId="0">#REF!</definedName>
    <definedName name="Cell_D152">#REF!</definedName>
    <definedName name="Cell_D156" localSheetId="0">#REF!</definedName>
    <definedName name="Cell_D156">#REF!</definedName>
    <definedName name="Cell_D157">#REF!</definedName>
    <definedName name="Cell_D159">#REF!</definedName>
    <definedName name="Cell_D162">#REF!</definedName>
    <definedName name="Cell_D169">#REF!</definedName>
    <definedName name="Cell_D170">#REF!</definedName>
    <definedName name="Cell_D171">#REF!</definedName>
    <definedName name="Cell_D172" localSheetId="0">#REF!</definedName>
    <definedName name="Cell_D172">#REF!</definedName>
    <definedName name="Cell_D174">#REF!</definedName>
    <definedName name="Cell_D177" localSheetId="0">#REF!</definedName>
    <definedName name="Cell_D177">#REF!</definedName>
    <definedName name="Cell_D178" localSheetId="0">#REF!</definedName>
    <definedName name="Cell_D178">#REF!</definedName>
    <definedName name="Cell_D180" localSheetId="0">#REF!</definedName>
    <definedName name="Cell_D180">#REF!</definedName>
    <definedName name="Cell_D181">#REF!</definedName>
    <definedName name="Cell_D184" localSheetId="0">#REF!</definedName>
    <definedName name="Cell_D184">#REF!</definedName>
    <definedName name="Cell_D186">#REF!</definedName>
    <definedName name="Cell_D190">#REF!</definedName>
    <definedName name="Cell_D191">#REF!</definedName>
    <definedName name="Cell_D2" localSheetId="0">#REF!</definedName>
    <definedName name="Cell_D2">#REF!</definedName>
    <definedName name="Cell_D202" localSheetId="0">#REF!</definedName>
    <definedName name="Cell_D202">#REF!</definedName>
    <definedName name="Cell_D205" localSheetId="0">#REF!</definedName>
    <definedName name="Cell_D205">#REF!</definedName>
    <definedName name="Cell_D207">#REF!</definedName>
    <definedName name="Cell_D208" localSheetId="0">#REF!</definedName>
    <definedName name="Cell_D208">#REF!</definedName>
    <definedName name="Cell_D21">#REF!</definedName>
    <definedName name="Cell_D212">#REF!</definedName>
    <definedName name="Cell_D216">#REF!</definedName>
    <definedName name="Cell_D224" localSheetId="0">#REF!</definedName>
    <definedName name="Cell_D224">#REF!</definedName>
    <definedName name="Cell_D227" localSheetId="0">#REF!</definedName>
    <definedName name="Cell_D227">#REF!</definedName>
    <definedName name="Cell_D23">#REF!</definedName>
    <definedName name="Cell_D233" localSheetId="0">#REF!</definedName>
    <definedName name="Cell_D233">#REF!</definedName>
    <definedName name="Cell_D235" localSheetId="0">#REF!</definedName>
    <definedName name="Cell_D235">#REF!</definedName>
    <definedName name="Cell_D237" localSheetId="0">#REF!</definedName>
    <definedName name="Cell_D237">#REF!</definedName>
    <definedName name="Cell_D241">#REF!</definedName>
    <definedName name="Cell_D242">#REF!</definedName>
    <definedName name="Cell_D247" localSheetId="0">#REF!</definedName>
    <definedName name="Cell_D247">#REF!</definedName>
    <definedName name="Cell_D25" localSheetId="0">#REF!</definedName>
    <definedName name="Cell_D25">#REF!</definedName>
    <definedName name="Cell_D252" localSheetId="0">#REF!</definedName>
    <definedName name="Cell_D252">#REF!</definedName>
    <definedName name="Cell_D256" localSheetId="0">#REF!</definedName>
    <definedName name="Cell_D256">#REF!</definedName>
    <definedName name="Cell_D258" localSheetId="0">#REF!</definedName>
    <definedName name="Cell_D258">#REF!</definedName>
    <definedName name="Cell_D26" localSheetId="0">#REF!</definedName>
    <definedName name="Cell_D26">#REF!</definedName>
    <definedName name="Cell_D267" localSheetId="0">#REF!</definedName>
    <definedName name="Cell_D267">#REF!</definedName>
    <definedName name="Cell_D27" localSheetId="0">#REF!</definedName>
    <definedName name="Cell_D27">#REF!</definedName>
    <definedName name="Cell_D271">#REF!</definedName>
    <definedName name="Cell_D272">#REF!</definedName>
    <definedName name="Cell_D273">#REF!</definedName>
    <definedName name="Cell_D279" localSheetId="0">#REF!</definedName>
    <definedName name="Cell_D279">#REF!</definedName>
    <definedName name="Cell_D286" localSheetId="0">#REF!</definedName>
    <definedName name="Cell_D286">#REF!</definedName>
    <definedName name="Cell_D288">#REF!</definedName>
    <definedName name="Cell_D289">#REF!</definedName>
    <definedName name="Cell_D290">#REF!</definedName>
    <definedName name="Cell_D292">#REF!</definedName>
    <definedName name="Cell_D293" localSheetId="0">#REF!</definedName>
    <definedName name="Cell_D293">#REF!</definedName>
    <definedName name="Cell_D296">#REF!</definedName>
    <definedName name="Cell_D297" localSheetId="0">#REF!</definedName>
    <definedName name="Cell_D297">#REF!</definedName>
    <definedName name="Cell_D298">#REF!</definedName>
    <definedName name="Cell_D302">#REF!</definedName>
    <definedName name="Cell_D303">#REF!</definedName>
    <definedName name="Cell_D307">#REF!</definedName>
    <definedName name="Cell_D309">#REF!</definedName>
    <definedName name="Cell_D311">#REF!</definedName>
    <definedName name="Cell_D324">#REF!</definedName>
    <definedName name="Cell_D325">#REF!</definedName>
    <definedName name="Cell_D333">#REF!</definedName>
    <definedName name="Cell_D335">#REF!</definedName>
    <definedName name="Cell_D336">#REF!</definedName>
    <definedName name="Cell_D339">#REF!</definedName>
    <definedName name="Cell_D34" localSheetId="0">#REF!</definedName>
    <definedName name="Cell_D34">#REF!</definedName>
    <definedName name="Cell_D341">#REF!</definedName>
    <definedName name="Cell_D343">#REF!</definedName>
    <definedName name="Cell_D346">#REF!</definedName>
    <definedName name="Cell_D350">#REF!</definedName>
    <definedName name="Cell_D354">#REF!</definedName>
    <definedName name="Cell_D356">#REF!</definedName>
    <definedName name="Cell_D363">#REF!</definedName>
    <definedName name="Cell_D367">#REF!</definedName>
    <definedName name="Cell_D40" localSheetId="0">#REF!</definedName>
    <definedName name="Cell_D40">#REF!</definedName>
    <definedName name="Cell_D43">#REF!</definedName>
    <definedName name="Cell_D44" localSheetId="0">#REF!</definedName>
    <definedName name="Cell_D44">#REF!</definedName>
    <definedName name="Cell_D46" localSheetId="0">#REF!</definedName>
    <definedName name="Cell_D46">#REF!</definedName>
    <definedName name="Cell_D47" localSheetId="0">[1]KI_DATASHEET!#REF!</definedName>
    <definedName name="Cell_D47">#REF!</definedName>
    <definedName name="Cell_D48">#REF!</definedName>
    <definedName name="Cell_D50" localSheetId="0">#REF!</definedName>
    <definedName name="Cell_D50">#REF!</definedName>
    <definedName name="Cell_D52">#REF!</definedName>
    <definedName name="Cell_D53" localSheetId="0">#REF!</definedName>
    <definedName name="Cell_D53">#REF!</definedName>
    <definedName name="Cell_D54">#REF!</definedName>
    <definedName name="Cell_D55">#REF!</definedName>
    <definedName name="Cell_D56">#REF!</definedName>
    <definedName name="Cell_D57">#REF!</definedName>
    <definedName name="Cell_D58" localSheetId="0">#REF!</definedName>
    <definedName name="Cell_D58">#REF!</definedName>
    <definedName name="Cell_D6">#REF!</definedName>
    <definedName name="Cell_D60">#REF!</definedName>
    <definedName name="Cell_D63">#REF!</definedName>
    <definedName name="Cell_D65">#REF!</definedName>
    <definedName name="Cell_D71">#REF!</definedName>
    <definedName name="Cell_D73" localSheetId="0">#REF!</definedName>
    <definedName name="Cell_D73">#REF!</definedName>
    <definedName name="Cell_D77">#REF!</definedName>
    <definedName name="Cell_D78" localSheetId="0">#REF!</definedName>
    <definedName name="Cell_D78">#REF!</definedName>
    <definedName name="Cell_D79">#REF!</definedName>
    <definedName name="Cell_D8">#REF!</definedName>
    <definedName name="Cell_D83" localSheetId="0">#REF!</definedName>
    <definedName name="Cell_D83">#REF!</definedName>
    <definedName name="Cell_D88">#REF!</definedName>
    <definedName name="Cell_D9" localSheetId="0">#REF!</definedName>
    <definedName name="Cell_D9">#REF!</definedName>
    <definedName name="Cell_D90" localSheetId="0">#REF!</definedName>
    <definedName name="Cell_D90">#REF!</definedName>
    <definedName name="Cell_D91">#REF!</definedName>
    <definedName name="Cell_D95">#REF!</definedName>
    <definedName name="Cell_D97" localSheetId="0">#REF!</definedName>
    <definedName name="Cell_D97">#REF!</definedName>
    <definedName name="Cell_E13" localSheetId="0">#REF!</definedName>
    <definedName name="Cell_E13">#REF!</definedName>
    <definedName name="Cell_E2" localSheetId="0">#REF!</definedName>
    <definedName name="Cell_E2">#REF!</definedName>
    <definedName name="Cell_H204">#REF!</definedName>
    <definedName name="Cell_J170">#REF!</definedName>
    <definedName name="Cell_K10">#REF!</definedName>
    <definedName name="Cell_L16" localSheetId="0">#REF!</definedName>
    <definedName name="Cell_L16">#REF!</definedName>
    <definedName name="Cell_L18" localSheetId="0">#REF!</definedName>
    <definedName name="Cell_L18">#REF!</definedName>
    <definedName name="Cell_L6" localSheetId="0">#REF!</definedName>
    <definedName name="Cell_L6">#REF!</definedName>
    <definedName name="Cell_O193" localSheetId="0">#REF!</definedName>
    <definedName name="Cell_O193">#REF!</definedName>
    <definedName name="Cell_P197" localSheetId="0">#REF!</definedName>
    <definedName name="Cell_P197">#REF!</definedName>
    <definedName name="Cell_P89">#REF!</definedName>
    <definedName name="Cell_S192" localSheetId="0">#REF!</definedName>
    <definedName name="Cell_S192">#REF!</definedName>
    <definedName name="Cell_T89">#REF!</definedName>
    <definedName name="Cell_U124">#REF!</definedName>
    <definedName name="Cell_U146">#REF!</definedName>
    <definedName name="Cell_U193" localSheetId="0">#REF!</definedName>
    <definedName name="Cell_U193">#REF!</definedName>
    <definedName name="Cell_U197" localSheetId="0">#REF!</definedName>
    <definedName name="Cell_U197">#REF!</definedName>
    <definedName name="Cell_V27" localSheetId="0">#REF!</definedName>
    <definedName name="Cell_V27">#REF!</definedName>
    <definedName name="Cell_V29" localSheetId="0">#REF!</definedName>
    <definedName name="Cell_V29">#REF!</definedName>
    <definedName name="Cell_V65" localSheetId="0">#REF!</definedName>
    <definedName name="Cell_V65">#REF!</definedName>
    <definedName name="Cell_V67" localSheetId="0">#REF!</definedName>
    <definedName name="Cell_V67">#REF!</definedName>
    <definedName name="Cell_V7" localSheetId="0">#REF!</definedName>
    <definedName name="Cell_V7">#REF!</definedName>
    <definedName name="Cell_W128" localSheetId="0">#REF!</definedName>
    <definedName name="Cell_W128">#REF!</definedName>
    <definedName name="Cell_W196" localSheetId="0">#REF!</definedName>
    <definedName name="Cell_W196">#REF!</definedName>
    <definedName name="Cell_W374">#REF!</definedName>
    <definedName name="Cell_W7" localSheetId="0">#REF!</definedName>
    <definedName name="Cell_W7">#REF!</definedName>
    <definedName name="Cell_W89">#REF!</definedName>
    <definedName name="Cell_X10">#REF!</definedName>
    <definedName name="Cell_X123">#REF!</definedName>
    <definedName name="Cell_X169">#REF!</definedName>
    <definedName name="Cell_X43" localSheetId="0">#REF!</definedName>
    <definedName name="Cell_X43">#REF!</definedName>
    <definedName name="Cell_X8">#REF!</definedName>
    <definedName name="Cell_Y5">#REF!</definedName>
    <definedName name="Cell_Z193" localSheetId="0">#REF!</definedName>
    <definedName name="Cell_Z193">#REF!</definedName>
    <definedName name="Cell_Z274">#REF!</definedName>
    <definedName name="_xlnm.Print_Area" localSheetId="0">'KI 2019'!$A$1:$T$479</definedName>
    <definedName name="_xlnm.Print_Area">[2]月報原稿用ｸﾞﾗﾌ!$A$1:$K$57</definedName>
    <definedName name="_xlnm.Print_Titles" localSheetId="0">'KI 2019'!$7:$7</definedName>
    <definedName name="Range_A5_X5">#REF!</definedName>
    <definedName name="Range_A7_AF7">#REF!</definedName>
    <definedName name="Range_AC129_AC130" localSheetId="0">#REF!</definedName>
    <definedName name="Range_AC129_AC130">#REF!</definedName>
    <definedName name="Range_AC129_AD130" localSheetId="0">#REF!</definedName>
    <definedName name="Range_AC129_AD130">#REF!</definedName>
    <definedName name="Range_AC22_AC23" localSheetId="0">#REF!</definedName>
    <definedName name="Range_AC22_AC23">#REF!</definedName>
    <definedName name="Range_AC234_AD234" localSheetId="0">#REF!</definedName>
    <definedName name="Range_AC234_AD234">#REF!</definedName>
    <definedName name="Range_AC246_AD246" localSheetId="0">#REF!</definedName>
    <definedName name="Range_AC246_AD246">#REF!</definedName>
    <definedName name="Range_AC41_AC42" localSheetId="0">#REF!</definedName>
    <definedName name="Range_AC41_AC42">#REF!</definedName>
    <definedName name="Range_AC49_AC55" localSheetId="0">#REF!</definedName>
    <definedName name="Range_AC49_AC55">#REF!</definedName>
    <definedName name="Range_AC79_AC80" localSheetId="0">#REF!</definedName>
    <definedName name="Range_AC79_AC80">#REF!</definedName>
    <definedName name="Range_AC88_AC94" localSheetId="0">#REF!</definedName>
    <definedName name="Range_AC88_AC94">#REF!</definedName>
    <definedName name="Range_AD186_AD222" localSheetId="0">#REF!</definedName>
    <definedName name="Range_AD186_AD222">#REF!</definedName>
    <definedName name="Range_AD186_AD224" localSheetId="0">#REF!</definedName>
    <definedName name="Range_AD186_AD224">#REF!</definedName>
    <definedName name="Range_AD28_AD40" localSheetId="0">#REF!</definedName>
    <definedName name="Range_AD28_AD40">#REF!</definedName>
    <definedName name="Range_AF36_AF56">#REF!</definedName>
    <definedName name="Range_AF36_AF59">#REF!</definedName>
    <definedName name="Range_B18_B20" localSheetId="0">#REF!</definedName>
    <definedName name="Range_B18_B20">#REF!</definedName>
    <definedName name="Range_C129_S129" localSheetId="0">#REF!</definedName>
    <definedName name="Range_C129_S129">#REF!</definedName>
    <definedName name="Range_C131_S131" localSheetId="0">#REF!</definedName>
    <definedName name="Range_C131_S131">#REF!</definedName>
    <definedName name="Range_C132_S132" localSheetId="0">#REF!</definedName>
    <definedName name="Range_C132_S132">#REF!</definedName>
    <definedName name="Range_D102_D103">#REF!</definedName>
    <definedName name="Range_D106_D107" localSheetId="0">#REF!</definedName>
    <definedName name="Range_D106_D107">#REF!</definedName>
    <definedName name="Range_D112_D115" localSheetId="0">#REF!</definedName>
    <definedName name="Range_D112_D115">#REF!</definedName>
    <definedName name="Range_D12_D23" localSheetId="0">#REF!</definedName>
    <definedName name="Range_D12_D23">#REF!</definedName>
    <definedName name="Range_D123_X126">#REF!</definedName>
    <definedName name="Range_D13_D23" localSheetId="0">#REF!</definedName>
    <definedName name="Range_D13_D23">#REF!</definedName>
    <definedName name="Range_D132_X136">#REF!</definedName>
    <definedName name="Range_D133_D137">#REF!</definedName>
    <definedName name="Range_D138_D139">#REF!</definedName>
    <definedName name="Range_D14_D15">#REF!</definedName>
    <definedName name="Range_D149_D153" localSheetId="0">#REF!</definedName>
    <definedName name="Range_D149_D153">#REF!</definedName>
    <definedName name="Range_D169_D170" localSheetId="0">#REF!</definedName>
    <definedName name="Range_D169_D170">#REF!</definedName>
    <definedName name="Range_D171_X171">#REF!</definedName>
    <definedName name="Range_D172_D175" localSheetId="0">#REF!</definedName>
    <definedName name="Range_D172_D175">#REF!</definedName>
    <definedName name="Range_D173_D188">#REF!</definedName>
    <definedName name="Range_D174_D175">#REF!</definedName>
    <definedName name="Range_D192_D203">#REF!</definedName>
    <definedName name="Range_D219_D222" localSheetId="0">#REF!</definedName>
    <definedName name="Range_D219_D222">#REF!</definedName>
    <definedName name="Range_D220_D222" localSheetId="0">#REF!</definedName>
    <definedName name="Range_D220_D222">#REF!</definedName>
    <definedName name="Range_D275_D277">#REF!</definedName>
    <definedName name="Range_D278_D283" localSheetId="0">#REF!</definedName>
    <definedName name="Range_D278_D283">#REF!</definedName>
    <definedName name="Range_D280_D289" localSheetId="0">#REF!</definedName>
    <definedName name="Range_D280_D289">#REF!</definedName>
    <definedName name="Range_D284_D287">#REF!</definedName>
    <definedName name="Range_D285_D287" localSheetId="0">#REF!</definedName>
    <definedName name="Range_D285_D287">#REF!</definedName>
    <definedName name="Range_D287_D288">#REF!</definedName>
    <definedName name="Range_D321_D344">#REF!</definedName>
    <definedName name="Range_D43_D44">#REF!</definedName>
    <definedName name="Range_D44_D47" localSheetId="0">#REF!</definedName>
    <definedName name="Range_D44_D47">#REF!</definedName>
    <definedName name="Range_D47_D49" localSheetId="0">#REF!</definedName>
    <definedName name="Range_D47_D49">#REF!</definedName>
    <definedName name="Range_D59_D64" localSheetId="0">#REF!</definedName>
    <definedName name="Range_D59_D64">#REF!</definedName>
    <definedName name="Range_D64_X66">#REF!</definedName>
    <definedName name="Range_D73_D77">#REF!</definedName>
    <definedName name="Range_D74_X75">#REF!</definedName>
    <definedName name="Range_D76_D77">#REF!</definedName>
    <definedName name="Range_D76_D78" localSheetId="0">#REF!</definedName>
    <definedName name="Range_D76_D78">#REF!</definedName>
    <definedName name="Range_D78_D79">#REF!</definedName>
    <definedName name="Range_D79_D80" localSheetId="0">#REF!</definedName>
    <definedName name="Range_D79_D80">#REF!</definedName>
    <definedName name="Range_D84_D88" localSheetId="0">#REF!</definedName>
    <definedName name="Range_D84_D88">#REF!</definedName>
    <definedName name="Range_D9_D10" localSheetId="0">#REF!</definedName>
    <definedName name="Range_D9_D10">#REF!</definedName>
    <definedName name="Range_D91_D96" localSheetId="0">#REF!</definedName>
    <definedName name="Range_D91_D96">#REF!</definedName>
    <definedName name="Range_D98_D103" localSheetId="0">#REF!</definedName>
    <definedName name="Range_D98_D103">#REF!</definedName>
    <definedName name="Range_E146_X146">#REF!</definedName>
    <definedName name="Range_E170_X171">#REF!</definedName>
    <definedName name="Range_E173_H173" localSheetId="0">#REF!</definedName>
    <definedName name="Range_E173_H173">#REF!</definedName>
    <definedName name="Range_E209_W209">#REF!</definedName>
    <definedName name="Range_E214_W214">#REF!</definedName>
    <definedName name="Range_E49_W49">#REF!</definedName>
    <definedName name="Range_E49_X49">#REF!</definedName>
    <definedName name="Range_E63_X63">#REF!</definedName>
    <definedName name="Range_F20_G20">#REF!</definedName>
    <definedName name="Range_F22_G22">#REF!</definedName>
    <definedName name="Range_F24_G24">#REF!</definedName>
    <definedName name="Range_I175_J178">#REF!</definedName>
    <definedName name="Range_J9_T10">#REF!</definedName>
    <definedName name="Range_K13_U13">#REF!</definedName>
    <definedName name="Range_K14_U14">#REF!</definedName>
    <definedName name="Range_K16_T16">#REF!</definedName>
    <definedName name="Range_K19_T22">#REF!</definedName>
    <definedName name="Range_K2_U2">#REF!</definedName>
    <definedName name="Range_K24_U27">#REF!</definedName>
    <definedName name="Range_K28_T29">#REF!</definedName>
    <definedName name="Range_K3_U3">#REF!</definedName>
    <definedName name="Range_K4_L4">#REF!</definedName>
    <definedName name="Range_K4_U4">#REF!</definedName>
    <definedName name="Range_K45_T45" localSheetId="0">#REF!</definedName>
    <definedName name="Range_K45_T45">#REF!</definedName>
    <definedName name="Range_K53_T53" localSheetId="0">#REF!</definedName>
    <definedName name="Range_K53_T53">#REF!</definedName>
    <definedName name="Range_K7_T7">#REF!</definedName>
    <definedName name="Range_L190_L191" localSheetId="0">#REF!</definedName>
    <definedName name="Range_L190_L191">#REF!</definedName>
    <definedName name="Range_M10_AD10" localSheetId="0">#REF!</definedName>
    <definedName name="Range_M10_AD10">#REF!</definedName>
    <definedName name="Range_M121_AD121" localSheetId="0">#REF!</definedName>
    <definedName name="Range_M121_AD121">#REF!</definedName>
    <definedName name="Range_M171_N171" localSheetId="0">#REF!</definedName>
    <definedName name="Range_M171_N171">#REF!</definedName>
    <definedName name="Range_N36_Q36" localSheetId="0">#REF!</definedName>
    <definedName name="Range_N36_Q36">#REF!</definedName>
    <definedName name="Range_O10_V10" localSheetId="0">#REF!</definedName>
    <definedName name="Range_O10_V10">#REF!</definedName>
    <definedName name="Range_O118_AF118">#REF!</definedName>
    <definedName name="Range_O124_AF124">#REF!</definedName>
    <definedName name="Range_O124_AF126">#REF!</definedName>
    <definedName name="Range_O126_AF128">#REF!</definedName>
    <definedName name="Range_O218_AF218">#REF!</definedName>
    <definedName name="Range_O74_R74" localSheetId="0">#REF!</definedName>
    <definedName name="Range_O74_R74">#REF!</definedName>
    <definedName name="Range_O77_AF77">#REF!</definedName>
    <definedName name="Range_P20_Q20">#REF!</definedName>
    <definedName name="Range_P22_Q22">#REF!</definedName>
    <definedName name="Range_P24_Q24">#REF!</definedName>
    <definedName name="Range_R118_AF118">#REF!</definedName>
    <definedName name="Range_R137_S137" localSheetId="0">#REF!</definedName>
    <definedName name="Range_R137_S137">#REF!</definedName>
    <definedName name="Range_R169_R170" localSheetId="0">#REF!</definedName>
    <definedName name="Range_R169_R170">#REF!</definedName>
    <definedName name="Range_S175_T178">#REF!</definedName>
    <definedName name="Range_S177_T177">#REF!</definedName>
    <definedName name="Range_S179_T180">#REF!</definedName>
    <definedName name="Range_S179_T182">#REF!</definedName>
    <definedName name="Range_S295_AC295" localSheetId="0">#REF!</definedName>
    <definedName name="Range_S295_AC295">#REF!</definedName>
    <definedName name="Range_S362_AF364">#REF!</definedName>
    <definedName name="Range_T204_U204">#REF!</definedName>
    <definedName name="Range_U134_V134" localSheetId="0">#REF!</definedName>
    <definedName name="Range_U134_V134">#REF!</definedName>
    <definedName name="Range_U154_W154">#REF!</definedName>
    <definedName name="Range_U166_W166">#REF!</definedName>
    <definedName name="Range_U183_U184" localSheetId="0">#REF!</definedName>
    <definedName name="Range_U183_U184">#REF!</definedName>
    <definedName name="Range_U374_X378">#REF!</definedName>
    <definedName name="Range_U64_W66">#REF!</definedName>
    <definedName name="Range_U86_X91">#REF!</definedName>
    <definedName name="Range_U9_W9">#REF!</definedName>
    <definedName name="Range_V128_W143">#REF!</definedName>
    <definedName name="Range_V140_V141" localSheetId="0">#REF!</definedName>
    <definedName name="Range_V140_V141">#REF!</definedName>
    <definedName name="Range_V148_W148">#REF!</definedName>
    <definedName name="Range_V156_W156">#REF!</definedName>
    <definedName name="Range_V160_W160">#REF!</definedName>
    <definedName name="Range_V226_V236" localSheetId="0">#REF!</definedName>
    <definedName name="Range_V226_V236">#REF!</definedName>
    <definedName name="Range_V228_W250" localSheetId="0">#REF!</definedName>
    <definedName name="Range_V228_W250">#REF!</definedName>
    <definedName name="Range_V238_V248" localSheetId="0">#REF!</definedName>
    <definedName name="Range_V238_V248">#REF!</definedName>
    <definedName name="Range_V368_X368">#REF!</definedName>
    <definedName name="Range_V53_X53">#REF!</definedName>
    <definedName name="Range_W10_AB10" localSheetId="0">#REF!</definedName>
    <definedName name="Range_W10_AB10">#REF!</definedName>
    <definedName name="Range_W45_W47" localSheetId="0">#REF!</definedName>
    <definedName name="Range_W45_W47">#REF!</definedName>
    <definedName name="Range_W45_X47" localSheetId="0">#REF!</definedName>
    <definedName name="Range_W45_X47">#REF!</definedName>
    <definedName name="Range_X187_X188">#REF!</definedName>
    <definedName name="Range_X191_X205">#REF!</definedName>
    <definedName name="Range_X191_X211">#REF!</definedName>
    <definedName name="Range_X243_X310">#REF!</definedName>
    <definedName name="Range_X45_X47" localSheetId="0">#REF!</definedName>
    <definedName name="Range_X45_X47">#REF!</definedName>
    <definedName name="Range_X49_Y49" localSheetId="0">#REF!</definedName>
    <definedName name="Range_X49_Y49">#REF!</definedName>
    <definedName name="Range_X86_X89">#REF!</definedName>
    <definedName name="Range_Z131_AB131" localSheetId="0">#REF!</definedName>
    <definedName name="Range_Z131_AB131">#REF!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Z1" i="5" l="1"/>
  <c r="AB368" i="61" l="1"/>
  <c r="AA368" i="61"/>
  <c r="Z368" i="61"/>
  <c r="Y368" i="61"/>
  <c r="X368" i="61"/>
  <c r="W368" i="61"/>
  <c r="V368" i="61"/>
  <c r="U368" i="61"/>
  <c r="T368" i="61"/>
  <c r="S368" i="61"/>
  <c r="R368" i="61"/>
  <c r="Q368" i="61"/>
  <c r="P368" i="61"/>
  <c r="AB367" i="61"/>
  <c r="AA367" i="61"/>
  <c r="Z367" i="61"/>
  <c r="Y367" i="61"/>
  <c r="X367" i="61"/>
  <c r="W367" i="61"/>
  <c r="V367" i="61"/>
  <c r="U367" i="61"/>
  <c r="T367" i="61"/>
  <c r="S367" i="61"/>
  <c r="R367" i="61"/>
  <c r="Q367" i="61"/>
  <c r="P367" i="61"/>
  <c r="AB366" i="61"/>
  <c r="AA366" i="61"/>
  <c r="Z366" i="61"/>
  <c r="Y366" i="61"/>
  <c r="X366" i="61"/>
  <c r="W366" i="61"/>
  <c r="V366" i="61"/>
  <c r="U366" i="61"/>
  <c r="T366" i="61"/>
  <c r="S366" i="61"/>
  <c r="R366" i="61"/>
  <c r="Q366" i="61"/>
  <c r="P366" i="61"/>
  <c r="AB345" i="61"/>
  <c r="AA345" i="61"/>
  <c r="Z345" i="61"/>
  <c r="Y345" i="61"/>
  <c r="X345" i="61"/>
  <c r="W345" i="61"/>
  <c r="V345" i="61"/>
  <c r="U345" i="61"/>
  <c r="T345" i="61"/>
  <c r="S345" i="61"/>
  <c r="R345" i="61"/>
  <c r="Q345" i="61"/>
  <c r="P345" i="61"/>
  <c r="O345" i="61"/>
  <c r="N345" i="61"/>
  <c r="M345" i="61"/>
  <c r="L345" i="61"/>
  <c r="K345" i="61"/>
  <c r="J345" i="61"/>
  <c r="I345" i="61"/>
  <c r="AB344" i="61"/>
  <c r="AA344" i="61"/>
  <c r="Z344" i="61"/>
  <c r="Y344" i="61"/>
  <c r="X344" i="61"/>
  <c r="W344" i="61"/>
  <c r="V344" i="61"/>
  <c r="U344" i="61"/>
  <c r="T344" i="61"/>
  <c r="S344" i="61"/>
  <c r="R344" i="61"/>
  <c r="Q344" i="61"/>
  <c r="P344" i="61"/>
  <c r="O344" i="61"/>
  <c r="N344" i="61"/>
  <c r="M344" i="61"/>
  <c r="L344" i="61"/>
  <c r="K344" i="61"/>
  <c r="J344" i="61"/>
  <c r="I344" i="61"/>
  <c r="AB343" i="61"/>
  <c r="AA343" i="61"/>
  <c r="Z343" i="61"/>
  <c r="Y343" i="61"/>
  <c r="X343" i="61"/>
  <c r="W343" i="61"/>
  <c r="V343" i="61"/>
  <c r="U343" i="61"/>
  <c r="T343" i="61"/>
  <c r="S343" i="61"/>
  <c r="R343" i="61"/>
  <c r="Q343" i="61"/>
  <c r="P343" i="61"/>
  <c r="O343" i="61"/>
  <c r="N343" i="61"/>
  <c r="M343" i="61"/>
  <c r="L343" i="61"/>
  <c r="K343" i="61"/>
  <c r="J343" i="61"/>
  <c r="I343" i="61"/>
  <c r="AB342" i="61"/>
  <c r="AA342" i="61"/>
  <c r="Z342" i="61"/>
  <c r="Y342" i="61"/>
  <c r="X342" i="61"/>
  <c r="W342" i="61"/>
  <c r="V342" i="61"/>
  <c r="U342" i="61"/>
  <c r="T342" i="61"/>
  <c r="S342" i="61"/>
  <c r="R342" i="61"/>
  <c r="Q342" i="61"/>
  <c r="P342" i="61"/>
  <c r="O342" i="61"/>
  <c r="N342" i="61"/>
  <c r="M342" i="61"/>
  <c r="L342" i="61"/>
  <c r="K342" i="61"/>
  <c r="J342" i="61"/>
  <c r="I342" i="61"/>
  <c r="AB341" i="61"/>
  <c r="AA341" i="61"/>
  <c r="Z341" i="61"/>
  <c r="Y341" i="61"/>
  <c r="X341" i="61"/>
  <c r="W341" i="61"/>
  <c r="V341" i="61"/>
  <c r="U341" i="61"/>
  <c r="T341" i="61"/>
  <c r="S341" i="61"/>
  <c r="R341" i="61"/>
  <c r="Q341" i="61"/>
  <c r="P341" i="61"/>
  <c r="O341" i="61"/>
  <c r="N341" i="61"/>
  <c r="M341" i="61"/>
  <c r="L341" i="61"/>
  <c r="K341" i="61"/>
  <c r="J341" i="61"/>
  <c r="I341" i="61"/>
  <c r="AB286" i="61"/>
  <c r="AA286" i="61"/>
  <c r="Z286" i="61"/>
  <c r="Y286" i="61"/>
  <c r="X286" i="61"/>
  <c r="W286" i="61"/>
  <c r="V286" i="61"/>
  <c r="U286" i="61"/>
  <c r="T286" i="61"/>
  <c r="S286" i="61"/>
  <c r="R286" i="61"/>
  <c r="Q286" i="61"/>
  <c r="P286" i="61"/>
  <c r="O286" i="61"/>
  <c r="N286" i="61"/>
  <c r="M286" i="61"/>
  <c r="L286" i="61"/>
  <c r="K286" i="61"/>
  <c r="J286" i="61"/>
  <c r="I286" i="61"/>
  <c r="H286" i="61"/>
  <c r="G286" i="61"/>
  <c r="F286" i="61"/>
  <c r="E286" i="61"/>
  <c r="D286" i="61"/>
  <c r="C286" i="61"/>
  <c r="AB285" i="61"/>
  <c r="AA285" i="61"/>
  <c r="Z285" i="61"/>
  <c r="Y285" i="61"/>
  <c r="X285" i="61"/>
  <c r="W285" i="61"/>
  <c r="V285" i="61"/>
  <c r="U285" i="61"/>
  <c r="T285" i="61"/>
  <c r="S285" i="61"/>
  <c r="R285" i="61"/>
  <c r="Q285" i="61"/>
  <c r="P285" i="61"/>
  <c r="O285" i="61"/>
  <c r="N285" i="61"/>
  <c r="M285" i="61"/>
  <c r="L285" i="61"/>
  <c r="K285" i="61"/>
  <c r="J285" i="61"/>
  <c r="I285" i="61"/>
  <c r="H285" i="61"/>
  <c r="G285" i="61"/>
  <c r="F285" i="61"/>
  <c r="E285" i="61"/>
  <c r="D285" i="61"/>
  <c r="C285" i="61"/>
  <c r="AB282" i="61"/>
  <c r="AA282" i="61"/>
  <c r="Z282" i="61"/>
  <c r="Y282" i="61"/>
  <c r="X282" i="61"/>
  <c r="W282" i="61"/>
  <c r="V282" i="61"/>
  <c r="U282" i="61"/>
  <c r="T282" i="61"/>
  <c r="S282" i="61"/>
  <c r="R282" i="61"/>
  <c r="Q282" i="61"/>
  <c r="P282" i="61"/>
  <c r="O282" i="61"/>
  <c r="N282" i="61"/>
  <c r="M282" i="61"/>
  <c r="L282" i="61"/>
  <c r="K282" i="61"/>
  <c r="J282" i="61"/>
  <c r="I282" i="61"/>
  <c r="H282" i="61"/>
  <c r="G282" i="61"/>
  <c r="F282" i="61"/>
  <c r="E282" i="61"/>
  <c r="D282" i="61"/>
  <c r="C282" i="61"/>
  <c r="B282" i="61"/>
  <c r="AA277" i="61"/>
  <c r="Z277" i="61"/>
  <c r="Y277" i="61"/>
  <c r="X277" i="61"/>
  <c r="W277" i="61"/>
  <c r="V277" i="61"/>
  <c r="U277" i="61"/>
  <c r="T277" i="61"/>
  <c r="S277" i="61"/>
  <c r="R277" i="61"/>
  <c r="Q277" i="61"/>
  <c r="P277" i="61"/>
  <c r="O277" i="61"/>
  <c r="N277" i="61"/>
  <c r="M277" i="61"/>
  <c r="L277" i="61"/>
  <c r="K277" i="61"/>
  <c r="J277" i="61"/>
  <c r="I277" i="61"/>
  <c r="H277" i="61"/>
  <c r="G277" i="61"/>
  <c r="F277" i="61"/>
  <c r="E277" i="61"/>
  <c r="D277" i="61"/>
  <c r="C277" i="61"/>
  <c r="B277" i="61"/>
  <c r="AA276" i="61"/>
  <c r="Z276" i="61"/>
  <c r="Y276" i="61"/>
  <c r="X276" i="61"/>
  <c r="W276" i="61"/>
  <c r="V276" i="61"/>
  <c r="U276" i="61"/>
  <c r="T276" i="61"/>
  <c r="S276" i="61"/>
  <c r="R276" i="61"/>
  <c r="Q276" i="61"/>
  <c r="P276" i="61"/>
  <c r="O276" i="61"/>
  <c r="N276" i="61"/>
  <c r="M276" i="61"/>
  <c r="L276" i="61"/>
  <c r="K276" i="61"/>
  <c r="J276" i="61"/>
  <c r="I276" i="61"/>
  <c r="H276" i="61"/>
  <c r="G276" i="61"/>
  <c r="F276" i="61"/>
  <c r="E276" i="61"/>
  <c r="D276" i="61"/>
  <c r="C276" i="61"/>
  <c r="B276" i="61"/>
  <c r="AA275" i="61"/>
  <c r="Z275" i="61"/>
  <c r="Y275" i="61"/>
  <c r="X275" i="61"/>
  <c r="W275" i="61"/>
  <c r="V275" i="61"/>
  <c r="U275" i="61"/>
  <c r="T275" i="61"/>
  <c r="S275" i="61"/>
  <c r="R275" i="61"/>
  <c r="Q275" i="61"/>
  <c r="P275" i="61"/>
  <c r="O275" i="61"/>
  <c r="N275" i="61"/>
  <c r="M275" i="61"/>
  <c r="L275" i="61"/>
  <c r="K275" i="61"/>
  <c r="J275" i="61"/>
  <c r="I275" i="61"/>
  <c r="H275" i="61"/>
  <c r="G275" i="61"/>
  <c r="F275" i="61"/>
  <c r="E275" i="61"/>
  <c r="D275" i="61"/>
  <c r="C275" i="61"/>
  <c r="B275" i="61"/>
  <c r="AA261" i="61"/>
  <c r="Z261" i="61"/>
  <c r="Y261" i="61"/>
  <c r="X261" i="61"/>
  <c r="W261" i="61"/>
  <c r="V261" i="61"/>
  <c r="U261" i="61"/>
  <c r="T261" i="61"/>
  <c r="S261" i="61"/>
  <c r="R261" i="61"/>
  <c r="Q261" i="61"/>
  <c r="P261" i="61"/>
  <c r="O261" i="61"/>
  <c r="N261" i="61"/>
  <c r="M261" i="61"/>
  <c r="L261" i="61"/>
  <c r="K261" i="61"/>
  <c r="J261" i="61"/>
  <c r="I261" i="61"/>
  <c r="H261" i="61"/>
  <c r="G261" i="61"/>
  <c r="AA260" i="61"/>
  <c r="Z260" i="61"/>
  <c r="Y260" i="61"/>
  <c r="X260" i="61"/>
  <c r="W260" i="61"/>
  <c r="V260" i="61"/>
  <c r="U260" i="61"/>
  <c r="T260" i="61"/>
  <c r="S260" i="61"/>
  <c r="R260" i="61"/>
  <c r="Q260" i="61"/>
  <c r="P260" i="61"/>
  <c r="O260" i="61"/>
  <c r="N260" i="61"/>
  <c r="M260" i="61"/>
  <c r="L260" i="61"/>
  <c r="K260" i="61"/>
  <c r="J260" i="61"/>
  <c r="I260" i="61"/>
  <c r="H260" i="61"/>
  <c r="G260" i="61"/>
  <c r="AA259" i="61"/>
  <c r="Z259" i="61"/>
  <c r="Y259" i="61"/>
  <c r="X259" i="61"/>
  <c r="W259" i="61"/>
  <c r="V259" i="61"/>
  <c r="U259" i="61"/>
  <c r="T259" i="61"/>
  <c r="S259" i="61"/>
  <c r="R259" i="61"/>
  <c r="Q259" i="61"/>
  <c r="P259" i="61"/>
  <c r="O259" i="61"/>
  <c r="N259" i="61"/>
  <c r="M259" i="61"/>
  <c r="L259" i="61"/>
  <c r="K259" i="61"/>
  <c r="J259" i="61"/>
  <c r="I259" i="61"/>
  <c r="H259" i="61"/>
  <c r="G259" i="61"/>
  <c r="B259" i="61"/>
  <c r="AA258" i="61"/>
  <c r="Z258" i="61"/>
  <c r="Y258" i="61"/>
  <c r="X258" i="61"/>
  <c r="W258" i="61"/>
  <c r="V258" i="61"/>
  <c r="U258" i="61"/>
  <c r="T258" i="61"/>
  <c r="S258" i="61"/>
  <c r="R258" i="61"/>
  <c r="Q258" i="61"/>
  <c r="P258" i="61"/>
  <c r="O258" i="61"/>
  <c r="N258" i="61"/>
  <c r="M258" i="61"/>
  <c r="L258" i="61"/>
  <c r="K258" i="61"/>
  <c r="J258" i="61"/>
  <c r="I258" i="61"/>
  <c r="H258" i="61"/>
  <c r="G258" i="61"/>
  <c r="AB216" i="61"/>
  <c r="AB225" i="61" s="1"/>
  <c r="AA216" i="61"/>
  <c r="AA225" i="61" s="1"/>
  <c r="Z216" i="61"/>
  <c r="Z225" i="61" s="1"/>
  <c r="Y216" i="61"/>
  <c r="X216" i="61"/>
  <c r="X225" i="61" s="1"/>
  <c r="W216" i="61"/>
  <c r="W225" i="61" s="1"/>
  <c r="V216" i="61"/>
  <c r="V225" i="61" s="1"/>
  <c r="U216" i="61"/>
  <c r="T216" i="61"/>
  <c r="T225" i="61" s="1"/>
  <c r="S216" i="61"/>
  <c r="S225" i="61" s="1"/>
  <c r="R216" i="61"/>
  <c r="R225" i="61" s="1"/>
  <c r="Q216" i="61"/>
  <c r="P216" i="61"/>
  <c r="P225" i="61" s="1"/>
  <c r="AB208" i="61"/>
  <c r="AA208" i="61"/>
  <c r="AB207" i="61"/>
  <c r="AA207" i="61"/>
  <c r="AB206" i="61"/>
  <c r="AA206" i="61"/>
  <c r="AB205" i="61"/>
  <c r="AA205" i="61"/>
  <c r="AB202" i="61"/>
  <c r="AA202" i="61"/>
  <c r="AA209" i="61" s="1"/>
  <c r="Z202" i="61"/>
  <c r="Y202" i="61"/>
  <c r="X202" i="61"/>
  <c r="W202" i="61"/>
  <c r="V202" i="61"/>
  <c r="U202" i="61"/>
  <c r="T202" i="61"/>
  <c r="S202" i="61"/>
  <c r="R202" i="61"/>
  <c r="Q202" i="61"/>
  <c r="P202" i="61"/>
  <c r="O202" i="61"/>
  <c r="N202" i="61"/>
  <c r="M202" i="61"/>
  <c r="L202" i="61"/>
  <c r="K202" i="61"/>
  <c r="J202" i="61"/>
  <c r="I202" i="61"/>
  <c r="H202" i="61"/>
  <c r="E202" i="61"/>
  <c r="D202" i="61"/>
  <c r="C202" i="61"/>
  <c r="AB170" i="61"/>
  <c r="AA170" i="61"/>
  <c r="Z170" i="61"/>
  <c r="Y170" i="61"/>
  <c r="X170" i="61"/>
  <c r="W170" i="61"/>
  <c r="V170" i="61"/>
  <c r="U170" i="61"/>
  <c r="T170" i="61"/>
  <c r="S170" i="61"/>
  <c r="R170" i="61"/>
  <c r="Q170" i="61"/>
  <c r="P170" i="61"/>
  <c r="O170" i="61"/>
  <c r="N170" i="61"/>
  <c r="M170" i="61"/>
  <c r="L170" i="61"/>
  <c r="K170" i="61"/>
  <c r="J170" i="61"/>
  <c r="I170" i="61"/>
  <c r="H170" i="61"/>
  <c r="G170" i="61"/>
  <c r="F170" i="61"/>
  <c r="E170" i="61"/>
  <c r="D170" i="61"/>
  <c r="C170" i="61"/>
  <c r="B170" i="61"/>
  <c r="AA169" i="61"/>
  <c r="Z169" i="61"/>
  <c r="Y169" i="61"/>
  <c r="X169" i="61"/>
  <c r="W169" i="61"/>
  <c r="V169" i="61"/>
  <c r="U169" i="61"/>
  <c r="T169" i="61"/>
  <c r="S169" i="61"/>
  <c r="R169" i="61"/>
  <c r="Q169" i="61"/>
  <c r="P169" i="61"/>
  <c r="O169" i="61"/>
  <c r="N169" i="61"/>
  <c r="M169" i="61"/>
  <c r="L169" i="61"/>
  <c r="K169" i="61"/>
  <c r="J169" i="61"/>
  <c r="I169" i="61"/>
  <c r="H169" i="61"/>
  <c r="G169" i="61"/>
  <c r="F169" i="61"/>
  <c r="E169" i="61"/>
  <c r="D169" i="61"/>
  <c r="C169" i="61"/>
  <c r="B169" i="61"/>
  <c r="AB166" i="61"/>
  <c r="AA166" i="61"/>
  <c r="Z166" i="61"/>
  <c r="Y166" i="61"/>
  <c r="X166" i="61"/>
  <c r="W166" i="61"/>
  <c r="V166" i="61"/>
  <c r="U166" i="61"/>
  <c r="T166" i="61"/>
  <c r="S166" i="61"/>
  <c r="R166" i="61"/>
  <c r="Q166" i="61"/>
  <c r="P166" i="61"/>
  <c r="O166" i="61"/>
  <c r="N166" i="61"/>
  <c r="M166" i="61"/>
  <c r="L166" i="61"/>
  <c r="K166" i="61"/>
  <c r="J166" i="61"/>
  <c r="I166" i="61"/>
  <c r="H166" i="61"/>
  <c r="G166" i="61"/>
  <c r="AA165" i="61"/>
  <c r="Z165" i="61"/>
  <c r="Y165" i="61"/>
  <c r="X165" i="61"/>
  <c r="W165" i="61"/>
  <c r="V165" i="61"/>
  <c r="U165" i="61"/>
  <c r="T165" i="61"/>
  <c r="S165" i="61"/>
  <c r="R165" i="61"/>
  <c r="Q165" i="61"/>
  <c r="P165" i="61"/>
  <c r="O165" i="61"/>
  <c r="N165" i="61"/>
  <c r="M165" i="61"/>
  <c r="L165" i="61"/>
  <c r="K165" i="61"/>
  <c r="J165" i="61"/>
  <c r="I165" i="61"/>
  <c r="H165" i="61"/>
  <c r="G165" i="61"/>
  <c r="AB160" i="61"/>
  <c r="AA160" i="61"/>
  <c r="AA159" i="61" s="1"/>
  <c r="AA164" i="61" s="1"/>
  <c r="Z160" i="61"/>
  <c r="Z159" i="61" s="1"/>
  <c r="Z164" i="61" s="1"/>
  <c r="Y160" i="61"/>
  <c r="X160" i="61"/>
  <c r="W160" i="61"/>
  <c r="W159" i="61" s="1"/>
  <c r="W164" i="61" s="1"/>
  <c r="V160" i="61"/>
  <c r="V159" i="61" s="1"/>
  <c r="V164" i="61" s="1"/>
  <c r="U160" i="61"/>
  <c r="T160" i="61"/>
  <c r="S160" i="61"/>
  <c r="S159" i="61" s="1"/>
  <c r="S164" i="61" s="1"/>
  <c r="R160" i="61"/>
  <c r="R159" i="61" s="1"/>
  <c r="R164" i="61" s="1"/>
  <c r="Q160" i="61"/>
  <c r="P160" i="61"/>
  <c r="O160" i="61"/>
  <c r="O159" i="61" s="1"/>
  <c r="O164" i="61" s="1"/>
  <c r="N160" i="61"/>
  <c r="N159" i="61" s="1"/>
  <c r="N164" i="61" s="1"/>
  <c r="M160" i="61"/>
  <c r="L160" i="61"/>
  <c r="K160" i="61"/>
  <c r="K159" i="61" s="1"/>
  <c r="K164" i="61" s="1"/>
  <c r="J160" i="61"/>
  <c r="J159" i="61" s="1"/>
  <c r="J164" i="61" s="1"/>
  <c r="I160" i="61"/>
  <c r="H160" i="61"/>
  <c r="G160" i="61"/>
  <c r="G159" i="61" s="1"/>
  <c r="G164" i="61" s="1"/>
  <c r="Y159" i="61"/>
  <c r="Y164" i="61" s="1"/>
  <c r="X159" i="61"/>
  <c r="X164" i="61" s="1"/>
  <c r="U159" i="61"/>
  <c r="U164" i="61" s="1"/>
  <c r="T159" i="61"/>
  <c r="T164" i="61" s="1"/>
  <c r="Q159" i="61"/>
  <c r="Q164" i="61" s="1"/>
  <c r="P159" i="61"/>
  <c r="P164" i="61" s="1"/>
  <c r="M159" i="61"/>
  <c r="M164" i="61" s="1"/>
  <c r="L159" i="61"/>
  <c r="L164" i="61" s="1"/>
  <c r="I159" i="61"/>
  <c r="I164" i="61" s="1"/>
  <c r="H159" i="61"/>
  <c r="H164" i="61" s="1"/>
  <c r="AB154" i="61"/>
  <c r="AA154" i="61"/>
  <c r="Z154" i="61"/>
  <c r="Y154" i="61"/>
  <c r="X154" i="61"/>
  <c r="W154" i="61"/>
  <c r="V154" i="61"/>
  <c r="U154" i="61"/>
  <c r="T154" i="61"/>
  <c r="S154" i="61"/>
  <c r="R154" i="61"/>
  <c r="Q154" i="61"/>
  <c r="P154" i="61"/>
  <c r="O154" i="61"/>
  <c r="N154" i="61"/>
  <c r="M154" i="61"/>
  <c r="L154" i="61"/>
  <c r="K154" i="61"/>
  <c r="J154" i="61"/>
  <c r="I154" i="61"/>
  <c r="H154" i="61"/>
  <c r="AB153" i="61"/>
  <c r="AA153" i="61"/>
  <c r="Z153" i="61"/>
  <c r="Y153" i="61"/>
  <c r="X153" i="61"/>
  <c r="W153" i="61"/>
  <c r="V153" i="61"/>
  <c r="U153" i="61"/>
  <c r="T153" i="61"/>
  <c r="S153" i="61"/>
  <c r="R153" i="61"/>
  <c r="Q153" i="61"/>
  <c r="P153" i="61"/>
  <c r="O153" i="61"/>
  <c r="N153" i="61"/>
  <c r="M153" i="61"/>
  <c r="L153" i="61"/>
  <c r="K153" i="61"/>
  <c r="J153" i="61"/>
  <c r="I153" i="61"/>
  <c r="H153" i="61"/>
  <c r="AB152" i="61"/>
  <c r="AA152" i="61"/>
  <c r="Z152" i="61"/>
  <c r="Y152" i="61"/>
  <c r="X152" i="61"/>
  <c r="W152" i="61"/>
  <c r="V152" i="61"/>
  <c r="U152" i="61"/>
  <c r="T152" i="61"/>
  <c r="S152" i="61"/>
  <c r="R152" i="61"/>
  <c r="Q152" i="61"/>
  <c r="P152" i="61"/>
  <c r="O152" i="61"/>
  <c r="N152" i="61"/>
  <c r="M152" i="61"/>
  <c r="L152" i="61"/>
  <c r="K152" i="61"/>
  <c r="J152" i="61"/>
  <c r="I152" i="61"/>
  <c r="H152" i="61"/>
  <c r="AB151" i="61"/>
  <c r="AA151" i="61"/>
  <c r="Z151" i="61"/>
  <c r="Y151" i="61"/>
  <c r="X151" i="61"/>
  <c r="W151" i="61"/>
  <c r="V151" i="61"/>
  <c r="U151" i="61"/>
  <c r="T151" i="61"/>
  <c r="S151" i="61"/>
  <c r="R151" i="61"/>
  <c r="Q151" i="61"/>
  <c r="P151" i="61"/>
  <c r="O151" i="61"/>
  <c r="N151" i="61"/>
  <c r="M151" i="61"/>
  <c r="L151" i="61"/>
  <c r="K151" i="61"/>
  <c r="J151" i="61"/>
  <c r="I151" i="61"/>
  <c r="H151" i="61"/>
  <c r="AB150" i="61"/>
  <c r="AA150" i="61"/>
  <c r="Z150" i="61"/>
  <c r="Y150" i="61"/>
  <c r="X150" i="61"/>
  <c r="W150" i="61"/>
  <c r="V150" i="61"/>
  <c r="U150" i="61"/>
  <c r="T150" i="61"/>
  <c r="S150" i="61"/>
  <c r="R150" i="61"/>
  <c r="Q150" i="61"/>
  <c r="P150" i="61"/>
  <c r="O150" i="61"/>
  <c r="N150" i="61"/>
  <c r="M150" i="61"/>
  <c r="L150" i="61"/>
  <c r="K150" i="61"/>
  <c r="J150" i="61"/>
  <c r="I150" i="61"/>
  <c r="H150" i="61"/>
  <c r="AA130" i="61"/>
  <c r="Z130" i="61"/>
  <c r="Y130" i="61"/>
  <c r="X130" i="61"/>
  <c r="W130" i="61"/>
  <c r="V130" i="61"/>
  <c r="U130" i="61"/>
  <c r="T130" i="61"/>
  <c r="S130" i="61"/>
  <c r="R130" i="61"/>
  <c r="Q130" i="61"/>
  <c r="P130" i="61"/>
  <c r="O130" i="61"/>
  <c r="N130" i="61"/>
  <c r="M130" i="61"/>
  <c r="L130" i="61"/>
  <c r="K130" i="61"/>
  <c r="J130" i="61"/>
  <c r="I130" i="61"/>
  <c r="H130" i="61"/>
  <c r="AA129" i="61"/>
  <c r="Z129" i="61"/>
  <c r="Y129" i="61"/>
  <c r="X129" i="61"/>
  <c r="W129" i="61"/>
  <c r="V129" i="61"/>
  <c r="U129" i="61"/>
  <c r="T129" i="61"/>
  <c r="S129" i="61"/>
  <c r="R129" i="61"/>
  <c r="Q129" i="61"/>
  <c r="P129" i="61"/>
  <c r="O129" i="61"/>
  <c r="N129" i="61"/>
  <c r="M129" i="61"/>
  <c r="L129" i="61"/>
  <c r="K129" i="61"/>
  <c r="J129" i="61"/>
  <c r="I129" i="61"/>
  <c r="H129" i="61"/>
  <c r="AA128" i="61"/>
  <c r="Z128" i="61"/>
  <c r="Y128" i="61"/>
  <c r="X128" i="61"/>
  <c r="W128" i="61"/>
  <c r="V128" i="61"/>
  <c r="U128" i="61"/>
  <c r="T128" i="61"/>
  <c r="S128" i="61"/>
  <c r="R128" i="61"/>
  <c r="Q128" i="61"/>
  <c r="P128" i="61"/>
  <c r="O128" i="61"/>
  <c r="N128" i="61"/>
  <c r="M128" i="61"/>
  <c r="L128" i="61"/>
  <c r="K128" i="61"/>
  <c r="J128" i="61"/>
  <c r="I128" i="61"/>
  <c r="H128" i="61"/>
  <c r="AB127" i="61"/>
  <c r="AA127" i="61"/>
  <c r="Z127" i="61"/>
  <c r="Y127" i="61"/>
  <c r="X127" i="61"/>
  <c r="W127" i="61"/>
  <c r="V127" i="61"/>
  <c r="U127" i="61"/>
  <c r="T127" i="61"/>
  <c r="S127" i="61"/>
  <c r="R127" i="61"/>
  <c r="Q127" i="61"/>
  <c r="P127" i="61"/>
  <c r="O127" i="61"/>
  <c r="N127" i="61"/>
  <c r="M127" i="61"/>
  <c r="L127" i="61"/>
  <c r="K127" i="61"/>
  <c r="J127" i="61"/>
  <c r="I127" i="61"/>
  <c r="H127" i="61"/>
  <c r="AB93" i="61"/>
  <c r="AA93" i="61"/>
  <c r="Z93" i="61"/>
  <c r="Y93" i="61"/>
  <c r="X93" i="61"/>
  <c r="W93" i="61"/>
  <c r="V93" i="61"/>
  <c r="U93" i="61"/>
  <c r="T93" i="61"/>
  <c r="S93" i="61"/>
  <c r="R93" i="61"/>
  <c r="Q93" i="61"/>
  <c r="P93" i="61"/>
  <c r="O93" i="61"/>
  <c r="N93" i="61"/>
  <c r="M93" i="61"/>
  <c r="L93" i="61"/>
  <c r="K93" i="61"/>
  <c r="J93" i="61"/>
  <c r="I93" i="61"/>
  <c r="H93" i="61"/>
  <c r="G93" i="61"/>
  <c r="AB92" i="61"/>
  <c r="AA92" i="61"/>
  <c r="Z92" i="61"/>
  <c r="Y92" i="61"/>
  <c r="X92" i="61"/>
  <c r="W92" i="61"/>
  <c r="V92" i="61"/>
  <c r="U92" i="61"/>
  <c r="T92" i="61"/>
  <c r="S92" i="61"/>
  <c r="R92" i="61"/>
  <c r="Q92" i="61"/>
  <c r="P92" i="61"/>
  <c r="O92" i="61"/>
  <c r="N92" i="61"/>
  <c r="M92" i="61"/>
  <c r="L92" i="61"/>
  <c r="K92" i="61"/>
  <c r="J92" i="61"/>
  <c r="I92" i="61"/>
  <c r="H92" i="61"/>
  <c r="G92" i="61"/>
  <c r="AB91" i="61"/>
  <c r="AA91" i="61"/>
  <c r="Z91" i="61"/>
  <c r="Y91" i="61"/>
  <c r="X91" i="61"/>
  <c r="W91" i="61"/>
  <c r="V91" i="61"/>
  <c r="U91" i="61"/>
  <c r="T91" i="61"/>
  <c r="S91" i="61"/>
  <c r="R91" i="61"/>
  <c r="Q91" i="61"/>
  <c r="P91" i="61"/>
  <c r="O91" i="61"/>
  <c r="N91" i="61"/>
  <c r="M91" i="61"/>
  <c r="L91" i="61"/>
  <c r="K91" i="61"/>
  <c r="J91" i="61"/>
  <c r="I91" i="61"/>
  <c r="H91" i="61"/>
  <c r="G91" i="61"/>
  <c r="AB90" i="61"/>
  <c r="AA90" i="61"/>
  <c r="Z90" i="61"/>
  <c r="Y90" i="61"/>
  <c r="X90" i="61"/>
  <c r="W90" i="61"/>
  <c r="V90" i="61"/>
  <c r="U90" i="61"/>
  <c r="T90" i="61"/>
  <c r="S90" i="61"/>
  <c r="R90" i="61"/>
  <c r="Q90" i="61"/>
  <c r="P90" i="61"/>
  <c r="O90" i="61"/>
  <c r="N90" i="61"/>
  <c r="M90" i="61"/>
  <c r="L90" i="61"/>
  <c r="K90" i="61"/>
  <c r="J90" i="61"/>
  <c r="I90" i="61"/>
  <c r="H90" i="61"/>
  <c r="G90" i="61"/>
  <c r="AB89" i="61"/>
  <c r="AA89" i="61"/>
  <c r="Z89" i="61"/>
  <c r="Y89" i="61"/>
  <c r="X89" i="61"/>
  <c r="W89" i="61"/>
  <c r="V89" i="61"/>
  <c r="U89" i="61"/>
  <c r="T89" i="61"/>
  <c r="S89" i="61"/>
  <c r="R89" i="61"/>
  <c r="Q89" i="61"/>
  <c r="P89" i="61"/>
  <c r="O89" i="61"/>
  <c r="N89" i="61"/>
  <c r="M89" i="61"/>
  <c r="L89" i="61"/>
  <c r="K89" i="61"/>
  <c r="J89" i="61"/>
  <c r="I89" i="61"/>
  <c r="H89" i="61"/>
  <c r="G89" i="61"/>
  <c r="AB88" i="61"/>
  <c r="AA88" i="61"/>
  <c r="Z88" i="61"/>
  <c r="Y88" i="61"/>
  <c r="X88" i="61"/>
  <c r="W88" i="61"/>
  <c r="V88" i="61"/>
  <c r="U88" i="61"/>
  <c r="T88" i="61"/>
  <c r="S88" i="61"/>
  <c r="R88" i="61"/>
  <c r="Q88" i="61"/>
  <c r="P88" i="61"/>
  <c r="O88" i="61"/>
  <c r="N88" i="61"/>
  <c r="M88" i="61"/>
  <c r="L88" i="61"/>
  <c r="K88" i="61"/>
  <c r="J88" i="61"/>
  <c r="I88" i="61"/>
  <c r="H88" i="61"/>
  <c r="G88" i="61"/>
  <c r="AA68" i="61"/>
  <c r="Z68" i="61"/>
  <c r="Y68" i="61"/>
  <c r="X68" i="61"/>
  <c r="W68" i="61"/>
  <c r="V68" i="61"/>
  <c r="U68" i="61"/>
  <c r="T68" i="61"/>
  <c r="S68" i="61"/>
  <c r="R68" i="61"/>
  <c r="Q68" i="61"/>
  <c r="P68" i="61"/>
  <c r="O68" i="61"/>
  <c r="N68" i="61"/>
  <c r="M68" i="61"/>
  <c r="L68" i="61"/>
  <c r="K68" i="61"/>
  <c r="J68" i="61"/>
  <c r="I68" i="61"/>
  <c r="H68" i="61"/>
  <c r="G68" i="61"/>
  <c r="AA67" i="61"/>
  <c r="Z67" i="61"/>
  <c r="Y67" i="61"/>
  <c r="X67" i="61"/>
  <c r="W67" i="61"/>
  <c r="V67" i="61"/>
  <c r="U67" i="61"/>
  <c r="T67" i="61"/>
  <c r="S67" i="61"/>
  <c r="R67" i="61"/>
  <c r="Q67" i="61"/>
  <c r="P67" i="61"/>
  <c r="O67" i="61"/>
  <c r="N67" i="61"/>
  <c r="M67" i="61"/>
  <c r="L67" i="61"/>
  <c r="K67" i="61"/>
  <c r="J67" i="61"/>
  <c r="I67" i="61"/>
  <c r="H67" i="61"/>
  <c r="G67" i="61"/>
  <c r="AA66" i="61"/>
  <c r="Z66" i="61"/>
  <c r="Y66" i="61"/>
  <c r="X66" i="61"/>
  <c r="W66" i="61"/>
  <c r="V66" i="61"/>
  <c r="U66" i="61"/>
  <c r="T66" i="61"/>
  <c r="S66" i="61"/>
  <c r="R66" i="61"/>
  <c r="Q66" i="61"/>
  <c r="P66" i="61"/>
  <c r="O66" i="61"/>
  <c r="N66" i="61"/>
  <c r="M66" i="61"/>
  <c r="L66" i="61"/>
  <c r="K66" i="61"/>
  <c r="J66" i="61"/>
  <c r="I66" i="61"/>
  <c r="H66" i="61"/>
  <c r="G66" i="61"/>
  <c r="AA61" i="61"/>
  <c r="AA28" i="61"/>
  <c r="S28" i="61"/>
  <c r="R28" i="61"/>
  <c r="Q28" i="61"/>
  <c r="P28" i="61"/>
  <c r="O28" i="61"/>
  <c r="N28" i="61"/>
  <c r="AB8" i="61"/>
  <c r="AB9" i="61" s="1"/>
  <c r="AB209" i="61" l="1"/>
  <c r="Q224" i="61"/>
  <c r="AB169" i="61"/>
  <c r="P94" i="61"/>
  <c r="T94" i="61"/>
  <c r="X94" i="61"/>
  <c r="AB94" i="61"/>
  <c r="M94" i="61"/>
  <c r="Q94" i="61"/>
  <c r="U94" i="61"/>
  <c r="Y94" i="61"/>
  <c r="N94" i="61"/>
  <c r="R94" i="61"/>
  <c r="V94" i="61"/>
  <c r="Z94" i="61"/>
  <c r="U224" i="61"/>
  <c r="Y224" i="61"/>
  <c r="U28" i="61"/>
  <c r="Y28" i="61"/>
  <c r="O94" i="61"/>
  <c r="S94" i="61"/>
  <c r="W94" i="61"/>
  <c r="AA94" i="61"/>
  <c r="V28" i="61"/>
  <c r="AB28" i="61"/>
  <c r="W28" i="61"/>
  <c r="Z28" i="61"/>
  <c r="T28" i="61"/>
  <c r="X28" i="61"/>
  <c r="R224" i="61"/>
  <c r="V224" i="61"/>
  <c r="Z224" i="61"/>
  <c r="Q225" i="61"/>
  <c r="U225" i="61"/>
  <c r="Y225" i="61"/>
  <c r="S224" i="61"/>
  <c r="W224" i="61"/>
  <c r="AA224" i="61"/>
  <c r="T224" i="61"/>
  <c r="X224" i="61"/>
  <c r="AB224" i="61"/>
</calcChain>
</file>

<file path=xl/comments1.xml><?xml version="1.0" encoding="utf-8"?>
<comments xmlns="http://schemas.openxmlformats.org/spreadsheetml/2006/main">
  <authors>
    <author>KJ5</author>
  </authors>
  <commentList>
    <comment ref="A40" authorId="0" shapeId="0">
      <text>
        <r>
          <rPr>
            <b/>
            <sz val="9"/>
            <color indexed="81"/>
            <rFont val="Tahoma"/>
            <family val="2"/>
          </rPr>
          <t>KJ5:</t>
        </r>
        <r>
          <rPr>
            <sz val="9"/>
            <color indexed="81"/>
            <rFont val="Tahoma"/>
            <family val="2"/>
          </rPr>
          <t xml:space="preserve">
In your response you have mentioned that the system added at current producers prices. I am wondering if the system may be doing this in other cases also. Need tfor a careful reviewe by the first line reviewers.</t>
        </r>
      </text>
    </comment>
    <comment ref="A58" authorId="0" shapeId="0">
      <text>
        <r>
          <rPr>
            <b/>
            <sz val="9"/>
            <color indexed="81"/>
            <rFont val="Tahoma"/>
            <family val="2"/>
          </rPr>
          <t>KJ5:</t>
        </r>
        <r>
          <rPr>
            <sz val="9"/>
            <color indexed="81"/>
            <rFont val="Tahoma"/>
            <family val="2"/>
          </rPr>
          <t xml:space="preserve">
as exception, retain this as a separate row. Modie would have some reasons for doing so.</t>
        </r>
      </text>
    </comment>
    <comment ref="A336" authorId="0" shapeId="0">
      <text>
        <r>
          <rPr>
            <b/>
            <sz val="9"/>
            <color indexed="81"/>
            <rFont val="Tahoma"/>
            <family val="2"/>
          </rPr>
          <t>KJ5:</t>
        </r>
        <r>
          <rPr>
            <sz val="9"/>
            <color indexed="81"/>
            <rFont val="Tahoma"/>
            <family val="2"/>
          </rPr>
          <t xml:space="preserve">
If the system is repeating things, then this is really worrisome. How are we sure that it will not do it again here or at somewhere else?</t>
        </r>
      </text>
    </comment>
  </commentList>
</comments>
</file>

<file path=xl/comments2.xml><?xml version="1.0" encoding="utf-8"?>
<comments xmlns="http://schemas.openxmlformats.org/spreadsheetml/2006/main">
  <authors>
    <author>KJ5</author>
  </authors>
  <commentList>
    <comment ref="A40" authorId="0" shapeId="0">
      <text>
        <r>
          <rPr>
            <b/>
            <sz val="9"/>
            <color indexed="81"/>
            <rFont val="Tahoma"/>
            <family val="2"/>
          </rPr>
          <t>KJ5:</t>
        </r>
        <r>
          <rPr>
            <sz val="9"/>
            <color indexed="81"/>
            <rFont val="Tahoma"/>
            <family val="2"/>
          </rPr>
          <t xml:space="preserve">
Why do you need to mention at current producer's prices for this industry? Let us keep standard headings. Any explanation may be footnoted.</t>
        </r>
      </text>
    </comment>
    <comment ref="A60" authorId="0" shapeId="0">
      <text>
        <r>
          <rPr>
            <b/>
            <sz val="9"/>
            <color indexed="81"/>
            <rFont val="Tahoma"/>
            <family val="2"/>
          </rPr>
          <t>KJ5:</t>
        </r>
        <r>
          <rPr>
            <sz val="9"/>
            <color indexed="81"/>
            <rFont val="Tahoma"/>
            <family val="2"/>
          </rPr>
          <t xml:space="preserve">
All these should be standard headings for all countries. Any deviations may be included as footnote.</t>
        </r>
      </text>
    </comment>
    <comment ref="A63" authorId="0" shapeId="0">
      <text>
        <r>
          <rPr>
            <b/>
            <sz val="9"/>
            <color indexed="81"/>
            <rFont val="Tahoma"/>
            <family val="2"/>
          </rPr>
          <t>KJ5:</t>
        </r>
        <r>
          <rPr>
            <sz val="9"/>
            <color indexed="81"/>
            <rFont val="Tahoma"/>
            <family val="2"/>
          </rPr>
          <t xml:space="preserve">
Footnote g with GNI looks a bit odd. Can you please look into it.</t>
        </r>
      </text>
    </comment>
    <comment ref="A88" authorId="0" shapeId="0">
      <text>
        <r>
          <rPr>
            <b/>
            <sz val="9"/>
            <color indexed="81"/>
            <rFont val="Tahoma"/>
            <family val="2"/>
          </rPr>
          <t>KJ5:</t>
        </r>
        <r>
          <rPr>
            <sz val="9"/>
            <color indexed="81"/>
            <rFont val="Tahoma"/>
            <family val="2"/>
          </rPr>
          <t xml:space="preserve">
The structure of demand should add to 100%. Please include NPISH in household and give a footnote to indicate that it includes consumption expenditure of the NPISH also.</t>
        </r>
      </text>
    </comment>
    <comment ref="A101" authorId="0" shapeId="0">
      <text>
        <r>
          <rPr>
            <b/>
            <sz val="9"/>
            <color indexed="81"/>
            <rFont val="Tahoma"/>
            <family val="2"/>
          </rPr>
          <t>KJ5:</t>
        </r>
        <r>
          <rPr>
            <sz val="9"/>
            <color indexed="81"/>
            <rFont val="Tahoma"/>
            <family val="2"/>
          </rPr>
          <t xml:space="preserve">
See comment above in the current prices</t>
        </r>
      </text>
    </comment>
    <comment ref="A124" authorId="0" shapeId="0">
      <text>
        <r>
          <rPr>
            <b/>
            <sz val="9"/>
            <color indexed="81"/>
            <rFont val="Tahoma"/>
            <family val="2"/>
          </rPr>
          <t>KJ5:</t>
        </r>
        <r>
          <rPr>
            <sz val="9"/>
            <color indexed="81"/>
            <rFont val="Tahoma"/>
            <family val="2"/>
          </rPr>
          <t xml:space="preserve">
This footnote in GNI in chained prices is different from the footnote in GNI on the current prices.  Please verify.</t>
        </r>
      </text>
    </comment>
    <comment ref="A150" authorId="0" shapeId="0">
      <text>
        <r>
          <rPr>
            <b/>
            <sz val="9"/>
            <color indexed="81"/>
            <rFont val="Tahoma"/>
            <family val="2"/>
          </rPr>
          <t>KJ5:</t>
        </r>
        <r>
          <rPr>
            <sz val="9"/>
            <color indexed="81"/>
            <rFont val="Tahoma"/>
            <family val="2"/>
          </rPr>
          <t xml:space="preserve">
Please include NPISH to calculate the growth and give a footnote that it includes NPISH.</t>
        </r>
      </text>
    </comment>
    <comment ref="A181" authorId="0" shapeId="0">
      <text>
        <r>
          <rPr>
            <b/>
            <sz val="9"/>
            <color indexed="81"/>
            <rFont val="Tahoma"/>
            <family val="2"/>
          </rPr>
          <t>KJ5:</t>
        </r>
        <r>
          <rPr>
            <sz val="9"/>
            <color indexed="81"/>
            <rFont val="Tahoma"/>
            <family val="2"/>
          </rPr>
          <t xml:space="preserve">
I noted your remarks about the discrepancy with KI2015. I appreciate your admission of making the mistake. Thanks.</t>
        </r>
      </text>
    </comment>
    <comment ref="A207" authorId="0" shapeId="0">
      <text>
        <r>
          <rPr>
            <b/>
            <sz val="9"/>
            <color indexed="81"/>
            <rFont val="Tahoma"/>
            <family val="2"/>
          </rPr>
          <t>KJ5:</t>
        </r>
        <r>
          <rPr>
            <sz val="9"/>
            <color indexed="81"/>
            <rFont val="Tahoma"/>
            <family val="2"/>
          </rPr>
          <t xml:space="preserve">
Please delete 'contry % change' from here. </t>
        </r>
      </text>
    </comment>
    <comment ref="AB207" authorId="0" shapeId="0">
      <text>
        <r>
          <rPr>
            <b/>
            <sz val="9"/>
            <color indexed="81"/>
            <rFont val="Tahoma"/>
            <family val="2"/>
          </rPr>
          <t>KJ5:</t>
        </r>
        <r>
          <rPr>
            <sz val="9"/>
            <color indexed="81"/>
            <rFont val="Tahoma"/>
            <family val="2"/>
          </rPr>
          <t xml:space="preserve">
What is the weight of non-food in CPI? Looks like it is quite high.</t>
        </r>
      </text>
    </comment>
    <comment ref="A216" authorId="0" shapeId="0">
      <text>
        <r>
          <rPr>
            <b/>
            <sz val="9"/>
            <color indexed="81"/>
            <rFont val="Tahoma"/>
            <family val="2"/>
          </rPr>
          <t>KJ5:</t>
        </r>
        <r>
          <rPr>
            <sz val="9"/>
            <color indexed="81"/>
            <rFont val="Tahoma"/>
            <family val="2"/>
          </rPr>
          <t xml:space="preserve">
Why is this M2/M3?</t>
        </r>
      </text>
    </comment>
    <comment ref="A224" authorId="0" shapeId="0">
      <text>
        <r>
          <rPr>
            <b/>
            <sz val="9"/>
            <color indexed="81"/>
            <rFont val="Tahoma"/>
            <family val="2"/>
          </rPr>
          <t>KJ5:</t>
        </r>
        <r>
          <rPr>
            <sz val="9"/>
            <color indexed="81"/>
            <rFont val="Tahoma"/>
            <family val="2"/>
          </rPr>
          <t xml:space="preserve">
Same comment as above.</t>
        </r>
      </text>
    </comment>
    <comment ref="A288" authorId="0" shapeId="0">
      <text>
        <r>
          <rPr>
            <b/>
            <sz val="9"/>
            <color indexed="81"/>
            <rFont val="Tahoma"/>
            <family val="2"/>
          </rPr>
          <t>KJ5:</t>
        </r>
        <r>
          <rPr>
            <sz val="9"/>
            <color indexed="81"/>
            <rFont val="Tahoma"/>
            <family val="2"/>
          </rPr>
          <t xml:space="preserve">
Validation sheet shows many differences. I presume these are due to changes in the ranking of countries, but please check. For example, on importa Qatar is rank 7 in 2015 and in 2016. Still that row in validation shows differences.</t>
        </r>
      </text>
    </comment>
    <comment ref="AB289" authorId="0" shapeId="0">
      <text>
        <r>
          <rPr>
            <b/>
            <sz val="9"/>
            <color indexed="81"/>
            <rFont val="Tahoma"/>
            <family val="2"/>
          </rPr>
          <t>KJ5:</t>
        </r>
        <r>
          <rPr>
            <sz val="9"/>
            <color indexed="81"/>
            <rFont val="Tahoma"/>
            <family val="2"/>
          </rPr>
          <t xml:space="preserve">
Please confirm.
</t>
        </r>
      </text>
    </comment>
    <comment ref="AB301" authorId="0" shapeId="0">
      <text>
        <r>
          <rPr>
            <b/>
            <sz val="9"/>
            <color indexed="81"/>
            <rFont val="Tahoma"/>
            <family val="2"/>
          </rPr>
          <t>KJ5:</t>
        </r>
        <r>
          <rPr>
            <sz val="9"/>
            <color indexed="81"/>
            <rFont val="Tahoma"/>
            <family val="2"/>
          </rPr>
          <t xml:space="preserve">
Please confirm.</t>
        </r>
      </text>
    </comment>
    <comment ref="A336" authorId="0" shapeId="0">
      <text>
        <r>
          <rPr>
            <b/>
            <sz val="9"/>
            <color indexed="81"/>
            <rFont val="Tahoma"/>
            <family val="2"/>
          </rPr>
          <t>KJ5:</t>
        </r>
        <r>
          <rPr>
            <sz val="9"/>
            <color indexed="81"/>
            <rFont val="Tahoma"/>
            <family val="2"/>
          </rPr>
          <t xml:space="preserve">
What is the reason for repeating Overall Balance separate by a pipe? Same for next item.</t>
        </r>
      </text>
    </comment>
  </commentList>
</comments>
</file>

<file path=xl/sharedStrings.xml><?xml version="1.0" encoding="utf-8"?>
<sst xmlns="http://schemas.openxmlformats.org/spreadsheetml/2006/main" count="4774" uniqueCount="1655">
  <si>
    <t>Direction of Trade</t>
  </si>
  <si>
    <t>Refers to other net current transfers from the rest of the world.</t>
  </si>
  <si>
    <t>Refers to domestic corporate goods price index excluding consumption tax.</t>
  </si>
  <si>
    <t>Deposit Money Banks</t>
  </si>
  <si>
    <t>Demand deposits</t>
  </si>
  <si>
    <t>On Deposits</t>
  </si>
  <si>
    <t>Central Government</t>
  </si>
  <si>
    <t xml:space="preserve">     Total revenue and grants</t>
  </si>
  <si>
    <t xml:space="preserve">          Total revenue</t>
  </si>
  <si>
    <t>Total revenue</t>
  </si>
  <si>
    <t xml:space="preserve">               Current revenue</t>
  </si>
  <si>
    <t xml:space="preserve">                    Taxes</t>
  </si>
  <si>
    <t>Taxes</t>
  </si>
  <si>
    <t xml:space="preserve">                    Non-taxes</t>
  </si>
  <si>
    <t xml:space="preserve">               Capital receipts</t>
  </si>
  <si>
    <t xml:space="preserve">     Total expenditure and net lending</t>
  </si>
  <si>
    <t xml:space="preserve">          Total expenditure</t>
  </si>
  <si>
    <t>Total expenditure</t>
  </si>
  <si>
    <t xml:space="preserve">               Current expenditure</t>
  </si>
  <si>
    <t xml:space="preserve">               Capital expenditure</t>
  </si>
  <si>
    <t xml:space="preserve">     Current surplus/deficit</t>
  </si>
  <si>
    <t xml:space="preserve">     Capital account surplus/deficit</t>
  </si>
  <si>
    <t xml:space="preserve">     Overall budgetary surplus/deficit</t>
  </si>
  <si>
    <t>Total</t>
  </si>
  <si>
    <t>General public services</t>
  </si>
  <si>
    <t>Education</t>
  </si>
  <si>
    <t>Health</t>
  </si>
  <si>
    <t>Housing and community amenities</t>
  </si>
  <si>
    <t>Exports, fob</t>
  </si>
  <si>
    <t xml:space="preserve">     Exports</t>
  </si>
  <si>
    <t xml:space="preserve">     Trade balance</t>
  </si>
  <si>
    <t xml:space="preserve">     Credit</t>
  </si>
  <si>
    <t xml:space="preserve">     Debit</t>
  </si>
  <si>
    <t>Capital account</t>
  </si>
  <si>
    <t>Financial account</t>
  </si>
  <si>
    <t xml:space="preserve">     Direct investment</t>
  </si>
  <si>
    <t xml:space="preserve">     Other investments</t>
  </si>
  <si>
    <t>Net errors and omissions</t>
  </si>
  <si>
    <t>Overall balance</t>
  </si>
  <si>
    <t>Reserves and related items</t>
  </si>
  <si>
    <t>Current account balance</t>
  </si>
  <si>
    <t xml:space="preserve">     Gold, national valuation</t>
  </si>
  <si>
    <t xml:space="preserve">     Foreign exchange</t>
  </si>
  <si>
    <t xml:space="preserve">     Reserve position in the Fund</t>
  </si>
  <si>
    <t xml:space="preserve">     SDRs</t>
  </si>
  <si>
    <t>End of period</t>
  </si>
  <si>
    <t>Average of period</t>
  </si>
  <si>
    <t>Total debt outstanding and disbursed</t>
  </si>
  <si>
    <t xml:space="preserve">          Public and publicly guaranteed</t>
  </si>
  <si>
    <t xml:space="preserve">          Private non-guaranteed</t>
  </si>
  <si>
    <t xml:space="preserve">     Use of IMF credit</t>
  </si>
  <si>
    <t>Row ID</t>
  </si>
  <si>
    <t>Metadata ID</t>
  </si>
  <si>
    <t>Country ID</t>
  </si>
  <si>
    <t>Subject ID</t>
  </si>
  <si>
    <t>Subject Name</t>
  </si>
  <si>
    <t>DB Subject Name</t>
  </si>
  <si>
    <t>Year</t>
  </si>
  <si>
    <t>Worksheet Data</t>
  </si>
  <si>
    <t>Worksheet Data Detail Type ID</t>
  </si>
  <si>
    <t>Worksheet Data Detail Type Indicator</t>
  </si>
  <si>
    <t>Worksheet Data Status ID</t>
  </si>
  <si>
    <t>Worksheet Data Status</t>
  </si>
  <si>
    <t>Database Data</t>
  </si>
  <si>
    <t>Database Data Converted</t>
  </si>
  <si>
    <t>Database Data Detail Type ID</t>
  </si>
  <si>
    <t>Database Data Detail Type Indicator</t>
  </si>
  <si>
    <t>Database Data Status ID</t>
  </si>
  <si>
    <t>Database Data Status</t>
  </si>
  <si>
    <t>Publication Detail ID</t>
  </si>
  <si>
    <t>Publication Detail</t>
  </si>
  <si>
    <t>Publication ID</t>
  </si>
  <si>
    <t>Publication Name</t>
  </si>
  <si>
    <t>Agency ID</t>
  </si>
  <si>
    <t>Agency Name</t>
  </si>
  <si>
    <t>Version No.</t>
  </si>
  <si>
    <t>Base Year</t>
  </si>
  <si>
    <t>Unit of Measure ID</t>
  </si>
  <si>
    <t>Unit of Measure Name</t>
  </si>
  <si>
    <t>Magnitude ID</t>
  </si>
  <si>
    <t>Magnitude Name</t>
  </si>
  <si>
    <t>WS Magnitude ID</t>
  </si>
  <si>
    <t>WS Magnitude Name</t>
  </si>
  <si>
    <t>Fiscal Year End ID</t>
  </si>
  <si>
    <t>Fiscal Year End</t>
  </si>
  <si>
    <t>Forecast Date</t>
  </si>
  <si>
    <t>Upload Tag</t>
  </si>
  <si>
    <t>Reason</t>
  </si>
  <si>
    <t>Data ID (KI)</t>
  </si>
  <si>
    <t>Partner Country ID</t>
  </si>
  <si>
    <t>Partner Country Code</t>
  </si>
  <si>
    <t>Partner Country Name</t>
  </si>
  <si>
    <t>Uploaded Metadata ID</t>
  </si>
  <si>
    <t>Supervisor Approval Tag</t>
  </si>
  <si>
    <t>Data ID (Uploaded)</t>
  </si>
  <si>
    <t>Primary Source Agency ID</t>
  </si>
  <si>
    <t>Primary Source Agency Name</t>
  </si>
  <si>
    <t>...</t>
  </si>
  <si>
    <t xml:space="preserve">               Producer price index</t>
  </si>
  <si>
    <t xml:space="preserve">               Implicit GDP deflator</t>
  </si>
  <si>
    <t xml:space="preserve">Money supply (M1)  </t>
  </si>
  <si>
    <t xml:space="preserve">     Demand deposits </t>
  </si>
  <si>
    <t xml:space="preserve">     Foreign assets (net) </t>
  </si>
  <si>
    <t xml:space="preserve">     Domestic credit </t>
  </si>
  <si>
    <t xml:space="preserve">     Other items </t>
  </si>
  <si>
    <t>On deposits</t>
  </si>
  <si>
    <t xml:space="preserve">          Taxes</t>
  </si>
  <si>
    <t xml:space="preserve">               Total revenue</t>
  </si>
  <si>
    <t xml:space="preserve">               Total expenditure</t>
  </si>
  <si>
    <t xml:space="preserve">Exports, fob </t>
  </si>
  <si>
    <t xml:space="preserve">Imports, cif </t>
  </si>
  <si>
    <t xml:space="preserve">               Exports</t>
  </si>
  <si>
    <t xml:space="preserve">               Imports</t>
  </si>
  <si>
    <t>Balance on goods</t>
  </si>
  <si>
    <t xml:space="preserve">               Balance on goods</t>
  </si>
  <si>
    <t xml:space="preserve">               Current account balance</t>
  </si>
  <si>
    <t xml:space="preserve">               Overall balance</t>
  </si>
  <si>
    <t xml:space="preserve">     Long-term debt</t>
  </si>
  <si>
    <t xml:space="preserve">          Private nonguaranteed</t>
  </si>
  <si>
    <t xml:space="preserve">     Short-term debt</t>
  </si>
  <si>
    <t>Sources:</t>
  </si>
  <si>
    <t>Population</t>
  </si>
  <si>
    <t>Urban Population</t>
  </si>
  <si>
    <t>National Accounts</t>
  </si>
  <si>
    <t>Production Indexes</t>
  </si>
  <si>
    <t>Energy</t>
  </si>
  <si>
    <t>Price Indexes</t>
  </si>
  <si>
    <t>Consumer</t>
  </si>
  <si>
    <t>Producer</t>
  </si>
  <si>
    <t>Money and Banking</t>
  </si>
  <si>
    <t>Government Finance</t>
  </si>
  <si>
    <t>External Trade</t>
  </si>
  <si>
    <t>Balance of Payments</t>
  </si>
  <si>
    <t>SU-1295</t>
  </si>
  <si>
    <t>Statistical discrepancy at current producers' prices</t>
  </si>
  <si>
    <t>SU-1288</t>
  </si>
  <si>
    <t>Gross domestic product at current producers' prices</t>
  </si>
  <si>
    <t>SU-415</t>
  </si>
  <si>
    <t>Gross domestic product at current prices</t>
  </si>
  <si>
    <t>SU-618</t>
  </si>
  <si>
    <t>Gross domestic capital formation, % of GDP</t>
  </si>
  <si>
    <t>Consumption taxes for gross capital formation at chained prices</t>
  </si>
  <si>
    <t>SU-1977</t>
  </si>
  <si>
    <t>Statistical discrepancy at chained prices</t>
  </si>
  <si>
    <t>SU-1980</t>
  </si>
  <si>
    <t>Net factor income from abroad at chained prices</t>
  </si>
  <si>
    <t>SU-1976</t>
  </si>
  <si>
    <t>Gross national income at chained prices</t>
  </si>
  <si>
    <t>SU-1978</t>
  </si>
  <si>
    <t>SU-408</t>
  </si>
  <si>
    <t>Net factor income from abroad at current prices</t>
  </si>
  <si>
    <t>SU-398</t>
  </si>
  <si>
    <t>Deposit money banks:savings deposits</t>
  </si>
  <si>
    <t>Deposit money banks:time and savings deposit</t>
  </si>
  <si>
    <t>SU-400</t>
  </si>
  <si>
    <t>SU-402</t>
  </si>
  <si>
    <t>Deposit money banks:domestic credits outstanding</t>
  </si>
  <si>
    <t>SU-401</t>
  </si>
  <si>
    <t>Deposit money banks:loans and advances</t>
  </si>
  <si>
    <t>Interest rate on time deposits of 12 months</t>
  </si>
  <si>
    <t>SU-1770</t>
  </si>
  <si>
    <t>Consumption taxes for gross capital formation at current prices</t>
  </si>
  <si>
    <t>SU-2043</t>
  </si>
  <si>
    <t>Tax revenue, as % of GDP</t>
  </si>
  <si>
    <t>SU-1878</t>
  </si>
  <si>
    <t>Goods: imports, cif (M5)</t>
  </si>
  <si>
    <t>SU-1591</t>
  </si>
  <si>
    <t>Balance on goods, as % of GDP</t>
  </si>
  <si>
    <t>SU-1789</t>
  </si>
  <si>
    <t>a</t>
  </si>
  <si>
    <t>b</t>
  </si>
  <si>
    <t>c</t>
  </si>
  <si>
    <t>d</t>
  </si>
  <si>
    <t>e</t>
  </si>
  <si>
    <t>f</t>
  </si>
  <si>
    <t>g</t>
  </si>
  <si>
    <t>h</t>
  </si>
  <si>
    <t>i</t>
  </si>
  <si>
    <t>j</t>
  </si>
  <si>
    <t>k</t>
  </si>
  <si>
    <t>l</t>
  </si>
  <si>
    <t>m</t>
  </si>
  <si>
    <t>n</t>
  </si>
  <si>
    <t>o</t>
  </si>
  <si>
    <t>p</t>
  </si>
  <si>
    <t>q</t>
  </si>
  <si>
    <t>r</t>
  </si>
  <si>
    <t>s</t>
  </si>
  <si>
    <t>t</t>
  </si>
  <si>
    <t>u</t>
  </si>
  <si>
    <t>v</t>
  </si>
  <si>
    <t>w</t>
  </si>
  <si>
    <t>x</t>
  </si>
  <si>
    <t xml:space="preserve">POPULATION </t>
  </si>
  <si>
    <t>Key Indicators of Developing Asian and Pacific Countries</t>
  </si>
  <si>
    <t>Japan</t>
  </si>
  <si>
    <t>Labor Force</t>
  </si>
  <si>
    <t>Exports, total</t>
  </si>
  <si>
    <t xml:space="preserve">     3. Korea, Republic of</t>
  </si>
  <si>
    <t>Employed</t>
  </si>
  <si>
    <t>Agriculture</t>
  </si>
  <si>
    <t xml:space="preserve">          Manufacturing</t>
  </si>
  <si>
    <t>Manufacturing</t>
  </si>
  <si>
    <t>Mining</t>
  </si>
  <si>
    <t>Others</t>
  </si>
  <si>
    <t>Unemployed</t>
  </si>
  <si>
    <t>Male</t>
  </si>
  <si>
    <t>Female</t>
  </si>
  <si>
    <t xml:space="preserve">          Construction</t>
  </si>
  <si>
    <t>Construction</t>
  </si>
  <si>
    <t>Net factor income from abroad</t>
  </si>
  <si>
    <t>GNI</t>
  </si>
  <si>
    <t>Gross fixed capital formation</t>
  </si>
  <si>
    <t>Exports of goods and services</t>
  </si>
  <si>
    <t>Less: Imports of goods and services</t>
  </si>
  <si>
    <t xml:space="preserve">          Statistical discrepancy</t>
  </si>
  <si>
    <t>Statistical discrepancy</t>
  </si>
  <si>
    <t>At Chained Prices</t>
  </si>
  <si>
    <t>Gross domestic capital formation</t>
  </si>
  <si>
    <t>Gross national saving</t>
  </si>
  <si>
    <t xml:space="preserve">     Production</t>
  </si>
  <si>
    <t xml:space="preserve">     Imports</t>
  </si>
  <si>
    <t xml:space="preserve">     Consumption</t>
  </si>
  <si>
    <t>Electricity</t>
  </si>
  <si>
    <t>Retail Prices</t>
  </si>
  <si>
    <t xml:space="preserve">     Gasoline, premium</t>
  </si>
  <si>
    <t xml:space="preserve">     Diesel</t>
  </si>
  <si>
    <t xml:space="preserve">     Food</t>
  </si>
  <si>
    <t>Implicit GDP deflator</t>
  </si>
  <si>
    <t>Money supply (M1)</t>
  </si>
  <si>
    <t xml:space="preserve">     Currency in circulation</t>
  </si>
  <si>
    <t xml:space="preserve">          Claims on other financial institutions</t>
  </si>
  <si>
    <t>Imports, total</t>
  </si>
  <si>
    <t xml:space="preserve">     1. China, People's Republic of</t>
  </si>
  <si>
    <t xml:space="preserve">     2. United States</t>
  </si>
  <si>
    <t xml:space="preserve">     5. United Arab Emirates</t>
  </si>
  <si>
    <t xml:space="preserve">     6. Korea, Republic of</t>
  </si>
  <si>
    <t>SU-748</t>
  </si>
  <si>
    <t>Production Index:Mining</t>
  </si>
  <si>
    <t>JAPAN</t>
  </si>
  <si>
    <t xml:space="preserve">Asian Development Bank (ADB) </t>
  </si>
  <si>
    <t>www.adb.org/statistics</t>
  </si>
  <si>
    <t>…</t>
  </si>
  <si>
    <t xml:space="preserve">Employed </t>
  </si>
  <si>
    <t xml:space="preserve">Unemployed </t>
  </si>
  <si>
    <t xml:space="preserve">     Male</t>
  </si>
  <si>
    <t xml:space="preserve">     Female</t>
  </si>
  <si>
    <t>At Current Prices</t>
  </si>
  <si>
    <t>GDP by industrial origin at current market prices</t>
  </si>
  <si>
    <t>Less: Consumption taxes for gross capital formation</t>
  </si>
  <si>
    <t xml:space="preserve">               Agriculture </t>
  </si>
  <si>
    <t xml:space="preserve">               Services</t>
  </si>
  <si>
    <t>Expenditure on GDP at current market prices</t>
  </si>
  <si>
    <t xml:space="preserve">               Exports of goods and services</t>
  </si>
  <si>
    <t xml:space="preserve">               Imports of goods and services</t>
  </si>
  <si>
    <t xml:space="preserve">At Chained Prices </t>
  </si>
  <si>
    <t xml:space="preserve">Net factor income from abroad </t>
  </si>
  <si>
    <t xml:space="preserve">               GDP</t>
  </si>
  <si>
    <t xml:space="preserve">               Agriculture</t>
  </si>
  <si>
    <t xml:space="preserve">Investment Financing at Current Prices </t>
  </si>
  <si>
    <t xml:space="preserve">Gross national saving </t>
  </si>
  <si>
    <t xml:space="preserve">               Gross domestic saving</t>
  </si>
  <si>
    <t xml:space="preserve">               Gross national saving</t>
  </si>
  <si>
    <t xml:space="preserve">Per capita GDP </t>
  </si>
  <si>
    <t xml:space="preserve">Per capita GNI </t>
  </si>
  <si>
    <t xml:space="preserve">     Production </t>
  </si>
  <si>
    <t xml:space="preserve">     Exports </t>
  </si>
  <si>
    <t xml:space="preserve">     Imports </t>
  </si>
  <si>
    <t xml:space="preserve">     Consumption </t>
  </si>
  <si>
    <t xml:space="preserve">               Consumer price index</t>
  </si>
  <si>
    <t xml:space="preserve">               Food price index</t>
  </si>
  <si>
    <t>International Reserves</t>
  </si>
  <si>
    <t>Exchange Rates</t>
  </si>
  <si>
    <t>External Indebtedness</t>
  </si>
  <si>
    <t>Includes certificates of deposit.</t>
  </si>
  <si>
    <t>Refers to claims on other sectors.</t>
  </si>
  <si>
    <t xml:space="preserve">     10. Australia</t>
  </si>
  <si>
    <t xml:space="preserve">     3. Australia</t>
  </si>
  <si>
    <t xml:space="preserve">     4. Saudi Arabia</t>
  </si>
  <si>
    <t xml:space="preserve">     Financial derivatives</t>
  </si>
  <si>
    <t xml:space="preserve">Taxes and duties on imports </t>
  </si>
  <si>
    <t>Taxes and duties on imports</t>
  </si>
  <si>
    <t>Money supply (M2) | (M3)</t>
  </si>
  <si>
    <t xml:space="preserve">     3. Korea, Rep. of</t>
  </si>
  <si>
    <t xml:space="preserve">     1. China, People's Rep. of</t>
  </si>
  <si>
    <t xml:space="preserve">     6. Korea, Rep. of</t>
  </si>
  <si>
    <t>SU-1275</t>
  </si>
  <si>
    <t>Financial derivatives  (M5)</t>
  </si>
  <si>
    <t>Expenditure on GDP at 2005 market prices</t>
  </si>
  <si>
    <t>GDP by industrial origin at 2005 market prices</t>
  </si>
  <si>
    <t xml:space="preserve">     Portfolio investment</t>
  </si>
  <si>
    <t xml:space="preserve">     Other investment</t>
  </si>
  <si>
    <t xml:space="preserve">          Net lending</t>
  </si>
  <si>
    <t xml:space="preserve">          Grants</t>
  </si>
  <si>
    <t>Expenditure by Function, General Government</t>
  </si>
  <si>
    <t xml:space="preserve">          Less: Consumption taxes for gross capital formation at current prices</t>
  </si>
  <si>
    <r>
      <t xml:space="preserve">          Debt service    </t>
    </r>
    <r>
      <rPr>
        <i/>
        <sz val="11"/>
        <color indexed="8"/>
        <rFont val="Arial"/>
        <family val="2"/>
      </rPr>
      <t>percent of exports of goods and services</t>
    </r>
  </si>
  <si>
    <t xml:space="preserve"> Net factor income from abroad </t>
  </si>
  <si>
    <t xml:space="preserve"> Investment Financing at current prices</t>
  </si>
  <si>
    <t xml:space="preserve">      Demand deposits </t>
  </si>
  <si>
    <t>Defense</t>
  </si>
  <si>
    <t xml:space="preserve">                Exports</t>
  </si>
  <si>
    <t xml:space="preserve">                Imports</t>
  </si>
  <si>
    <r>
      <t xml:space="preserve">          External debt    </t>
    </r>
    <r>
      <rPr>
        <i/>
        <sz val="11"/>
        <color indexed="8"/>
        <rFont val="Arial"/>
        <family val="2"/>
      </rPr>
      <t>percent of GNI</t>
    </r>
  </si>
  <si>
    <r>
      <t xml:space="preserve">          Total long-term debt   </t>
    </r>
    <r>
      <rPr>
        <i/>
        <sz val="11"/>
        <color indexed="8"/>
        <rFont val="Arial"/>
        <family val="2"/>
      </rPr>
      <t>percent of total debt</t>
    </r>
  </si>
  <si>
    <r>
      <t xml:space="preserve">          Short-term debt  </t>
    </r>
    <r>
      <rPr>
        <i/>
        <sz val="11"/>
        <color indexed="8"/>
        <rFont val="Arial"/>
        <family val="2"/>
      </rPr>
      <t xml:space="preserve"> percent of total debt</t>
    </r>
  </si>
  <si>
    <t xml:space="preserve"> Per Capita GDP</t>
  </si>
  <si>
    <t xml:space="preserve"> Per Capita GNI</t>
  </si>
  <si>
    <t xml:space="preserve">          Government Finance  percent  of GDP at current market prices</t>
  </si>
  <si>
    <t xml:space="preserve">           Total revenue</t>
  </si>
  <si>
    <t xml:space="preserve">           Taxes</t>
  </si>
  <si>
    <t xml:space="preserve">           Total expenditure</t>
  </si>
  <si>
    <t xml:space="preserve">           Overall budget surplus/deficit</t>
  </si>
  <si>
    <t xml:space="preserve"> Education</t>
  </si>
  <si>
    <t xml:space="preserve"> Health</t>
  </si>
  <si>
    <t xml:space="preserve"> Social security and welfare</t>
  </si>
  <si>
    <t xml:space="preserve"> Housing and community amenities</t>
  </si>
  <si>
    <t xml:space="preserve">           Exports</t>
  </si>
  <si>
    <t xml:space="preserve">           Imports</t>
  </si>
  <si>
    <t xml:space="preserve">           Balance on goods</t>
  </si>
  <si>
    <t xml:space="preserve">           Current account balance</t>
  </si>
  <si>
    <t xml:space="preserve">           Overall balance</t>
  </si>
  <si>
    <t>Taxes on duties and imports</t>
  </si>
  <si>
    <t xml:space="preserve">          Taxes on duties and imports</t>
  </si>
  <si>
    <t xml:space="preserve">                    Agriculture</t>
  </si>
  <si>
    <t xml:space="preserve">                    Industry</t>
  </si>
  <si>
    <t xml:space="preserve">                    Services</t>
  </si>
  <si>
    <t xml:space="preserve">                    Government consumption</t>
  </si>
  <si>
    <t xml:space="preserve">                    Gross domestic capital formation</t>
  </si>
  <si>
    <t xml:space="preserve">                    Exports of goods and services</t>
  </si>
  <si>
    <t xml:space="preserve">                    Imports of goods and services</t>
  </si>
  <si>
    <t xml:space="preserve">                    GDP</t>
  </si>
  <si>
    <t xml:space="preserve">                    Growth of Demand  annual change, percent</t>
  </si>
  <si>
    <t xml:space="preserve">     Net factor income from abroad</t>
  </si>
  <si>
    <t xml:space="preserve">                    Savings and Investment   percent of GDP at current market prices</t>
  </si>
  <si>
    <t xml:space="preserve">                    Gross domestic saving</t>
  </si>
  <si>
    <t xml:space="preserve">                    Gross national saving</t>
  </si>
  <si>
    <t>Consumer price index</t>
  </si>
  <si>
    <t>Food price index</t>
  </si>
  <si>
    <t>Producer price index</t>
  </si>
  <si>
    <t>93.24387 |</t>
  </si>
  <si>
    <t>Consumer  2010 = 100</t>
  </si>
  <si>
    <t>SU-632</t>
  </si>
  <si>
    <t>Consumer price index, country, non-food</t>
  </si>
  <si>
    <t>Non-food price index, country (% change)</t>
  </si>
  <si>
    <t>SU-1250</t>
  </si>
  <si>
    <t>Expenditure on health (% of GDP)</t>
  </si>
  <si>
    <t>SU-2816</t>
  </si>
  <si>
    <t>Expenditure on education (% of GDP)</t>
  </si>
  <si>
    <t>SU-2817</t>
  </si>
  <si>
    <t>Expenditure on social security (% of GDP)</t>
  </si>
  <si>
    <t>SU-3373</t>
  </si>
  <si>
    <t>Expenditure by Function percent of GDP at current market prices</t>
  </si>
  <si>
    <t xml:space="preserve">     6. Thailand</t>
  </si>
  <si>
    <t xml:space="preserve">     7. Singapore</t>
  </si>
  <si>
    <t xml:space="preserve">     4. Taipei,China</t>
  </si>
  <si>
    <t xml:space="preserve">     5. Hong Kong, China</t>
  </si>
  <si>
    <t xml:space="preserve">     8. Germany</t>
  </si>
  <si>
    <t>Change in inventories (% of GDP)</t>
  </si>
  <si>
    <t>SU-3374</t>
  </si>
  <si>
    <r>
      <t xml:space="preserve">Total population  </t>
    </r>
    <r>
      <rPr>
        <i/>
        <sz val="11"/>
        <color indexed="8"/>
        <rFont val="Arial"/>
        <family val="2"/>
      </rPr>
      <t>million ; as of 1 July</t>
    </r>
  </si>
  <si>
    <r>
      <t xml:space="preserve">Population density </t>
    </r>
    <r>
      <rPr>
        <i/>
        <sz val="11"/>
        <color indexed="8"/>
        <rFont val="Arial"/>
        <family val="2"/>
      </rPr>
      <t xml:space="preserve"> persons per square kilometer</t>
    </r>
  </si>
  <si>
    <r>
      <t xml:space="preserve">                   </t>
    </r>
    <r>
      <rPr>
        <b/>
        <sz val="11"/>
        <color indexed="8"/>
        <rFont val="Arial"/>
        <family val="2"/>
      </rPr>
      <t xml:space="preserve"> Structure of Demand</t>
    </r>
    <r>
      <rPr>
        <sz val="11"/>
        <color indexed="8"/>
        <rFont val="Arial"/>
        <family val="2"/>
      </rPr>
      <t xml:space="preserve"> </t>
    </r>
    <r>
      <rPr>
        <i/>
        <sz val="11"/>
        <color indexed="8"/>
        <rFont val="Arial"/>
        <family val="2"/>
      </rPr>
      <t>percent of GDP at current market prices</t>
    </r>
  </si>
  <si>
    <r>
      <t xml:space="preserve">ENERGY  </t>
    </r>
    <r>
      <rPr>
        <i/>
        <sz val="11"/>
        <color indexed="8"/>
        <rFont val="Arial"/>
        <family val="2"/>
      </rPr>
      <t>annual values</t>
    </r>
  </si>
  <si>
    <r>
      <t xml:space="preserve">Electricity   </t>
    </r>
    <r>
      <rPr>
        <i/>
        <sz val="11"/>
        <color indexed="8"/>
        <rFont val="Arial"/>
        <family val="2"/>
      </rPr>
      <t>billion kilowatt-hours</t>
    </r>
  </si>
  <si>
    <r>
      <t xml:space="preserve">PRICE INDEXES   </t>
    </r>
    <r>
      <rPr>
        <i/>
        <sz val="11"/>
        <color indexed="8"/>
        <rFont val="Arial"/>
        <family val="2"/>
      </rPr>
      <t xml:space="preserve">period averages </t>
    </r>
  </si>
  <si>
    <r>
      <t xml:space="preserve">Implicit GDP deflator  </t>
    </r>
    <r>
      <rPr>
        <i/>
        <sz val="11"/>
        <color indexed="8"/>
        <rFont val="Arial"/>
        <family val="2"/>
      </rPr>
      <t>2005 = 100</t>
    </r>
  </si>
  <si>
    <r>
      <t xml:space="preserve">                </t>
    </r>
    <r>
      <rPr>
        <b/>
        <i/>
        <sz val="11"/>
        <color indexed="8"/>
        <rFont val="Arial"/>
        <family val="2"/>
      </rPr>
      <t>External Trade</t>
    </r>
    <r>
      <rPr>
        <sz val="11"/>
        <color indexed="8"/>
        <rFont val="Arial"/>
        <family val="2"/>
      </rPr>
      <t xml:space="preserve"> </t>
    </r>
    <r>
      <rPr>
        <i/>
        <sz val="11"/>
        <color indexed="8"/>
        <rFont val="Arial"/>
        <family val="2"/>
      </rPr>
      <t>annual change , percent</t>
    </r>
  </si>
  <si>
    <t xml:space="preserve">     7. Qatar</t>
  </si>
  <si>
    <t>Change in inventories</t>
  </si>
  <si>
    <t xml:space="preserve">               Education</t>
  </si>
  <si>
    <t xml:space="preserve">               Health</t>
  </si>
  <si>
    <t>Includes trading gains or losses.</t>
  </si>
  <si>
    <t xml:space="preserve">     9. Indonesia</t>
  </si>
  <si>
    <t xml:space="preserve">     10. Taipei,China</t>
  </si>
  <si>
    <r>
      <t xml:space="preserve">GNI </t>
    </r>
    <r>
      <rPr>
        <vertAlign val="superscript"/>
        <sz val="11"/>
        <color indexed="8"/>
        <rFont val="Arial"/>
        <family val="2"/>
      </rPr>
      <t>e</t>
    </r>
  </si>
  <si>
    <t xml:space="preserve"> Population annual change, percent</t>
  </si>
  <si>
    <t xml:space="preserve"> Urban population  percent of total population</t>
  </si>
  <si>
    <t xml:space="preserve">                    Structure of Output  percent of GDP at current market prices</t>
  </si>
  <si>
    <t xml:space="preserve">                    Growth of Output annual change, percent</t>
  </si>
  <si>
    <t>At Current Prices thousand Yen</t>
  </si>
  <si>
    <t>Retail Prices  Yen/liter</t>
  </si>
  <si>
    <t>Interest Rates  percent; period averages</t>
  </si>
  <si>
    <t>GOVERNMENT FINANCE   billion Yen; fiscal year ending 31 March</t>
  </si>
  <si>
    <t xml:space="preserve">           Balance of Payments  percent of GDP at current market prices</t>
  </si>
  <si>
    <t>INTERNATIONAL RESERVES  million US  Dollars; calendar year</t>
  </si>
  <si>
    <t xml:space="preserve"> EXCHANGE RATES   Yen per US dollar</t>
  </si>
  <si>
    <t>Direction of Trade million US  dollars; calendar year</t>
  </si>
  <si>
    <t>EXTERNAL TRADE  billion yen; calendar year</t>
  </si>
  <si>
    <t xml:space="preserve">                    Household consumption</t>
  </si>
  <si>
    <t>PRODUCTION INDEXES   period averages</t>
  </si>
  <si>
    <t>Mining   2005 = 100 | 2010 = 100</t>
  </si>
  <si>
    <t>Manufacturing   2005 = 100 | 2010 = 100</t>
  </si>
  <si>
    <t>260635.3 |</t>
  </si>
  <si>
    <t>38841.4 |</t>
  </si>
  <si>
    <t>69164.8 |</t>
  </si>
  <si>
    <t>131157.4 |</t>
  </si>
  <si>
    <t>381.3 |</t>
  </si>
  <si>
    <t>32304.6 |</t>
  </si>
  <si>
    <t>SU-2249</t>
  </si>
  <si>
    <t>Current account balance (M6)</t>
  </si>
  <si>
    <t>SU-2250</t>
  </si>
  <si>
    <t>Balance on trade in goods (M6)</t>
  </si>
  <si>
    <t>SU-2251</t>
  </si>
  <si>
    <t>Goods: exports, fob (M6)</t>
  </si>
  <si>
    <t>SU-2252</t>
  </si>
  <si>
    <t>Goods:  imports, fob (M6)</t>
  </si>
  <si>
    <t>SU-2272</t>
  </si>
  <si>
    <t>Services and income (M6)</t>
  </si>
  <si>
    <t>SU-2273</t>
  </si>
  <si>
    <t>Services and income, credit (M6)</t>
  </si>
  <si>
    <t>SU-2274</t>
  </si>
  <si>
    <t>Services and income, debit (M6)</t>
  </si>
  <si>
    <t>SU-1285</t>
  </si>
  <si>
    <t>Money Supply (M3) (% change)</t>
  </si>
  <si>
    <t>SU-1286</t>
  </si>
  <si>
    <t>Money supply (M3) (% of GDP)</t>
  </si>
  <si>
    <t>SU-2259</t>
  </si>
  <si>
    <t>Balance on secondary income/current transfers (M6)</t>
  </si>
  <si>
    <t>SU-2260</t>
  </si>
  <si>
    <t>Balance on secondary income/current transfers, credit (M6)</t>
  </si>
  <si>
    <t>SU-2261</t>
  </si>
  <si>
    <t>Balance on secondary income/current transfers, debit (M6)</t>
  </si>
  <si>
    <t>SU-2262</t>
  </si>
  <si>
    <t>Capital account balance (M6)</t>
  </si>
  <si>
    <t>SU-2265</t>
  </si>
  <si>
    <t>Financial account (M6)</t>
  </si>
  <si>
    <t>SU-2266</t>
  </si>
  <si>
    <t>Direct investment (M6)</t>
  </si>
  <si>
    <t>SU-2267</t>
  </si>
  <si>
    <t>Portfolio investment (M6)</t>
  </si>
  <si>
    <t>SU-2268</t>
  </si>
  <si>
    <t>Financial derivatives (M6)</t>
  </si>
  <si>
    <t>SU-2269</t>
  </si>
  <si>
    <t>Other investment (M6)</t>
  </si>
  <si>
    <t>SU-2271</t>
  </si>
  <si>
    <t>Net errors and omissions (M6)</t>
  </si>
  <si>
    <t>SU-2276</t>
  </si>
  <si>
    <t>Overall Balance (M6)</t>
  </si>
  <si>
    <t>Overall balance|Overall Balance (M6)</t>
  </si>
  <si>
    <t>SU-2277</t>
  </si>
  <si>
    <t>Reserves and related items (M6)</t>
  </si>
  <si>
    <t>Reserves and related items|Reserves and related items (M6)</t>
  </si>
  <si>
    <t>SU-1287</t>
  </si>
  <si>
    <t>Money supply (M3)</t>
  </si>
  <si>
    <t>SU-1923</t>
  </si>
  <si>
    <t>M3: Foreign assets, net</t>
  </si>
  <si>
    <t>SU-1924</t>
  </si>
  <si>
    <t>M3: Domestic claims</t>
  </si>
  <si>
    <t>SU-1925</t>
  </si>
  <si>
    <t>M3: Domestic claims: Claims on government sector</t>
  </si>
  <si>
    <t>SU-1926</t>
  </si>
  <si>
    <t>M3: Domestic claims: Claims on private sector</t>
  </si>
  <si>
    <t>SU-1927</t>
  </si>
  <si>
    <t>M3: Domestic claims: Claims on other financial corporations</t>
  </si>
  <si>
    <t xml:space="preserve">…   </t>
  </si>
  <si>
    <t>SU-1928</t>
  </si>
  <si>
    <t>M3: Other items</t>
  </si>
  <si>
    <t>SU-946</t>
  </si>
  <si>
    <t>Employed, Agriculture, forestry, and fishing</t>
  </si>
  <si>
    <t>SU-948</t>
  </si>
  <si>
    <t>Employed, Mining and quarrying</t>
  </si>
  <si>
    <t>SU-947</t>
  </si>
  <si>
    <t>Employed, Manufacturing</t>
  </si>
  <si>
    <t>Employed, Electricity, gas, steam, and air Conditioning Supply; water supply, sewerage, waste management, remediation activities</t>
  </si>
  <si>
    <t>SU-3476</t>
  </si>
  <si>
    <t>Employed, Construction</t>
  </si>
  <si>
    <t>SU-3477</t>
  </si>
  <si>
    <t>Employed, Wholesale and retail trade; repair of motor vehicles and motorcycles</t>
  </si>
  <si>
    <t>SU-3478</t>
  </si>
  <si>
    <t>Employed, Accommodation and food service activities</t>
  </si>
  <si>
    <t>SU-3479</t>
  </si>
  <si>
    <t>Employed, Transport and storage</t>
  </si>
  <si>
    <t>SU-3480</t>
  </si>
  <si>
    <t>Employed, Information and communication</t>
  </si>
  <si>
    <t>SU-3481</t>
  </si>
  <si>
    <t>Employed, Finance and insurance activities</t>
  </si>
  <si>
    <t>SU-3482</t>
  </si>
  <si>
    <t>Employed, Real estate activities</t>
  </si>
  <si>
    <t>SU-3483</t>
  </si>
  <si>
    <t>SU-949</t>
  </si>
  <si>
    <t>Employed, Other sectors/services</t>
  </si>
  <si>
    <t>Mining   2005 = 100 | 2010 = 10</t>
  </si>
  <si>
    <t>Manufacturing   2005 = 100 | 2010 = 10</t>
  </si>
  <si>
    <t xml:space="preserve">… </t>
  </si>
  <si>
    <t xml:space="preserve">     8. Malaysia</t>
  </si>
  <si>
    <t>Balance on trade in services (M6)</t>
  </si>
  <si>
    <t>SU-2253</t>
  </si>
  <si>
    <t>Balance on primary income (M6)</t>
  </si>
  <si>
    <t>SU-2256</t>
  </si>
  <si>
    <t>Agriculture, Forestry and Fishing</t>
  </si>
  <si>
    <t>Mining and quarrying</t>
  </si>
  <si>
    <t>Electricity, gas, steam and air conditioning supply; Water supply, sewerage, waste management and remediation activities</t>
  </si>
  <si>
    <t>Wholesale and retail trade; repair of motor vehicles and motorcycles</t>
  </si>
  <si>
    <t>Accommodation and food service activities</t>
  </si>
  <si>
    <t>Transport and storage</t>
  </si>
  <si>
    <t>Information and communication</t>
  </si>
  <si>
    <t>Financial and insurance activities</t>
  </si>
  <si>
    <t>Real estate activities</t>
  </si>
  <si>
    <t>Other services</t>
  </si>
  <si>
    <t>Employed, services</t>
  </si>
  <si>
    <t>SU-1507</t>
  </si>
  <si>
    <t>Finance and insurance activities</t>
  </si>
  <si>
    <t>Balance on services</t>
  </si>
  <si>
    <t>SU-2254</t>
  </si>
  <si>
    <t>Balance on trade in services, credit (M6)</t>
  </si>
  <si>
    <t>SU-2255</t>
  </si>
  <si>
    <t>Balance on trade in services, debit (M6)</t>
  </si>
  <si>
    <t>Balance on primary income</t>
  </si>
  <si>
    <t>SU-2257</t>
  </si>
  <si>
    <t>Balance on primary income, credit (M6)</t>
  </si>
  <si>
    <t>SU-2258</t>
  </si>
  <si>
    <t>Balance on primary income, debit (M6)</t>
  </si>
  <si>
    <t>Balance on secondary income</t>
  </si>
  <si>
    <t>SU-2263</t>
  </si>
  <si>
    <t>Capital account balance, credit (M6)</t>
  </si>
  <si>
    <t>SU-2264</t>
  </si>
  <si>
    <t>Capital account balance, debit (M6)</t>
  </si>
  <si>
    <t>Reserves assets (M6)</t>
  </si>
  <si>
    <t>SU-2270</t>
  </si>
  <si>
    <t>Reserve assests (M6)</t>
  </si>
  <si>
    <t>SU-2720</t>
  </si>
  <si>
    <t xml:space="preserve">Consumer (capital)   </t>
  </si>
  <si>
    <t>SU-624</t>
  </si>
  <si>
    <t>Consumer price index, capital city</t>
  </si>
  <si>
    <t>SU-625</t>
  </si>
  <si>
    <t>Consumer price index, capital city, food</t>
  </si>
  <si>
    <t xml:space="preserve">     Nonfood</t>
  </si>
  <si>
    <t>SU-626</t>
  </si>
  <si>
    <t>Consumer price index, capital city, non-food</t>
  </si>
  <si>
    <t>International Investment Position</t>
  </si>
  <si>
    <t>Household final consumption</t>
  </si>
  <si>
    <t>SU-429</t>
  </si>
  <si>
    <t>Household final consumption at current prices</t>
  </si>
  <si>
    <t xml:space="preserve">NPISHs final consumption </t>
  </si>
  <si>
    <t>SU-3484</t>
  </si>
  <si>
    <t>NPISHs final consumption at current prices</t>
  </si>
  <si>
    <t>General government final consumption</t>
  </si>
  <si>
    <t>SU-430</t>
  </si>
  <si>
    <t>General government final consumption at current prices</t>
  </si>
  <si>
    <t>SU-2228</t>
  </si>
  <si>
    <t>Intellectual property products at current prices</t>
  </si>
  <si>
    <t>SU-1291</t>
  </si>
  <si>
    <t>Gross fixed capital formation at current producers' prices</t>
  </si>
  <si>
    <t>SU-1706</t>
  </si>
  <si>
    <t>Gross fixed capital formation at current purchaser's value</t>
  </si>
  <si>
    <t>NMP, Gross fixed capital formation at current prices</t>
  </si>
  <si>
    <t>SU-491</t>
  </si>
  <si>
    <t>Public</t>
  </si>
  <si>
    <t>SU-2227</t>
  </si>
  <si>
    <t>GFCF, Public at current prices</t>
  </si>
  <si>
    <t>Private</t>
  </si>
  <si>
    <t>SU-3486</t>
  </si>
  <si>
    <t>GFCF, Private at current prices</t>
  </si>
  <si>
    <t>SU-433</t>
  </si>
  <si>
    <t>Change in inventories at current prices</t>
  </si>
  <si>
    <t>Acquisition less disposals of valuables</t>
  </si>
  <si>
    <t>SU-3487</t>
  </si>
  <si>
    <t>Acquisition less disposals of valuables at current prices</t>
  </si>
  <si>
    <t>Exports of goods</t>
  </si>
  <si>
    <t>SU-3488</t>
  </si>
  <si>
    <t>Export of goods at current prices</t>
  </si>
  <si>
    <t>Exports of services</t>
  </si>
  <si>
    <t>SU-3489</t>
  </si>
  <si>
    <t>Export of services at current prices</t>
  </si>
  <si>
    <t>Imports of goods</t>
  </si>
  <si>
    <t>SU-3491</t>
  </si>
  <si>
    <t>Imports of goods at current prices</t>
  </si>
  <si>
    <t>Imports of services</t>
  </si>
  <si>
    <t>SU-3490</t>
  </si>
  <si>
    <t>Imports of services at current prices</t>
  </si>
  <si>
    <t>SU-316</t>
  </si>
  <si>
    <t xml:space="preserve">     Reserve position in the IMF</t>
  </si>
  <si>
    <r>
      <t>Agriculture   2004</t>
    </r>
    <r>
      <rPr>
        <sz val="11"/>
        <color indexed="8"/>
        <rFont val="Calibri"/>
        <family val="2"/>
      </rPr>
      <t>–</t>
    </r>
    <r>
      <rPr>
        <sz val="11"/>
        <color indexed="8"/>
        <rFont val="Arial"/>
        <family val="2"/>
      </rPr>
      <t>2006 = 100</t>
    </r>
  </si>
  <si>
    <r>
      <rPr>
        <b/>
        <sz val="11"/>
        <color indexed="8"/>
        <rFont val="Arial"/>
        <family val="2"/>
      </rPr>
      <t>Price Indexes</t>
    </r>
    <r>
      <rPr>
        <sz val="11"/>
        <color indexed="8"/>
        <rFont val="Arial"/>
        <family val="2"/>
      </rPr>
      <t xml:space="preserve"> annual change, percent</t>
    </r>
  </si>
  <si>
    <t>Mining and Quarrying</t>
  </si>
  <si>
    <t>Unemployment rate percent</t>
  </si>
  <si>
    <t>Labor force   annual change,  percent</t>
  </si>
  <si>
    <t>Labor force participation rate percent</t>
  </si>
  <si>
    <t>Agriculture, forestry and fishing</t>
  </si>
  <si>
    <t>Water supply; sewerage, waste management and remediation activities</t>
  </si>
  <si>
    <t>Transportation and storage</t>
  </si>
  <si>
    <t>Public administration and defense, compulsory social security</t>
  </si>
  <si>
    <t>Other service activities</t>
  </si>
  <si>
    <t>Gross capital formation</t>
  </si>
  <si>
    <t>International investment position</t>
  </si>
  <si>
    <t>SU-4365</t>
  </si>
  <si>
    <t>SU-417</t>
  </si>
  <si>
    <t>Agriculture, forestry, and fishing at current prices</t>
  </si>
  <si>
    <t>SU-419</t>
  </si>
  <si>
    <t>Mining and quarrying at current prices</t>
  </si>
  <si>
    <t>SU-420</t>
  </si>
  <si>
    <t>Manufacturing at current prices</t>
  </si>
  <si>
    <t>SU-421</t>
  </si>
  <si>
    <t>Electricity, gas, steam and air conditioning supply at current prices</t>
  </si>
  <si>
    <t>SU-3492</t>
  </si>
  <si>
    <t>Water supply, sewerage, waste management and remediation activities at current prices</t>
  </si>
  <si>
    <t>SU-422</t>
  </si>
  <si>
    <t>Construction at current prices</t>
  </si>
  <si>
    <t>SU-424</t>
  </si>
  <si>
    <t>Wholesale and retail trade; repair of motor vehicles and motorcycles at current prices</t>
  </si>
  <si>
    <t>SU-4237</t>
  </si>
  <si>
    <t>Accommodation and food service activities (Hotels and restaurants) at current prices</t>
  </si>
  <si>
    <t>SU-425</t>
  </si>
  <si>
    <t>Transport and storage at current prices</t>
  </si>
  <si>
    <t>SU-4242</t>
  </si>
  <si>
    <t>Information and communication at current prices</t>
  </si>
  <si>
    <t>SU-451</t>
  </si>
  <si>
    <t>Financial and insurance activities at current factor cost</t>
  </si>
  <si>
    <t>SU-4247</t>
  </si>
  <si>
    <t>Real estate, professional and scientific, administrative support, and other business activities at current prices</t>
  </si>
  <si>
    <t>SU-4248</t>
  </si>
  <si>
    <t>Real estate activities at current prices</t>
  </si>
  <si>
    <t>SU-4249</t>
  </si>
  <si>
    <t>Professional, scientific and technical activities at current prices</t>
  </si>
  <si>
    <t>SU-4250</t>
  </si>
  <si>
    <t>Administrative and support service activities at current prices</t>
  </si>
  <si>
    <t>SU-427</t>
  </si>
  <si>
    <t>Public administration and defense, compulsory social security at current prices</t>
  </si>
  <si>
    <t>SU-4267</t>
  </si>
  <si>
    <t>Education, health and social work, other community, social and personal services at current prices</t>
  </si>
  <si>
    <t>SU-4268</t>
  </si>
  <si>
    <t>Education at current prices</t>
  </si>
  <si>
    <t>SU-4269</t>
  </si>
  <si>
    <t>Health and social work at current prices</t>
  </si>
  <si>
    <t>SU-4270</t>
  </si>
  <si>
    <t>Arts, entertainment, and recreation activities at current prices</t>
  </si>
  <si>
    <t>SU-428</t>
  </si>
  <si>
    <t>Other service activities at current prices</t>
  </si>
  <si>
    <t>SU-4287</t>
  </si>
  <si>
    <t>Activities of households as employers; undifferentiated goods - and services - producing activities of households for own use at current prices</t>
  </si>
  <si>
    <t>SU-4288</t>
  </si>
  <si>
    <t>Activities of extra-territorial organizations and bodies at current prices</t>
  </si>
  <si>
    <t>Taxes and duties on imports at current prices</t>
  </si>
  <si>
    <t>SU-455</t>
  </si>
  <si>
    <t>Statistical discrepancy (by industry) at current prices</t>
  </si>
  <si>
    <t>SU-1943</t>
  </si>
  <si>
    <t>SU-407</t>
  </si>
  <si>
    <t>Gross national income at current prices</t>
  </si>
  <si>
    <t>Taxes on production and imports at current prices</t>
  </si>
  <si>
    <t>SU-439</t>
  </si>
  <si>
    <t>SU-457</t>
  </si>
  <si>
    <t>Taxes less subsidies on production and imports at current prices</t>
  </si>
  <si>
    <t>SU-1710</t>
  </si>
  <si>
    <t>Statistical discrepancy at current purchaser's value</t>
  </si>
  <si>
    <t>SU-445</t>
  </si>
  <si>
    <t>Manufacturing at current factor cost</t>
  </si>
  <si>
    <t>SU-464</t>
  </si>
  <si>
    <t>Manufacturing at current basic prices</t>
  </si>
  <si>
    <t>SU-1911</t>
  </si>
  <si>
    <t>Manufacturing at current producers' prices</t>
  </si>
  <si>
    <t>SU-1690</t>
  </si>
  <si>
    <t>Manufacturing at current purchaser's value</t>
  </si>
  <si>
    <t>SU-447</t>
  </si>
  <si>
    <t>Construction at current factor cost</t>
  </si>
  <si>
    <t>SU-466</t>
  </si>
  <si>
    <t>Construction at current basic prices</t>
  </si>
  <si>
    <t>SU-1913</t>
  </si>
  <si>
    <t>Construction at current producers' prices</t>
  </si>
  <si>
    <t>SU-1692</t>
  </si>
  <si>
    <t>Construction at current purchaser's value</t>
  </si>
  <si>
    <t>SU-1908</t>
  </si>
  <si>
    <t>Agriculture, forestry, and fishing at current producers' prices</t>
  </si>
  <si>
    <t>Agriculture, forestry, and fishing</t>
  </si>
  <si>
    <t xml:space="preserve">          Agriculture, forestry, and fishing</t>
  </si>
  <si>
    <t xml:space="preserve">          Mining and quarrying</t>
  </si>
  <si>
    <t>Electricity, gas, steam, and air conditioning supply</t>
  </si>
  <si>
    <t xml:space="preserve">          Electricity, gas, steam, and air conditioning supply</t>
  </si>
  <si>
    <t>Water supply; sewerage, waste management and remediation activities at current producer's prices</t>
  </si>
  <si>
    <t>SU-4382</t>
  </si>
  <si>
    <t xml:space="preserve">          Water supply; sewerage, waste management and remediation activities at current producer's prices</t>
  </si>
  <si>
    <t xml:space="preserve">          Wholesale and retail trade; repair of motor vehicles and motorcycles</t>
  </si>
  <si>
    <t xml:space="preserve">          Transportation and storage</t>
  </si>
  <si>
    <t xml:space="preserve">          Information and communication</t>
  </si>
  <si>
    <t>SU-4245</t>
  </si>
  <si>
    <t>Information and communication at current producers' prices</t>
  </si>
  <si>
    <t xml:space="preserve">          Financial and insurance activities</t>
  </si>
  <si>
    <t xml:space="preserve">          Real estate,professional and scientific, administrative support, and other business activities</t>
  </si>
  <si>
    <t>SU-4259</t>
  </si>
  <si>
    <t>Real estate, professional and scientific, administrative support, and other business activities at current producers' prices</t>
  </si>
  <si>
    <t xml:space="preserve">               Real estate activities</t>
  </si>
  <si>
    <t>SU-4260</t>
  </si>
  <si>
    <t>Real estate activities at current producers' prices</t>
  </si>
  <si>
    <t xml:space="preserve">               Professional, scientific and technical activities</t>
  </si>
  <si>
    <t>SU-4261</t>
  </si>
  <si>
    <t>Professional, scientific and technical activities at current producers' prices</t>
  </si>
  <si>
    <t xml:space="preserve">               Administrative and support service activities</t>
  </si>
  <si>
    <t>SU-4262</t>
  </si>
  <si>
    <t>Administrative and support service activities at current producers' prices</t>
  </si>
  <si>
    <t xml:space="preserve">          Education; health and social work; other community, social and personal services</t>
  </si>
  <si>
    <t>SU-4279</t>
  </si>
  <si>
    <t>Education, health and social work, other community, social and personal services at current producers' prices</t>
  </si>
  <si>
    <t>SU-4280</t>
  </si>
  <si>
    <t>Education at current producers' prices</t>
  </si>
  <si>
    <t>SU-4281</t>
  </si>
  <si>
    <t>Health and social work at current producers' prices</t>
  </si>
  <si>
    <t>SU-4282</t>
  </si>
  <si>
    <t>Arts, entertainment, and recreation activities at current producers' prices</t>
  </si>
  <si>
    <t xml:space="preserve">          Activities of households as employers; undifferentiated goods - and services - producing activities of households for own use</t>
  </si>
  <si>
    <t>Activities of households as employers; undifferentiated goods - and services - producing activities of households for own use</t>
  </si>
  <si>
    <t xml:space="preserve">          Activities of extra-territorial organizations and bodies</t>
  </si>
  <si>
    <t>SU-3495</t>
  </si>
  <si>
    <t>Gross value added at current basic prices</t>
  </si>
  <si>
    <t>SU-431</t>
  </si>
  <si>
    <t>Gross domestic capital formation at current prices</t>
  </si>
  <si>
    <t>SU-432</t>
  </si>
  <si>
    <t>Gross fixed capital formation at current prices</t>
  </si>
  <si>
    <t>SU-435</t>
  </si>
  <si>
    <t>Exports of goods &amp; services at current prices</t>
  </si>
  <si>
    <t>SU-436</t>
  </si>
  <si>
    <t>Imports of goods and services at current prices</t>
  </si>
  <si>
    <t>SU-437</t>
  </si>
  <si>
    <t>Statistical discrepancy (by expenditure) at current prices</t>
  </si>
  <si>
    <t xml:space="preserve">                         Change in inventories </t>
  </si>
  <si>
    <t>SU-1963</t>
  </si>
  <si>
    <t>Agriculture, forestry, and fishing at chained prices</t>
  </si>
  <si>
    <t>8095 |</t>
  </si>
  <si>
    <t>SU-1965</t>
  </si>
  <si>
    <t>Mining and quarrying at chained prices</t>
  </si>
  <si>
    <t>761.6 |</t>
  </si>
  <si>
    <t>SU-1966</t>
  </si>
  <si>
    <t>Manufacturing at chained prices</t>
  </si>
  <si>
    <t>102444.4 |</t>
  </si>
  <si>
    <t>SU-1967</t>
  </si>
  <si>
    <t>Electricity, gas, steam and air conditioning supply at chained prices</t>
  </si>
  <si>
    <t>11761.4 |</t>
  </si>
  <si>
    <t>SU-1968</t>
  </si>
  <si>
    <t>Construction at chained prices</t>
  </si>
  <si>
    <t>47233.1 |</t>
  </si>
  <si>
    <t>SU-1971</t>
  </si>
  <si>
    <t>Transportation and storage at chained prices</t>
  </si>
  <si>
    <t>29284.2 |</t>
  </si>
  <si>
    <t>SU-3392</t>
  </si>
  <si>
    <t>Information and communication at chained prices</t>
  </si>
  <si>
    <t>SU-1972</t>
  </si>
  <si>
    <t>Financial and insurance activitie at chained prices</t>
  </si>
  <si>
    <t>29830.3 |</t>
  </si>
  <si>
    <t>SU-1973</t>
  </si>
  <si>
    <t>Public administration and defense, compulsory social security at chained prices</t>
  </si>
  <si>
    <t>39708.3 |</t>
  </si>
  <si>
    <t>Activities of households as employers; undifferentiated goods - and services - producing activities of households for own use at chained prices</t>
  </si>
  <si>
    <t>SU-4355</t>
  </si>
  <si>
    <t>Activities of extra-territorial organizations and bodies at chained prices</t>
  </si>
  <si>
    <t>SU-4356</t>
  </si>
  <si>
    <t>SU-3389</t>
  </si>
  <si>
    <t>Water supply; sewerage, waste management and remediation activities at chained prices</t>
  </si>
  <si>
    <t>SU-1970</t>
  </si>
  <si>
    <t>Wholesale and retail trade; repair of motor vehicles and motorcycles at chained prices</t>
  </si>
  <si>
    <t>66576.8 |</t>
  </si>
  <si>
    <t xml:space="preserve">          Accommodation and food service activities (Hotels and restaurants) </t>
  </si>
  <si>
    <t>SU-3391</t>
  </si>
  <si>
    <t>Accommodation and food service activities (hotels and restaurants) at chained prices</t>
  </si>
  <si>
    <t>SU-3394</t>
  </si>
  <si>
    <t>Real estate, professional and scientific, administrative support, and other business activities at chained prices</t>
  </si>
  <si>
    <t>SU-4329</t>
  </si>
  <si>
    <t>Real estate activities at chained prices</t>
  </si>
  <si>
    <t>SU-3395</t>
  </si>
  <si>
    <t>Professional, scientific and technical services at chained prices</t>
  </si>
  <si>
    <t>SU-3396</t>
  </si>
  <si>
    <t>Administrative and support service activities at chained prices</t>
  </si>
  <si>
    <t>SU-4338</t>
  </si>
  <si>
    <t>Education, health and social work, other community, social and personal services at chained prices</t>
  </si>
  <si>
    <t>Education at chained prices</t>
  </si>
  <si>
    <t>SU-3398</t>
  </si>
  <si>
    <t>Health and social work at chained prices</t>
  </si>
  <si>
    <t>SU-3399</t>
  </si>
  <si>
    <t>Arts, entertainment, and recreation activities at chained prices</t>
  </si>
  <si>
    <t>SU-3400</t>
  </si>
  <si>
    <t>SU-1994</t>
  </si>
  <si>
    <t>Other service activities at chained prices</t>
  </si>
  <si>
    <t>149168.1 |</t>
  </si>
  <si>
    <t>SU-3496</t>
  </si>
  <si>
    <t>Gross value added at constant basic prices</t>
  </si>
  <si>
    <t>SU-543</t>
  </si>
  <si>
    <t>Indirect taxes less subsidies (constant basic prices)</t>
  </si>
  <si>
    <t>Taxes less subsidies on imports at chained prices</t>
  </si>
  <si>
    <t>SU-1975</t>
  </si>
  <si>
    <t>2633.6 |</t>
  </si>
  <si>
    <t>Taxes less subsidies on products at chained prices</t>
  </si>
  <si>
    <t>SU-1974</t>
  </si>
  <si>
    <t>SU-524</t>
  </si>
  <si>
    <t>Taxes less subsidies on production and imports at constant prices</t>
  </si>
  <si>
    <t>Taxes on production and imports at constant prices</t>
  </si>
  <si>
    <t>SU-2025</t>
  </si>
  <si>
    <t>Taxes on products at constant prices</t>
  </si>
  <si>
    <t>SU-544</t>
  </si>
  <si>
    <t>Taxes and duties on imports at constant prices</t>
  </si>
  <si>
    <t>SU-541</t>
  </si>
  <si>
    <t>Other taxes on production at constant prices</t>
  </si>
  <si>
    <t>SU-2022</t>
  </si>
  <si>
    <t>Taxes on production and imports at chained prices</t>
  </si>
  <si>
    <t>SU-2011</t>
  </si>
  <si>
    <t>Subsidies at constant prices</t>
  </si>
  <si>
    <t>SU-526</t>
  </si>
  <si>
    <t>Subsidies on products at constant prices</t>
  </si>
  <si>
    <t>SU-2023</t>
  </si>
  <si>
    <t>Other subsidies on production at constant prices</t>
  </si>
  <si>
    <t>SU-2024</t>
  </si>
  <si>
    <t>Subsidies (constant basic prices)</t>
  </si>
  <si>
    <t>SU-545</t>
  </si>
  <si>
    <t>Consumption taxes for gross capital formation at constant prices</t>
  </si>
  <si>
    <t>SU-2017</t>
  </si>
  <si>
    <t>Indirect taxes at constant prices</t>
  </si>
  <si>
    <t>SU-525</t>
  </si>
  <si>
    <t>SU-498</t>
  </si>
  <si>
    <t>Net factor income from abroad at constant prices</t>
  </si>
  <si>
    <t>SU-497</t>
  </si>
  <si>
    <t>Gross national income at constant prices</t>
  </si>
  <si>
    <t>SU-1982</t>
  </si>
  <si>
    <t>Household final consumption at chained prices</t>
  </si>
  <si>
    <t>SU-4357</t>
  </si>
  <si>
    <t>NPISHs final consumption at chained prices</t>
  </si>
  <si>
    <t>SU-1983</t>
  </si>
  <si>
    <t>General government final consumption at chained prices</t>
  </si>
  <si>
    <t>SU-4358</t>
  </si>
  <si>
    <t>Gross capital formation at chained prices</t>
  </si>
  <si>
    <t>SU-1996</t>
  </si>
  <si>
    <t>Gross fixed capital formation at chained prices</t>
  </si>
  <si>
    <t>GFCF, Public at chained prices</t>
  </si>
  <si>
    <t>SU-4367</t>
  </si>
  <si>
    <t>GFCF, Private at chained prices</t>
  </si>
  <si>
    <t>SU-4366</t>
  </si>
  <si>
    <t>SU-1984</t>
  </si>
  <si>
    <t>Change in inventories at chained prices</t>
  </si>
  <si>
    <t>SU-4360</t>
  </si>
  <si>
    <t>Acquisition less disposals of valuables at chained prices</t>
  </si>
  <si>
    <t>SU-1985</t>
  </si>
  <si>
    <t>Exports of goods and services at chained prices</t>
  </si>
  <si>
    <t>SU-4361</t>
  </si>
  <si>
    <t>Exports of goods at chained prices</t>
  </si>
  <si>
    <t>Exports of services at chained prices</t>
  </si>
  <si>
    <t>SU-4362</t>
  </si>
  <si>
    <t>SU-1986</t>
  </si>
  <si>
    <t>Imports of goods and services at chained prices</t>
  </si>
  <si>
    <t>SU-4363</t>
  </si>
  <si>
    <t>Imports of goods at chained prices</t>
  </si>
  <si>
    <t>SU-4364</t>
  </si>
  <si>
    <t>Imports of services at chained prices</t>
  </si>
  <si>
    <t>SU-1995</t>
  </si>
  <si>
    <t>Statistical discrepancy at chained prices (expenditure approach)</t>
  </si>
  <si>
    <t>SU-2734</t>
  </si>
  <si>
    <t>Final consumption expenditure at current market prices</t>
  </si>
  <si>
    <t>SU-4354</t>
  </si>
  <si>
    <t>Final consumption expenditure at chained prices</t>
  </si>
  <si>
    <t>SU-4240</t>
  </si>
  <si>
    <t>Accommodation and food service activities (Hotels and restaurants) at current producers' prices</t>
  </si>
  <si>
    <t>2997 |</t>
  </si>
  <si>
    <t>2221.6 |</t>
  </si>
  <si>
    <r>
      <t xml:space="preserve">LABOR FORCE </t>
    </r>
    <r>
      <rPr>
        <b/>
        <vertAlign val="superscript"/>
        <sz val="11"/>
        <rFont val="Arial"/>
        <family val="2"/>
      </rPr>
      <t>a</t>
    </r>
    <r>
      <rPr>
        <b/>
        <sz val="11"/>
        <rFont val="Arial"/>
        <family val="2"/>
      </rPr>
      <t xml:space="preserve">   thousand, calendar year</t>
    </r>
  </si>
  <si>
    <r>
      <t xml:space="preserve">NATIONAL ACCOUNTS </t>
    </r>
    <r>
      <rPr>
        <vertAlign val="superscript"/>
        <sz val="11"/>
        <rFont val="Arial"/>
        <family val="2"/>
      </rPr>
      <t>b</t>
    </r>
    <r>
      <rPr>
        <sz val="11"/>
        <rFont val="Arial"/>
        <family val="2"/>
      </rPr>
      <t xml:space="preserve">  billion Yen; calendar year</t>
    </r>
  </si>
  <si>
    <r>
      <t xml:space="preserve">          Public administration and defense, compulsory social security </t>
    </r>
    <r>
      <rPr>
        <vertAlign val="superscript"/>
        <sz val="11"/>
        <color indexed="8"/>
        <rFont val="Arial"/>
        <family val="2"/>
      </rPr>
      <t>c</t>
    </r>
  </si>
  <si>
    <r>
      <t xml:space="preserve">               Health and social work </t>
    </r>
    <r>
      <rPr>
        <vertAlign val="superscript"/>
        <sz val="11"/>
        <color indexed="8"/>
        <rFont val="Arial"/>
        <family val="2"/>
      </rPr>
      <t>e</t>
    </r>
  </si>
  <si>
    <r>
      <t xml:space="preserve">               Education </t>
    </r>
    <r>
      <rPr>
        <vertAlign val="superscript"/>
        <sz val="11"/>
        <color indexed="8"/>
        <rFont val="Arial"/>
        <family val="2"/>
      </rPr>
      <t>d</t>
    </r>
  </si>
  <si>
    <r>
      <t xml:space="preserve">               Arts, entertainment, and recreation activities </t>
    </r>
    <r>
      <rPr>
        <vertAlign val="superscript"/>
        <sz val="11"/>
        <color indexed="8"/>
        <rFont val="Arial"/>
        <family val="2"/>
      </rPr>
      <t>f</t>
    </r>
  </si>
  <si>
    <r>
      <t xml:space="preserve">          Others service activities </t>
    </r>
    <r>
      <rPr>
        <vertAlign val="superscript"/>
        <sz val="11"/>
        <color indexed="8"/>
        <rFont val="Arial"/>
        <family val="2"/>
      </rPr>
      <t>f</t>
    </r>
  </si>
  <si>
    <r>
      <t xml:space="preserve">GNI </t>
    </r>
    <r>
      <rPr>
        <vertAlign val="superscript"/>
        <sz val="11"/>
        <color indexed="8"/>
        <rFont val="Arial"/>
        <family val="2"/>
      </rPr>
      <t>g</t>
    </r>
  </si>
  <si>
    <r>
      <t xml:space="preserve">               Health and social work </t>
    </r>
    <r>
      <rPr>
        <vertAlign val="superscript"/>
        <sz val="11"/>
        <color indexed="8"/>
        <rFont val="Arial"/>
        <family val="2"/>
      </rPr>
      <t>e, h</t>
    </r>
  </si>
  <si>
    <r>
      <t xml:space="preserve">     Gross domestic saving </t>
    </r>
    <r>
      <rPr>
        <vertAlign val="superscript"/>
        <sz val="11"/>
        <rFont val="Arial"/>
        <family val="2"/>
      </rPr>
      <t>h</t>
    </r>
  </si>
  <si>
    <r>
      <t xml:space="preserve">     Net current transfers from abroad </t>
    </r>
    <r>
      <rPr>
        <vertAlign val="superscript"/>
        <sz val="11"/>
        <color indexed="8"/>
        <rFont val="Arial"/>
        <family val="2"/>
      </rPr>
      <t>i</t>
    </r>
  </si>
  <si>
    <r>
      <t xml:space="preserve">Crude petroleum </t>
    </r>
    <r>
      <rPr>
        <vertAlign val="superscript"/>
        <sz val="11"/>
        <color indexed="8"/>
        <rFont val="Arial"/>
        <family val="2"/>
      </rPr>
      <t>j</t>
    </r>
    <r>
      <rPr>
        <sz val="11"/>
        <color indexed="8"/>
        <rFont val="Arial"/>
        <family val="2"/>
      </rPr>
      <t xml:space="preserve">  </t>
    </r>
    <r>
      <rPr>
        <i/>
        <sz val="11"/>
        <color indexed="8"/>
        <rFont val="Arial"/>
        <family val="2"/>
      </rPr>
      <t xml:space="preserve"> thousand metric tons </t>
    </r>
  </si>
  <si>
    <r>
      <t xml:space="preserve">     Consumption</t>
    </r>
    <r>
      <rPr>
        <vertAlign val="superscript"/>
        <sz val="11"/>
        <color indexed="8"/>
        <rFont val="Arial"/>
        <family val="2"/>
      </rPr>
      <t xml:space="preserve"> k</t>
    </r>
  </si>
  <si>
    <r>
      <t xml:space="preserve">     Nonfood </t>
    </r>
    <r>
      <rPr>
        <vertAlign val="superscript"/>
        <sz val="11"/>
        <rFont val="Arial"/>
        <family val="2"/>
      </rPr>
      <t>l</t>
    </r>
  </si>
  <si>
    <r>
      <t xml:space="preserve">Producer </t>
    </r>
    <r>
      <rPr>
        <vertAlign val="superscript"/>
        <sz val="11"/>
        <color indexed="8"/>
        <rFont val="Arial"/>
        <family val="2"/>
      </rPr>
      <t>m</t>
    </r>
    <r>
      <rPr>
        <sz val="11"/>
        <color indexed="8"/>
        <rFont val="Arial"/>
        <family val="2"/>
      </rPr>
      <t xml:space="preserve">    2010=100</t>
    </r>
  </si>
  <si>
    <r>
      <t xml:space="preserve">MONEY AND BANKING </t>
    </r>
    <r>
      <rPr>
        <vertAlign val="superscript"/>
        <sz val="11"/>
        <rFont val="Arial"/>
        <family val="2"/>
      </rPr>
      <t>n</t>
    </r>
    <r>
      <rPr>
        <sz val="11"/>
        <rFont val="Arial"/>
        <family val="2"/>
      </rPr>
      <t xml:space="preserve"> billion Yen; as of end of calendar year</t>
    </r>
  </si>
  <si>
    <r>
      <t xml:space="preserve">Quasi-money </t>
    </r>
    <r>
      <rPr>
        <vertAlign val="superscript"/>
        <sz val="11"/>
        <color indexed="8"/>
        <rFont val="Arial"/>
        <family val="2"/>
      </rPr>
      <t>o</t>
    </r>
  </si>
  <si>
    <r>
      <t xml:space="preserve">          Claims on government sector (net) </t>
    </r>
    <r>
      <rPr>
        <vertAlign val="superscript"/>
        <sz val="11"/>
        <rFont val="Arial"/>
        <family val="2"/>
      </rPr>
      <t>p</t>
    </r>
  </si>
  <si>
    <r>
      <t xml:space="preserve">          Claims on private sector </t>
    </r>
    <r>
      <rPr>
        <vertAlign val="superscript"/>
        <sz val="11"/>
        <rFont val="Arial"/>
        <family val="2"/>
      </rPr>
      <t>q</t>
    </r>
  </si>
  <si>
    <r>
      <t xml:space="preserve">               Money Supply (M2) | (M3) </t>
    </r>
    <r>
      <rPr>
        <i/>
        <sz val="11"/>
        <rFont val="Arial"/>
        <family val="2"/>
      </rPr>
      <t>annual change, percent</t>
    </r>
  </si>
  <si>
    <r>
      <t xml:space="preserve">               M2 | M3   </t>
    </r>
    <r>
      <rPr>
        <i/>
        <sz val="11"/>
        <rFont val="Arial"/>
        <family val="2"/>
      </rPr>
      <t>percent of GDP at current market prices</t>
    </r>
  </si>
  <si>
    <r>
      <t xml:space="preserve">Savings and time deposits </t>
    </r>
    <r>
      <rPr>
        <vertAlign val="superscript"/>
        <sz val="11"/>
        <color indexed="8"/>
        <rFont val="Arial"/>
        <family val="2"/>
      </rPr>
      <t>r</t>
    </r>
  </si>
  <si>
    <r>
      <t xml:space="preserve">Loans and advances </t>
    </r>
    <r>
      <rPr>
        <vertAlign val="superscript"/>
        <sz val="11"/>
        <color indexed="8"/>
        <rFont val="Arial"/>
        <family val="2"/>
      </rPr>
      <t>s</t>
    </r>
  </si>
  <si>
    <r>
      <t xml:space="preserve">Domestic credits outstanding </t>
    </r>
    <r>
      <rPr>
        <vertAlign val="superscript"/>
        <sz val="11"/>
        <color indexed="8"/>
        <rFont val="Arial"/>
        <family val="2"/>
      </rPr>
      <t>t</t>
    </r>
  </si>
  <si>
    <r>
      <t xml:space="preserve">     Savings </t>
    </r>
    <r>
      <rPr>
        <vertAlign val="superscript"/>
        <sz val="11"/>
        <color indexed="8"/>
        <rFont val="Arial"/>
        <family val="2"/>
      </rPr>
      <t>u</t>
    </r>
  </si>
  <si>
    <r>
      <t xml:space="preserve">     Time deposits:  6 months </t>
    </r>
    <r>
      <rPr>
        <vertAlign val="superscript"/>
        <sz val="11"/>
        <color indexed="8"/>
        <rFont val="Arial"/>
        <family val="2"/>
      </rPr>
      <t>v</t>
    </r>
  </si>
  <si>
    <r>
      <t xml:space="preserve">                             12 months </t>
    </r>
    <r>
      <rPr>
        <vertAlign val="superscript"/>
        <sz val="11"/>
        <color indexed="8"/>
        <rFont val="Arial"/>
        <family val="2"/>
      </rPr>
      <t>w</t>
    </r>
  </si>
  <si>
    <r>
      <t xml:space="preserve">Total </t>
    </r>
    <r>
      <rPr>
        <vertAlign val="superscript"/>
        <sz val="11"/>
        <color indexed="8"/>
        <rFont val="Arial"/>
        <family val="2"/>
      </rPr>
      <t>x</t>
    </r>
  </si>
  <si>
    <r>
      <t xml:space="preserve">Defense </t>
    </r>
    <r>
      <rPr>
        <vertAlign val="superscript"/>
        <sz val="11"/>
        <color indexed="8"/>
        <rFont val="Arial"/>
        <family val="2"/>
      </rPr>
      <t>y</t>
    </r>
  </si>
  <si>
    <r>
      <t xml:space="preserve">Economic services </t>
    </r>
    <r>
      <rPr>
        <vertAlign val="superscript"/>
        <sz val="11"/>
        <color indexed="8"/>
        <rFont val="Arial"/>
        <family val="2"/>
      </rPr>
      <t>z</t>
    </r>
  </si>
  <si>
    <r>
      <t xml:space="preserve">Others </t>
    </r>
    <r>
      <rPr>
        <vertAlign val="superscript"/>
        <sz val="11"/>
        <color indexed="8"/>
        <rFont val="Arial"/>
        <family val="2"/>
      </rPr>
      <t>aa</t>
    </r>
  </si>
  <si>
    <r>
      <t xml:space="preserve">BALANCE OF PAYMENTS </t>
    </r>
    <r>
      <rPr>
        <vertAlign val="superscript"/>
        <sz val="11"/>
        <rFont val="Arial"/>
        <family val="2"/>
      </rPr>
      <t>ab</t>
    </r>
    <r>
      <rPr>
        <sz val="11"/>
        <rFont val="Arial"/>
        <family val="2"/>
      </rPr>
      <t xml:space="preserve">  million US  Dollars; calendar year</t>
    </r>
  </si>
  <si>
    <r>
      <t xml:space="preserve">EXTERNAL INDEBTEDNESS </t>
    </r>
    <r>
      <rPr>
        <vertAlign val="superscript"/>
        <sz val="11"/>
        <rFont val="Arial"/>
        <family val="2"/>
      </rPr>
      <t>ac</t>
    </r>
    <r>
      <rPr>
        <sz val="11"/>
        <rFont val="Arial"/>
        <family val="2"/>
      </rPr>
      <t xml:space="preserve"> million US  Dollars; as of end of year</t>
    </r>
  </si>
  <si>
    <t>Government final consumption</t>
  </si>
  <si>
    <t>Changes in inventories</t>
  </si>
  <si>
    <t>Acquisitions less disposals of valuables</t>
  </si>
  <si>
    <t xml:space="preserve">               Money Supply (M2) | (M3) annual change, percent</t>
  </si>
  <si>
    <t xml:space="preserve">          Water supply; sewerage, waste management and remediation activities</t>
  </si>
  <si>
    <t xml:space="preserve">          Accommodation and food service activities</t>
  </si>
  <si>
    <t xml:space="preserve">                    Structure of Output  percent of GDP at current producers' prices</t>
  </si>
  <si>
    <t xml:space="preserve">     Public</t>
  </si>
  <si>
    <t xml:space="preserve">     Private</t>
  </si>
  <si>
    <t xml:space="preserve">                    Gross capital formation</t>
  </si>
  <si>
    <t xml:space="preserve">                         Changes in inventories </t>
  </si>
  <si>
    <r>
      <t xml:space="preserve">               Arts, entertainment, and recreation </t>
    </r>
    <r>
      <rPr>
        <vertAlign val="superscript"/>
        <sz val="11"/>
        <color indexed="8"/>
        <rFont val="Arial"/>
        <family val="2"/>
      </rPr>
      <t>f</t>
    </r>
  </si>
  <si>
    <r>
      <t xml:space="preserve">          Other service activities </t>
    </r>
    <r>
      <rPr>
        <vertAlign val="superscript"/>
        <sz val="11"/>
        <color indexed="8"/>
        <rFont val="Arial"/>
        <family val="2"/>
      </rPr>
      <t>f</t>
    </r>
  </si>
  <si>
    <t xml:space="preserve">     Public </t>
  </si>
  <si>
    <t xml:space="preserve">     Private </t>
  </si>
  <si>
    <t>Non-food price index</t>
  </si>
  <si>
    <t xml:space="preserve">     Education</t>
  </si>
  <si>
    <t xml:space="preserve">     Health</t>
  </si>
  <si>
    <t xml:space="preserve">     Social security and welfare</t>
  </si>
  <si>
    <r>
      <t xml:space="preserve">               Human health and social work </t>
    </r>
    <r>
      <rPr>
        <vertAlign val="superscript"/>
        <sz val="11"/>
        <rFont val="Arial"/>
        <family val="2"/>
      </rPr>
      <t>e</t>
    </r>
  </si>
  <si>
    <r>
      <t xml:space="preserve">               Arts, entertainment, and recreation </t>
    </r>
    <r>
      <rPr>
        <vertAlign val="superscript"/>
        <sz val="11"/>
        <rFont val="Arial"/>
        <family val="2"/>
      </rPr>
      <t>f</t>
    </r>
  </si>
  <si>
    <r>
      <t xml:space="preserve">GNI </t>
    </r>
    <r>
      <rPr>
        <vertAlign val="superscript"/>
        <sz val="11"/>
        <rFont val="Arial"/>
        <family val="2"/>
      </rPr>
      <t>g</t>
    </r>
  </si>
  <si>
    <r>
      <t xml:space="preserve">                    Household consumption </t>
    </r>
    <r>
      <rPr>
        <vertAlign val="superscript"/>
        <sz val="11"/>
        <rFont val="Arial"/>
        <family val="2"/>
      </rPr>
      <t>h</t>
    </r>
  </si>
  <si>
    <r>
      <t xml:space="preserve">     Gross domestic saving </t>
    </r>
    <r>
      <rPr>
        <vertAlign val="superscript"/>
        <sz val="11"/>
        <rFont val="Arial"/>
        <family val="2"/>
      </rPr>
      <t>j</t>
    </r>
  </si>
  <si>
    <r>
      <t xml:space="preserve">     Net current transfers from abroad </t>
    </r>
    <r>
      <rPr>
        <vertAlign val="superscript"/>
        <sz val="11"/>
        <color indexed="8"/>
        <rFont val="Arial"/>
        <family val="2"/>
      </rPr>
      <t>k</t>
    </r>
  </si>
  <si>
    <r>
      <t xml:space="preserve">Crude petroleum </t>
    </r>
    <r>
      <rPr>
        <vertAlign val="superscript"/>
        <sz val="11"/>
        <color indexed="8"/>
        <rFont val="Arial"/>
        <family val="2"/>
      </rPr>
      <t>l</t>
    </r>
    <r>
      <rPr>
        <sz val="11"/>
        <color indexed="8"/>
        <rFont val="Arial"/>
        <family val="2"/>
      </rPr>
      <t xml:space="preserve">  </t>
    </r>
    <r>
      <rPr>
        <i/>
        <sz val="11"/>
        <color indexed="8"/>
        <rFont val="Arial"/>
        <family val="2"/>
      </rPr>
      <t xml:space="preserve"> thousand metric tons </t>
    </r>
  </si>
  <si>
    <r>
      <t xml:space="preserve">     Consumption</t>
    </r>
    <r>
      <rPr>
        <vertAlign val="superscript"/>
        <sz val="11"/>
        <color indexed="8"/>
        <rFont val="Arial"/>
        <family val="2"/>
      </rPr>
      <t xml:space="preserve"> m</t>
    </r>
  </si>
  <si>
    <r>
      <t xml:space="preserve">     Nonfood </t>
    </r>
    <r>
      <rPr>
        <vertAlign val="superscript"/>
        <sz val="11"/>
        <rFont val="Arial"/>
        <family val="2"/>
      </rPr>
      <t>n</t>
    </r>
  </si>
  <si>
    <r>
      <t xml:space="preserve">Producer </t>
    </r>
    <r>
      <rPr>
        <vertAlign val="superscript"/>
        <sz val="11"/>
        <color indexed="8"/>
        <rFont val="Arial"/>
        <family val="2"/>
      </rPr>
      <t>o</t>
    </r>
    <r>
      <rPr>
        <sz val="11"/>
        <color indexed="8"/>
        <rFont val="Arial"/>
        <family val="2"/>
      </rPr>
      <t xml:space="preserve">    2010=100</t>
    </r>
  </si>
  <si>
    <r>
      <t xml:space="preserve">MONEY AND BANKING </t>
    </r>
    <r>
      <rPr>
        <vertAlign val="superscript"/>
        <sz val="11"/>
        <rFont val="Arial"/>
        <family val="2"/>
      </rPr>
      <t>p</t>
    </r>
    <r>
      <rPr>
        <sz val="11"/>
        <rFont val="Arial"/>
        <family val="2"/>
      </rPr>
      <t xml:space="preserve"> billion Yen; as of end of calendar year</t>
    </r>
  </si>
  <si>
    <r>
      <t xml:space="preserve">Quasi-money </t>
    </r>
    <r>
      <rPr>
        <vertAlign val="superscript"/>
        <sz val="11"/>
        <color indexed="8"/>
        <rFont val="Arial"/>
        <family val="2"/>
      </rPr>
      <t>q</t>
    </r>
  </si>
  <si>
    <r>
      <t xml:space="preserve">          Claims on government sector (net) </t>
    </r>
    <r>
      <rPr>
        <vertAlign val="superscript"/>
        <sz val="11"/>
        <rFont val="Arial"/>
        <family val="2"/>
      </rPr>
      <t>r</t>
    </r>
  </si>
  <si>
    <r>
      <t xml:space="preserve">          Claims on private sector </t>
    </r>
    <r>
      <rPr>
        <vertAlign val="superscript"/>
        <sz val="11"/>
        <rFont val="Arial"/>
        <family val="2"/>
      </rPr>
      <t>s</t>
    </r>
  </si>
  <si>
    <r>
      <t xml:space="preserve">Savings and time deposits </t>
    </r>
    <r>
      <rPr>
        <vertAlign val="superscript"/>
        <sz val="11"/>
        <color indexed="8"/>
        <rFont val="Arial"/>
        <family val="2"/>
      </rPr>
      <t>t</t>
    </r>
  </si>
  <si>
    <r>
      <t xml:space="preserve">Loans and advances </t>
    </r>
    <r>
      <rPr>
        <vertAlign val="superscript"/>
        <sz val="11"/>
        <color indexed="8"/>
        <rFont val="Arial"/>
        <family val="2"/>
      </rPr>
      <t>u</t>
    </r>
  </si>
  <si>
    <r>
      <t xml:space="preserve">Domestic credits outstanding </t>
    </r>
    <r>
      <rPr>
        <vertAlign val="superscript"/>
        <sz val="11"/>
        <color indexed="8"/>
        <rFont val="Arial"/>
        <family val="2"/>
      </rPr>
      <t>v</t>
    </r>
  </si>
  <si>
    <r>
      <t xml:space="preserve">     Savings </t>
    </r>
    <r>
      <rPr>
        <vertAlign val="superscript"/>
        <sz val="11"/>
        <color indexed="8"/>
        <rFont val="Arial"/>
        <family val="2"/>
      </rPr>
      <t>w</t>
    </r>
  </si>
  <si>
    <r>
      <t xml:space="preserve">     Time deposits:  6 months </t>
    </r>
    <r>
      <rPr>
        <vertAlign val="superscript"/>
        <sz val="11"/>
        <color indexed="8"/>
        <rFont val="Arial"/>
        <family val="2"/>
      </rPr>
      <t>x</t>
    </r>
  </si>
  <si>
    <r>
      <t xml:space="preserve">                             12 months </t>
    </r>
    <r>
      <rPr>
        <vertAlign val="superscript"/>
        <sz val="11"/>
        <color indexed="8"/>
        <rFont val="Arial"/>
        <family val="2"/>
      </rPr>
      <t>y</t>
    </r>
  </si>
  <si>
    <r>
      <t xml:space="preserve">Total </t>
    </r>
    <r>
      <rPr>
        <vertAlign val="superscript"/>
        <sz val="11"/>
        <color indexed="8"/>
        <rFont val="Arial"/>
        <family val="2"/>
      </rPr>
      <t>z</t>
    </r>
  </si>
  <si>
    <r>
      <t xml:space="preserve">Defense </t>
    </r>
    <r>
      <rPr>
        <vertAlign val="superscript"/>
        <sz val="11"/>
        <color indexed="8"/>
        <rFont val="Arial"/>
        <family val="2"/>
      </rPr>
      <t>aa</t>
    </r>
  </si>
  <si>
    <r>
      <t xml:space="preserve">Economic services </t>
    </r>
    <r>
      <rPr>
        <vertAlign val="superscript"/>
        <sz val="11"/>
        <color indexed="8"/>
        <rFont val="Arial"/>
        <family val="2"/>
      </rPr>
      <t>ab</t>
    </r>
  </si>
  <si>
    <r>
      <t xml:space="preserve">Others </t>
    </r>
    <r>
      <rPr>
        <vertAlign val="superscript"/>
        <sz val="11"/>
        <color indexed="8"/>
        <rFont val="Arial"/>
        <family val="2"/>
      </rPr>
      <t>ac</t>
    </r>
  </si>
  <si>
    <r>
      <t xml:space="preserve">BALANCE OF PAYMENTS </t>
    </r>
    <r>
      <rPr>
        <vertAlign val="superscript"/>
        <sz val="11"/>
        <rFont val="Arial"/>
        <family val="2"/>
      </rPr>
      <t>ad</t>
    </r>
    <r>
      <rPr>
        <sz val="11"/>
        <rFont val="Arial"/>
        <family val="2"/>
      </rPr>
      <t xml:space="preserve">  million US  Dollars; calendar year</t>
    </r>
  </si>
  <si>
    <r>
      <t xml:space="preserve">EXTERNAL INDEBTEDNESS </t>
    </r>
    <r>
      <rPr>
        <vertAlign val="superscript"/>
        <sz val="11"/>
        <rFont val="Arial"/>
        <family val="2"/>
      </rPr>
      <t>ae</t>
    </r>
    <r>
      <rPr>
        <sz val="11"/>
        <rFont val="Arial"/>
        <family val="2"/>
      </rPr>
      <t xml:space="preserve"> million US  Dollars; as of end of year</t>
    </r>
  </si>
  <si>
    <r>
      <t xml:space="preserve">               Human health and social work </t>
    </r>
    <r>
      <rPr>
        <vertAlign val="superscript"/>
        <sz val="11"/>
        <rFont val="Arial"/>
        <family val="2"/>
      </rPr>
      <t>e, i</t>
    </r>
  </si>
  <si>
    <t>Activities of extraterritorial organizations and bodies</t>
  </si>
  <si>
    <t xml:space="preserve">               Gross capital formation</t>
  </si>
  <si>
    <t xml:space="preserve">Gross capital formation </t>
  </si>
  <si>
    <t>Includes NPISHs.</t>
  </si>
  <si>
    <t xml:space="preserve">Refers to deposit money banks' quasi-money plus certificates of deposit, equal to the sum of time deposits, fixed savings, installment savings, and foreign currency deposits. </t>
  </si>
  <si>
    <t>Crude Petroleum</t>
  </si>
  <si>
    <t xml:space="preserve">     1. United States</t>
  </si>
  <si>
    <t xml:space="preserve">     9. Australia</t>
  </si>
  <si>
    <t>GDP by industrial origin at 2011 market prices</t>
  </si>
  <si>
    <t>Expenditure on GDP at 2011 market prices</t>
  </si>
  <si>
    <t>Less: Consumption taxes for gross capital formation at current prices</t>
  </si>
  <si>
    <t>EXCHANGE RATES   Yen per US dollar</t>
  </si>
  <si>
    <t>Electricity, gas, steam, and air-conditioning supply</t>
  </si>
  <si>
    <t>Water supply; sewerage, waste management, and remediation activities</t>
  </si>
  <si>
    <t>Professional, scientific, and technical activities</t>
  </si>
  <si>
    <t>Public administration and defense; compulsory social security</t>
  </si>
  <si>
    <t>Human health and social work activities</t>
  </si>
  <si>
    <t>Arts, entertainment, and recreation</t>
  </si>
  <si>
    <t>Activities of households as employers; undifferentiated goods- and services-producing activities of households for own use</t>
  </si>
  <si>
    <t xml:space="preserve">     2. China, People's Rep. of</t>
  </si>
  <si>
    <t>Consumer price index, country, food, food and non-alcoholic beverages</t>
  </si>
  <si>
    <t>SU-4411</t>
  </si>
  <si>
    <t>Consumer price index, country, food, alcoholic beverages, tobacco and narcotics</t>
  </si>
  <si>
    <t>SU-4412</t>
  </si>
  <si>
    <t>Consumer price index, country, non-food, clothing and footwear</t>
  </si>
  <si>
    <t>SU-4413</t>
  </si>
  <si>
    <t>Consumer price index, country, non-food, housing, water, electricity, gas and other fuels</t>
  </si>
  <si>
    <t>SU-4414</t>
  </si>
  <si>
    <t>Consumer price index, country, non-food, furnishings, household equipment and routine household maintenance</t>
  </si>
  <si>
    <t>SU-4416</t>
  </si>
  <si>
    <t>Consumer price index, country, non-food, health</t>
  </si>
  <si>
    <t>SU-4417</t>
  </si>
  <si>
    <t>Consumer price index, country, non-food, transport</t>
  </si>
  <si>
    <t>SU-4418</t>
  </si>
  <si>
    <t>Consumer price index, country, non-food, communication</t>
  </si>
  <si>
    <t>SU-4419</t>
  </si>
  <si>
    <t>Consumer price index, country, non-food, recreation and culture</t>
  </si>
  <si>
    <t>SU-4420</t>
  </si>
  <si>
    <t>Consumer price index, country, non-food, education</t>
  </si>
  <si>
    <t>SU-4421</t>
  </si>
  <si>
    <t>Consumer price index, country, non-food, restaurants and hotels</t>
  </si>
  <si>
    <t>SU-4422</t>
  </si>
  <si>
    <t>Consumer price index, country, non-food, miscellaneous goods and services</t>
  </si>
  <si>
    <t>SU-4415</t>
  </si>
  <si>
    <t>Consumer price index, capital city, food, food and non-alcoholic beverages</t>
  </si>
  <si>
    <t>SU-4423</t>
  </si>
  <si>
    <t>Consumer price index, capital city, food, alcoholic beverages, tobacco and narcotics</t>
  </si>
  <si>
    <t>SU-4424</t>
  </si>
  <si>
    <t>Consumer price index, capital city, non-food, clothing and footwear</t>
  </si>
  <si>
    <t>SU-4425</t>
  </si>
  <si>
    <t>Consumer price index, capital city, non-food, housing, water, electricity, gas and other fuels</t>
  </si>
  <si>
    <t>SU-4427</t>
  </si>
  <si>
    <t>Consumer price index, capital city, non-food, furnishings, household equipment and routine household maintenance</t>
  </si>
  <si>
    <t>SU-4428</t>
  </si>
  <si>
    <t>Consumer price index, capital city, non-food, health</t>
  </si>
  <si>
    <t>SU-4429</t>
  </si>
  <si>
    <t>Consumer price index, capital city, non-food, transport</t>
  </si>
  <si>
    <t>SU-4430</t>
  </si>
  <si>
    <t>Consumer price index, capital city, non-food, communication</t>
  </si>
  <si>
    <t>SU-4431</t>
  </si>
  <si>
    <t>Consumer price index, capital city, non-food, recreation and culture</t>
  </si>
  <si>
    <t>SU-4432</t>
  </si>
  <si>
    <t>Consumer price index, capital city, non-food, education</t>
  </si>
  <si>
    <t>SU-4433</t>
  </si>
  <si>
    <t>Consumer price index, capital city, non-food, restaurants and hotels</t>
  </si>
  <si>
    <t>SU-4434</t>
  </si>
  <si>
    <t>Consumer price index, capital city, non-food, miscellaneous goods and services</t>
  </si>
  <si>
    <t>SU-4426</t>
  </si>
  <si>
    <t xml:space="preserve">     5. Korea, Rep. of</t>
  </si>
  <si>
    <t xml:space="preserve">     6. United Arab Emirates</t>
  </si>
  <si>
    <t xml:space="preserve">     7. Taipei,China</t>
  </si>
  <si>
    <t xml:space="preserve">               Food and non-alcoholic beverages</t>
  </si>
  <si>
    <t xml:space="preserve">               Alcoholic beverages, tobacco and narcotics</t>
  </si>
  <si>
    <t xml:space="preserve">               Clothing and footwear</t>
  </si>
  <si>
    <t xml:space="preserve">               Housing, water, electricity, gas and other fuels</t>
  </si>
  <si>
    <t xml:space="preserve">               Furnishings, household equipment and routine household maintenance</t>
  </si>
  <si>
    <t xml:space="preserve">               Transport</t>
  </si>
  <si>
    <t xml:space="preserve">               Communication</t>
  </si>
  <si>
    <t xml:space="preserve">               Recreation and culture</t>
  </si>
  <si>
    <t xml:space="preserve">               Restaurants and hotels</t>
  </si>
  <si>
    <t xml:space="preserve">               Miscellaneous goods and services</t>
  </si>
  <si>
    <t>SU-631</t>
  </si>
  <si>
    <t>Consumer price index, country, food</t>
  </si>
  <si>
    <t>Date</t>
  </si>
  <si>
    <t>LABOR FORCE a   thousand, calendar year</t>
  </si>
  <si>
    <t>Acquisitions less disposal of valuables</t>
  </si>
  <si>
    <t xml:space="preserve">Crude petroleum i   thousand metric tons </t>
  </si>
  <si>
    <t>Money supply (M2) | (M3</t>
  </si>
  <si>
    <t xml:space="preserve">               Money Supply (M2) | (M3) annual change, per</t>
  </si>
  <si>
    <t xml:space="preserve">               M2 | M3   percent of GDP at current market pr</t>
  </si>
  <si>
    <t>106.6 |</t>
  </si>
  <si>
    <t>107.4 |</t>
  </si>
  <si>
    <t>830 |</t>
  </si>
  <si>
    <t>834 |</t>
  </si>
  <si>
    <t>244854 |</t>
  </si>
  <si>
    <t>243395 |</t>
  </si>
  <si>
    <t>237360 |</t>
  </si>
  <si>
    <t>235241 |</t>
  </si>
  <si>
    <t>683593.8 |</t>
  </si>
  <si>
    <t>26849.2 |</t>
  </si>
  <si>
    <t>755218.1 |</t>
  </si>
  <si>
    <t>222527.8 |</t>
  </si>
  <si>
    <t>532690.3 |</t>
  </si>
  <si>
    <t>-98473.5 |</t>
  </si>
  <si>
    <t>1.83486 |</t>
  </si>
  <si>
    <t>132.48296 |</t>
  </si>
  <si>
    <t>SU-365</t>
  </si>
  <si>
    <t>SU-366</t>
  </si>
  <si>
    <t>Food and non-alcoholic beverages price index</t>
  </si>
  <si>
    <t xml:space="preserve">     Revenue</t>
  </si>
  <si>
    <t>Revenue</t>
  </si>
  <si>
    <t>SU-4611</t>
  </si>
  <si>
    <t>SU-4624</t>
  </si>
  <si>
    <t xml:space="preserve">               Taxes on income, profits and capital gains</t>
  </si>
  <si>
    <t>Taxes on income, profits and capital gains</t>
  </si>
  <si>
    <t>SU-4627</t>
  </si>
  <si>
    <t xml:space="preserve">                    Payable by individuals</t>
  </si>
  <si>
    <t>Payable by individuals</t>
  </si>
  <si>
    <t>SU-4633</t>
  </si>
  <si>
    <t xml:space="preserve">                    Payable by corporations and other enterprises</t>
  </si>
  <si>
    <t>Payable by corporations and other enterprises</t>
  </si>
  <si>
    <t>SU-4634</t>
  </si>
  <si>
    <t xml:space="preserve">                    Other taxes on income, profits, and capital gains</t>
  </si>
  <si>
    <t>Other taxes on income, profits, and capital gains</t>
  </si>
  <si>
    <t>SU-4635</t>
  </si>
  <si>
    <t xml:space="preserve">               Taxes on payroll and workforce</t>
  </si>
  <si>
    <t>Taxes on payroll and workforce</t>
  </si>
  <si>
    <t>SU-4628</t>
  </si>
  <si>
    <t xml:space="preserve">               Taxes on property</t>
  </si>
  <si>
    <t>Taxes on property</t>
  </si>
  <si>
    <t>SU-4629</t>
  </si>
  <si>
    <t xml:space="preserve">               Taxes on goods and services</t>
  </si>
  <si>
    <t>Taxes on goods and services</t>
  </si>
  <si>
    <t>SU-4630</t>
  </si>
  <si>
    <t xml:space="preserve">               Taxes on international trade and transaction</t>
  </si>
  <si>
    <t>Taxes on international trade and transaction</t>
  </si>
  <si>
    <t>SU-4631</t>
  </si>
  <si>
    <t xml:space="preserve">               Other taxes</t>
  </si>
  <si>
    <t>Other taxes</t>
  </si>
  <si>
    <t>SU-4632</t>
  </si>
  <si>
    <t xml:space="preserve">          Social contributions</t>
  </si>
  <si>
    <t>Social contributions</t>
  </si>
  <si>
    <t>SU-4625</t>
  </si>
  <si>
    <t xml:space="preserve">          Grants (revenue)</t>
  </si>
  <si>
    <t>Grants (revenue)</t>
  </si>
  <si>
    <t>SU-2774</t>
  </si>
  <si>
    <t xml:space="preserve">          Other revenue</t>
  </si>
  <si>
    <t>Other revenue</t>
  </si>
  <si>
    <t>SU-4626</t>
  </si>
  <si>
    <t xml:space="preserve">     Expense</t>
  </si>
  <si>
    <t>Expense</t>
  </si>
  <si>
    <t>SU-4612</t>
  </si>
  <si>
    <t xml:space="preserve">          Compensation of employees</t>
  </si>
  <si>
    <t>Compensation of employees</t>
  </si>
  <si>
    <t>SU-4636</t>
  </si>
  <si>
    <t xml:space="preserve">          Use of goods and services</t>
  </si>
  <si>
    <t>Use of goods and services</t>
  </si>
  <si>
    <t>SU-4637</t>
  </si>
  <si>
    <t xml:space="preserve">          Consumption of fixed capital</t>
  </si>
  <si>
    <t>Consumption of fixed capital</t>
  </si>
  <si>
    <t>SU-4638</t>
  </si>
  <si>
    <t xml:space="preserve">          Interest</t>
  </si>
  <si>
    <t>Interest</t>
  </si>
  <si>
    <t>SU-4639</t>
  </si>
  <si>
    <t xml:space="preserve">          Subsidies</t>
  </si>
  <si>
    <t>Subsidies</t>
  </si>
  <si>
    <t>SU-4640</t>
  </si>
  <si>
    <t xml:space="preserve">          Grants (expense)</t>
  </si>
  <si>
    <t>Grants (expense)</t>
  </si>
  <si>
    <t>SU-4641</t>
  </si>
  <si>
    <t xml:space="preserve">          Social benefits</t>
  </si>
  <si>
    <t>Social benefits</t>
  </si>
  <si>
    <t>SU-4642</t>
  </si>
  <si>
    <t xml:space="preserve">          Other expense</t>
  </si>
  <si>
    <t>Other expense</t>
  </si>
  <si>
    <t>SU-4643</t>
  </si>
  <si>
    <t>Net Gross/Operating Balance</t>
  </si>
  <si>
    <t>SU-4613</t>
  </si>
  <si>
    <t xml:space="preserve">     Transactions in nonfinancial assets</t>
  </si>
  <si>
    <t>Transactions in nonfinancial assets</t>
  </si>
  <si>
    <t>SU-4614</t>
  </si>
  <si>
    <t xml:space="preserve">     Net/Gross Investment in Nonfinancial Assets</t>
  </si>
  <si>
    <t>Net/Gross Investment in Nonfinancial Assets</t>
  </si>
  <si>
    <t>SU-4644</t>
  </si>
  <si>
    <t xml:space="preserve">          Fixed assets</t>
  </si>
  <si>
    <t>Fixed assets</t>
  </si>
  <si>
    <t>SU-4645</t>
  </si>
  <si>
    <t xml:space="preserve">          Inventories</t>
  </si>
  <si>
    <t>Inventories</t>
  </si>
  <si>
    <t>SU-4646</t>
  </si>
  <si>
    <t xml:space="preserve">          Valuables</t>
  </si>
  <si>
    <t>Valuables</t>
  </si>
  <si>
    <t>SU-4647</t>
  </si>
  <si>
    <t xml:space="preserve">          Nonproduced assets</t>
  </si>
  <si>
    <t>Nonproduced assets</t>
  </si>
  <si>
    <t>SU-4648</t>
  </si>
  <si>
    <t xml:space="preserve">     Expenditure</t>
  </si>
  <si>
    <t>Expenditure</t>
  </si>
  <si>
    <t>SU-4615</t>
  </si>
  <si>
    <t xml:space="preserve">     Net Lending/Net Borrowing</t>
  </si>
  <si>
    <t>Net Lending/Net Borrowing</t>
  </si>
  <si>
    <t>SU-4616</t>
  </si>
  <si>
    <t xml:space="preserve">     Primary Balance</t>
  </si>
  <si>
    <t>Primary Balance</t>
  </si>
  <si>
    <t>SU-4617</t>
  </si>
  <si>
    <t xml:space="preserve">     Transactions in financial assets and liabilities (financing)</t>
  </si>
  <si>
    <t>Transactions in financial assets and liabilities (financing)</t>
  </si>
  <si>
    <t>SU-4618</t>
  </si>
  <si>
    <t xml:space="preserve">     Net Acquisition of Financial Assets</t>
  </si>
  <si>
    <t>Net Acquisition of Financial Assets</t>
  </si>
  <si>
    <t>SU-4619</t>
  </si>
  <si>
    <t xml:space="preserve">          Domestic (net acquisition)</t>
  </si>
  <si>
    <t>Domestic (net acquisition)</t>
  </si>
  <si>
    <t>SU-4649</t>
  </si>
  <si>
    <t xml:space="preserve">          External (net acquisition)</t>
  </si>
  <si>
    <t>External (net acquisition)</t>
  </si>
  <si>
    <t>SU-4650</t>
  </si>
  <si>
    <t xml:space="preserve">     Net Incurrence of Liabilities</t>
  </si>
  <si>
    <t>Net Incurrence of Liabilities</t>
  </si>
  <si>
    <t>SU-4620</t>
  </si>
  <si>
    <t xml:space="preserve">          Domestic (net incurrence)</t>
  </si>
  <si>
    <t>Domestic (net incurrence)</t>
  </si>
  <si>
    <t>SU-4651</t>
  </si>
  <si>
    <t xml:space="preserve">          External  (net incurrence)</t>
  </si>
  <si>
    <t>External  (net incurrence)</t>
  </si>
  <si>
    <t>SU-4652</t>
  </si>
  <si>
    <t>Revenue (% of GDP)</t>
  </si>
  <si>
    <t>Taxes payable by individuals (% of GDP)</t>
  </si>
  <si>
    <t>SU-4621</t>
  </si>
  <si>
    <t>Taxes payable by corporations and other enterprises (% of GDP)</t>
  </si>
  <si>
    <t>SU-4622</t>
  </si>
  <si>
    <t xml:space="preserve">     Total expenditure</t>
  </si>
  <si>
    <t>Expenditure (% of GDP)</t>
  </si>
  <si>
    <t>Net lending/borrowing (% of GDP)</t>
  </si>
  <si>
    <t>SU-4623</t>
  </si>
  <si>
    <t>Primary balance (% of GDP)</t>
  </si>
  <si>
    <t>SU-2737</t>
  </si>
  <si>
    <t>SU-4654</t>
  </si>
  <si>
    <t xml:space="preserve">          General public services</t>
  </si>
  <si>
    <t>SU-4655</t>
  </si>
  <si>
    <t xml:space="preserve">          Defense</t>
  </si>
  <si>
    <t>SU-4656</t>
  </si>
  <si>
    <t xml:space="preserve">          Public order and safety</t>
  </si>
  <si>
    <t>Public order and safety</t>
  </si>
  <si>
    <t>SU-4657</t>
  </si>
  <si>
    <t xml:space="preserve">          Economic affairs</t>
  </si>
  <si>
    <t>Economic affairs</t>
  </si>
  <si>
    <t>SU-4658</t>
  </si>
  <si>
    <t xml:space="preserve">          Environmental protection</t>
  </si>
  <si>
    <t>Environmental protection</t>
  </si>
  <si>
    <t>SU-4659</t>
  </si>
  <si>
    <t xml:space="preserve">          Housing and community amenities</t>
  </si>
  <si>
    <t>SU-4660</t>
  </si>
  <si>
    <t xml:space="preserve">          Health</t>
  </si>
  <si>
    <t>SU-4661</t>
  </si>
  <si>
    <t xml:space="preserve">          Recreation, culture and religion</t>
  </si>
  <si>
    <t>Recreation, culture and religion</t>
  </si>
  <si>
    <t>SU-4662</t>
  </si>
  <si>
    <t xml:space="preserve">          Education</t>
  </si>
  <si>
    <t>SU-4663</t>
  </si>
  <si>
    <t xml:space="preserve">          Social protection</t>
  </si>
  <si>
    <t>Social protection</t>
  </si>
  <si>
    <t>SU-4664</t>
  </si>
  <si>
    <t xml:space="preserve">               Social Protection</t>
  </si>
  <si>
    <t xml:space="preserve">               Tax revenue (% of GDP)</t>
  </si>
  <si>
    <t xml:space="preserve">               Taxes payable by individuals (% of GDP)</t>
  </si>
  <si>
    <t xml:space="preserve">               Taxes payable by corporations and other enterprises (% of GDP)</t>
  </si>
  <si>
    <t xml:space="preserve">               Net lending/borrowing (% of GDP)</t>
  </si>
  <si>
    <t xml:space="preserve">               Primary balance (% of GDP)</t>
  </si>
  <si>
    <t>General Government</t>
  </si>
  <si>
    <t>Gross Operating Balance</t>
  </si>
  <si>
    <t>Calculated from 2018 and 2017 total population</t>
  </si>
  <si>
    <t>-</t>
  </si>
  <si>
    <t xml:space="preserve">     10. Malaysia</t>
  </si>
  <si>
    <t xml:space="preserve">     9. Thailand</t>
  </si>
  <si>
    <t xml:space="preserve">     10. Vietnam</t>
  </si>
  <si>
    <t xml:space="preserve">     Net Operating Balance</t>
  </si>
  <si>
    <t xml:space="preserve">     Gross Operating Balance</t>
  </si>
  <si>
    <t>SU-4667</t>
  </si>
  <si>
    <t>Net lending/borrowing</t>
  </si>
  <si>
    <t>BOJ. http://www.boj.or.jp (accessed 14 May 2019).</t>
  </si>
  <si>
    <t xml:space="preserve">BOJ. http://www.boj.or.jp (accessed 14 May 2019). </t>
  </si>
  <si>
    <t>MOF. https://www.mof.go.jp (accessed 17 May 2019)</t>
  </si>
  <si>
    <t xml:space="preserve">     7. Taipei, China</t>
  </si>
  <si>
    <t>Direction of trade statistics were downloaded from the IMF website.</t>
  </si>
  <si>
    <t>KI 2019 Remarks</t>
  </si>
  <si>
    <t>Other services and annual change in labor force are computed values based on available data.</t>
  </si>
  <si>
    <t>2015-2017 values were updated as the statistics office regularly does for most recent years; complete GDP data usually published in December of following year.</t>
  </si>
  <si>
    <t>2018 statistic to be released in June 10; values are slightly different than those in the source - perhaps because of conversion and rounding differences.</t>
  </si>
  <si>
    <t>Base year for 2017-2018 data was updated to 2015.</t>
  </si>
  <si>
    <t>Online source published updated values for2005-2017 and added new data for 2018.</t>
  </si>
  <si>
    <t>Annual change and M2 as % of GDP were computed from updated values.</t>
  </si>
  <si>
    <t>GFS data from 2000-2017 was added; 2018 data is scheduled for release on December 2019. This follows the GFSM 2014 format.</t>
  </si>
  <si>
    <t>GFS items as % of GDP were computed from the GFS data above and the total GDP at current market prices.</t>
  </si>
  <si>
    <t>Source provided updated data for 2016-2017 and new data for 2018. Overall balance, reserves and BOP as % of GDP were recomputed using said data.</t>
  </si>
  <si>
    <t>Sourced from IMF.</t>
  </si>
  <si>
    <t>User</t>
  </si>
  <si>
    <t>Range Name</t>
  </si>
  <si>
    <t>Comment</t>
  </si>
  <si>
    <t>Feedback</t>
  </si>
  <si>
    <t>Worksheet</t>
  </si>
  <si>
    <t>Stage</t>
  </si>
  <si>
    <t>sdbs-editor-cs2</t>
  </si>
  <si>
    <t>pggonzales.consultant@adb.org</t>
  </si>
  <si>
    <t>sdbs-asst-chief-economist</t>
  </si>
  <si>
    <t>kjoshi@adb.org</t>
  </si>
  <si>
    <t>sdbs-editor-cs-reviewer</t>
  </si>
  <si>
    <t>mpascua@adb.org, esuan@adb.org, plapitan@adb.org, cdedios@adb.org, jbulan@adb.org</t>
  </si>
  <si>
    <t>sdbs-ki-coordinator</t>
  </si>
  <si>
    <t>sschipper@adb.org</t>
  </si>
  <si>
    <t>sdbs-supervisor6</t>
  </si>
  <si>
    <t>mmariasingham@adb.org</t>
  </si>
  <si>
    <t>m3p</t>
  </si>
  <si>
    <t>Cell_X8</t>
  </si>
  <si>
    <t>empty?</t>
  </si>
  <si>
    <t>KI_DATASHEET</t>
  </si>
  <si>
    <t>Cell_X10</t>
  </si>
  <si>
    <t>Range_F20_G20</t>
  </si>
  <si>
    <t>remove "..." as the item is part of the other</t>
  </si>
  <si>
    <t>Range_F22_G22</t>
  </si>
  <si>
    <t>remove "..."</t>
  </si>
  <si>
    <t>Range_F24_G24</t>
  </si>
  <si>
    <t>Cell_D1</t>
  </si>
  <si>
    <t>at editing stage, follow format of KI 2018 for all contents of this CT</t>
  </si>
  <si>
    <t>Range_E49_W49</t>
  </si>
  <si>
    <t>remember to right-justify</t>
  </si>
  <si>
    <t>Range_V148_W148</t>
  </si>
  <si>
    <t>there are no data for the levels but there are correspondign growth rates. Pls confirm there are really no data and document the presence of data for reference or rviewers</t>
  </si>
  <si>
    <t>Range_X187_X188</t>
  </si>
  <si>
    <t>pls confirm that there are really no data. pls chgeck again the source</t>
  </si>
  <si>
    <t>Range_X191_X205</t>
  </si>
  <si>
    <t>pls check again from the source whether there are data or not</t>
  </si>
  <si>
    <t>Range_X191_X211</t>
  </si>
  <si>
    <t>pls ask glennie about her communication to JSB. This has to be sent ASAP. tnx</t>
  </si>
  <si>
    <t>Cell_D242</t>
  </si>
  <si>
    <t>pls confirm that this is really central government because in IMF, the data are for general government and I noticed matching values</t>
  </si>
  <si>
    <t>Cell_Z274</t>
  </si>
  <si>
    <t>pls include a screen shot of the source of this note for future referencer</t>
  </si>
  <si>
    <t>Range_U374_X378</t>
  </si>
  <si>
    <t>pls check the derivation</t>
  </si>
  <si>
    <t>Range_U64_W66</t>
  </si>
  <si>
    <t>pls check computations. This should be equal to 100. The denominator should be the sum of agriculture down to activities of extraterritorial orgs and bodies.</t>
  </si>
  <si>
    <t>Range_U86_X91</t>
  </si>
  <si>
    <t>pls check computations</t>
  </si>
  <si>
    <t>Range_E146_X146</t>
  </si>
  <si>
    <t>pls confirm that this includes NPISHs. Was this provided or derived? If dervived, how were HH and NPISH final consumption derived as they are not additive?</t>
  </si>
  <si>
    <t>Range_U154_W154</t>
  </si>
  <si>
    <t>pls check computations or are these directly lifted form the website?</t>
  </si>
  <si>
    <t>Range_V156_W156</t>
  </si>
  <si>
    <t>pls check as they are different from that in current prices production side</t>
  </si>
  <si>
    <t>Range_V160_W160</t>
  </si>
  <si>
    <t>pls check vis-a-vis my comment in the levels</t>
  </si>
  <si>
    <t>Range_U166_W166</t>
  </si>
  <si>
    <t xml:space="preserve">pls check computation. Are these derived or culled out from the country website?_x000D_
</t>
  </si>
  <si>
    <t>Cell_X169</t>
  </si>
  <si>
    <t>Range_E170_X171</t>
  </si>
  <si>
    <t>where are the breaks?</t>
  </si>
  <si>
    <t>Range_E209_W209</t>
  </si>
  <si>
    <t>how were these derived? Which item was used? I am getting different values</t>
  </si>
  <si>
    <t>Range_V368_X368</t>
  </si>
  <si>
    <t>are these derived or culled out from the website?</t>
  </si>
  <si>
    <t>Range_K2_U2</t>
  </si>
  <si>
    <t>How about 2018? Also, pls follow footnote statement last year.</t>
  </si>
  <si>
    <t>Footnotes</t>
  </si>
  <si>
    <t>Range_K3_U3</t>
  </si>
  <si>
    <t>pls follow footnote statement last year'</t>
  </si>
  <si>
    <t>Range_K4_U4</t>
  </si>
  <si>
    <t>pls follow footnote statement last year</t>
  </si>
  <si>
    <t>Cell_K10</t>
  </si>
  <si>
    <t>pls follow footnote staement last year</t>
  </si>
  <si>
    <t xml:space="preserve">PRICE INDEXES   period averages </t>
  </si>
  <si>
    <t>Cell_D190</t>
  </si>
  <si>
    <t>where is footnote k?</t>
  </si>
  <si>
    <t>Range_K14_U14</t>
  </si>
  <si>
    <t>Range_K16_T16</t>
  </si>
  <si>
    <t>Range_K19_T22</t>
  </si>
  <si>
    <t>Range_K28_T29</t>
  </si>
  <si>
    <t>pls follow footnote statement last yera</t>
  </si>
  <si>
    <t>Range_K24_U27</t>
  </si>
  <si>
    <t>I dont think these are relevant anymore. pls fix footnote sequence</t>
  </si>
  <si>
    <t>BALANCE OF PAYMENTSaa  million US  Dollars; calendar year</t>
  </si>
  <si>
    <t>Cell_D346</t>
  </si>
  <si>
    <t xml:space="preserve">pls fix footnote sequence as there are dropped footnotes already </t>
  </si>
  <si>
    <t>Cell_B3</t>
  </si>
  <si>
    <t>At editing stage, pls change date to 9 May 2019, not 09 May 2019</t>
  </si>
  <si>
    <t>Sources</t>
  </si>
  <si>
    <t>Cell_B9</t>
  </si>
  <si>
    <t>Add "Government of Japan" at the beginning. Pls see last year's sources.</t>
  </si>
  <si>
    <t>Cell_B15</t>
  </si>
  <si>
    <t>pls add "Government of Japan" at the beginning</t>
  </si>
  <si>
    <t>Cell_B27</t>
  </si>
  <si>
    <t>pls send communication to JSB as has been done last year</t>
  </si>
  <si>
    <t>Cell_B30</t>
  </si>
  <si>
    <t>to send communication to JSB</t>
  </si>
  <si>
    <t>Cell_B36</t>
  </si>
  <si>
    <t>pls add "Government of Finance" at the beginning</t>
  </si>
  <si>
    <t>Cell_B43</t>
  </si>
  <si>
    <t>what is the source? If IMF, pls update access date. Also remove the MOF source. Or is it combination?</t>
  </si>
  <si>
    <t>Cell_B48</t>
  </si>
  <si>
    <t>pls reverse the sequence. It should be 2003-2013 first then 2014-2017. you may pls check website again and update access date</t>
  </si>
  <si>
    <t>No need to abbreviate</t>
  </si>
  <si>
    <t>Cell_B34</t>
  </si>
  <si>
    <t>spell out ESRI and add "Government of Japan" at the beginning</t>
  </si>
  <si>
    <t>abbreviate teh source</t>
  </si>
  <si>
    <t>Cell_B46</t>
  </si>
  <si>
    <t>abbreviate</t>
  </si>
  <si>
    <t>Stfean</t>
  </si>
  <si>
    <t xml:space="preserve">In general, much less data for 2018 than compared to last year’s CT for 2017. Please liaise with Glennie to get the most recent data from the website. Moreover, you need to check the correct number of decimal places. Look at the KI 2018 CT. </t>
  </si>
  <si>
    <t>Total population  million ; as of 1 July</t>
  </si>
  <si>
    <t>Population density  persons per square kilometer</t>
  </si>
  <si>
    <t>Is 2018 data not available? Can they provide it soon? In KI 2018 we already had 2017 data, so we expect the 2018 data available also.</t>
  </si>
  <si>
    <t>Is 2018 data not available? In KI 2018 we already had 2017 data, so we expect the 2018 data available also.</t>
  </si>
  <si>
    <t>NATIONAL ACCOUNTS b  billion Yen; calendar year</t>
  </si>
  <si>
    <t>Administrative and support service activities c</t>
  </si>
  <si>
    <t>1 decimal palce</t>
  </si>
  <si>
    <t xml:space="preserve">                    Structure of Demand percent of GDP at current market prices</t>
  </si>
  <si>
    <t xml:space="preserve">                    Household consumption d</t>
  </si>
  <si>
    <t>GNI e</t>
  </si>
  <si>
    <t xml:space="preserve">                    Industryf</t>
  </si>
  <si>
    <t xml:space="preserve">                    Servicesf</t>
  </si>
  <si>
    <t xml:space="preserve">     Gross domestic saving g</t>
  </si>
  <si>
    <t xml:space="preserve">     Net current transfers from abroad h</t>
  </si>
  <si>
    <t>Agriculture   2004–2006 = 100</t>
  </si>
  <si>
    <t>Check for updated data.</t>
  </si>
  <si>
    <t>ENERGY  annual values</t>
  </si>
  <si>
    <t>Electricity   billion kilowatt-hours</t>
  </si>
  <si>
    <t xml:space="preserve">     Consumptionj </t>
  </si>
  <si>
    <t>Consumer  2015 = 100</t>
  </si>
  <si>
    <t>Noted the exchange rearding the CPI end of June 2019. Please resolve the issue asap as suggested by Pam.</t>
  </si>
  <si>
    <t>Producer l    2015=100</t>
  </si>
  <si>
    <t>Implicit GDP deflator  2011 = 100</t>
  </si>
  <si>
    <t>Price Indexes annual change, percent</t>
  </si>
  <si>
    <t>MONEY AND BANKINGm billion Yen; as of end of period</t>
  </si>
  <si>
    <t>Quasi-moneyn</t>
  </si>
  <si>
    <t xml:space="preserve">          Claims on government sector (net)o</t>
  </si>
  <si>
    <t xml:space="preserve">          Claims on private sectorp</t>
  </si>
  <si>
    <t>Savings and time deposits q</t>
  </si>
  <si>
    <t>Loans and advances r</t>
  </si>
  <si>
    <t>Domestic credits outstanding s</t>
  </si>
  <si>
    <t xml:space="preserve">     Savings t</t>
  </si>
  <si>
    <t xml:space="preserve">     Time deposits:  6 months u</t>
  </si>
  <si>
    <t xml:space="preserve">                             12 months v</t>
  </si>
  <si>
    <t xml:space="preserve">               Government Finance  percent  of GDP at current market prices</t>
  </si>
  <si>
    <t xml:space="preserve">               Expenditure by Function percent of GDP at current market prices</t>
  </si>
  <si>
    <t xml:space="preserve">                External Trade annual change , percent</t>
  </si>
  <si>
    <t>Check correct spelling of country names.</t>
  </si>
  <si>
    <t xml:space="preserve">Please confirm values as discrepancy in the formula sheet </t>
  </si>
  <si>
    <t>EXTERNAL INDEBTEDNESSab million US  Dollars; as of end of year</t>
  </si>
  <si>
    <t xml:space="preserve">          External debt    percent of GNI</t>
  </si>
  <si>
    <t xml:space="preserve">          Total long-term debt   percent of total debt</t>
  </si>
  <si>
    <t xml:space="preserve">          Short-term debt   percent of total debt</t>
  </si>
  <si>
    <t xml:space="preserve">          Debt service    percent of exports of goods and services</t>
  </si>
  <si>
    <t>pl3</t>
  </si>
  <si>
    <t>Cell_D6</t>
  </si>
  <si>
    <t xml:space="preserve">From SSR: In general, much less data for 2018 than compared to last year’s CT for 2017. Please liaise with Glennie to get the most recent data from the website. Moreover, you need to check the correct number of decimal places. Look at the KI 2018 CT. </t>
  </si>
  <si>
    <t>Cell_D8</t>
  </si>
  <si>
    <t>From SSR: Is 2018 data not available? Can they provide it soon? In KI 2018 we already had 2017 data, so we expect the 2018 data available also.</t>
  </si>
  <si>
    <t>Cell_D10</t>
  </si>
  <si>
    <t>From SSR: Is 2018 data not available? In KI 2018 we already had 2017 data, so we expect the 2018 data available also.</t>
  </si>
  <si>
    <t>Range_D64_X66</t>
  </si>
  <si>
    <t>From SSR: Check decimal places</t>
  </si>
  <si>
    <t>Range_D74_X75</t>
  </si>
  <si>
    <t>Range_D123_X126</t>
  </si>
  <si>
    <t>From SSR: Check decimal place</t>
  </si>
  <si>
    <t>Cell_D169</t>
  </si>
  <si>
    <t>From SSR: Check for updates</t>
  </si>
  <si>
    <t>Range_D173_D188</t>
  </si>
  <si>
    <t>Cell_D191</t>
  </si>
  <si>
    <t>From SSR: Noted the exchange rearding the CPI end of June 2019. Please resolve the issue asap as suggested by Melisa</t>
  </si>
  <si>
    <t>Range_D321_D344</t>
  </si>
  <si>
    <t>From SSR: Check correct spelling of country names.</t>
  </si>
  <si>
    <t>Cell_D363</t>
  </si>
  <si>
    <t xml:space="preserve">From SSR: Please confirm values as discrepancy in the formula sheet </t>
  </si>
  <si>
    <t>pgj</t>
  </si>
  <si>
    <t>Derived from 2018 population and land area.</t>
  </si>
  <si>
    <t>Sourced from UNDP stats.</t>
  </si>
  <si>
    <t>2018 data added from same source used in 2017 (UN).</t>
  </si>
  <si>
    <t>Data computed from 2018 population and land area, as was done in previous KI.</t>
  </si>
  <si>
    <t>Addressed.</t>
  </si>
  <si>
    <t>Range_E49_X49</t>
  </si>
  <si>
    <t>Removed '...' since data on 'Administrative and support service activities' isn't missing but is included in 'Other service activities'.</t>
  </si>
  <si>
    <t>No. of decimal places adjusted to standard.</t>
  </si>
  <si>
    <t>Range_V53_X53</t>
  </si>
  <si>
    <t>Removed '...' - data is not missing, just lumped with another component.</t>
  </si>
  <si>
    <t>2018 values derived from available data.</t>
  </si>
  <si>
    <t>No. of decimal places adjusted. Disaggregated data for 2018 is not available, its scheduled for release in December of this year. In KI 2018, there was no 2017 data for agriculture, industry and services.</t>
  </si>
  <si>
    <t>Recomputed structure of demand and revised figures accordingly.</t>
  </si>
  <si>
    <t>Range_D132_X136</t>
  </si>
  <si>
    <t>Updated data.</t>
  </si>
  <si>
    <t>This whole data block was derived from available data. HH and NPISH for this part is in 2011 constant prices, not in chained prices, and can thus be added.</t>
  </si>
  <si>
    <t>Data derived for levels and then for percent annual change.</t>
  </si>
  <si>
    <t>SU-1232</t>
  </si>
  <si>
    <t>Gross capital formation (% change)</t>
  </si>
  <si>
    <t>Breaks inserted prior to 2015.</t>
  </si>
  <si>
    <t>Data added from IMF CPI COICOP data, as was done last year. Confirming with JSB if this is consistent with their data.</t>
  </si>
  <si>
    <t>Checked FAO - latest data is really only until 2016. Country sources do not have this data.</t>
  </si>
  <si>
    <t>Recomputed the figures based on food and non-alcoholic beverages CPI above. Previous country specialist might have used the Food/Non-food price index data which was discarded this year.</t>
  </si>
  <si>
    <t>Please ignore previous comment on HH and NPISH being additive - they are, upon double checking, in chained prices and are thus NOT ADDITIVE. Removed the footnote for growth of demand - household consumption. This should only refer to household final consumption (without NPISH).</t>
  </si>
  <si>
    <t>Sorry, this is really for General Government. Label revised accordingly.</t>
  </si>
  <si>
    <t>Spelling of country names consistent with previous KI.</t>
  </si>
  <si>
    <t>BOP data from the website was converted from JPY to US$ using the exchange rates below.</t>
  </si>
  <si>
    <t>Revised figures.</t>
  </si>
  <si>
    <t>Corrected figures.</t>
  </si>
  <si>
    <t>Email to JSB re: CPI by COICOP sent. Waiting for reply.</t>
  </si>
  <si>
    <t>Footnote k should have been omitted - it was attached to separate food and non-alcoholic beverages price index which has been dropped for this year's KI.</t>
  </si>
  <si>
    <t>Screen shot and source of release information included in National Accounts (P) tab.</t>
  </si>
  <si>
    <t>These were directly lifted from the website.</t>
  </si>
  <si>
    <t>Data updated to match that in GDP at current prices.</t>
  </si>
  <si>
    <t>Revised to reflect changes in level data.</t>
  </si>
  <si>
    <t>These are based on computations. Revised to reflect updates in GDP and GNI data for 2015-2018.</t>
  </si>
  <si>
    <t>Footnotes updated.</t>
  </si>
  <si>
    <t>Removed.</t>
  </si>
  <si>
    <t>Was now able to provide the same data as last year.</t>
  </si>
  <si>
    <t>No update. Added '...' to indicate data unavailability.</t>
  </si>
  <si>
    <t>JSB. http://www.e-stat.go.jp (accessed 9 May 2019).</t>
  </si>
  <si>
    <t>Updated.</t>
  </si>
  <si>
    <t>Included in "Other service activities".</t>
  </si>
  <si>
    <t>The Bank of Japan revised the compilation of money stock statistics starting in 2003. Composition of M1 money supply and quasi-money was revised in 2003; hence, M2 money supply from 2003 onward is equivalent to M3 money supply.</t>
  </si>
  <si>
    <t>From 2003 onward, data include claims on local government.</t>
  </si>
  <si>
    <t>Refers to liabilities to nonresidents, the central bank, the government, and other items (net).</t>
  </si>
  <si>
    <t xml:space="preserve">Refers to claims on the central bank, the government, financial corporations, and other sectors including nonresidents. </t>
  </si>
  <si>
    <t>Refers to savings deposits of at least ¥0.3 million, calculated as the arithmetic average of weekly figures.</t>
  </si>
  <si>
    <t>Refers to time deposits from 6 months to less than 12 months, calculated as the arithmetic average of monthly figures.</t>
  </si>
  <si>
    <t>Refers to time deposits from 12 months to less than 2 years, calculated as the arithmetic average of the monthly figures.</t>
  </si>
  <si>
    <t>Figures were converted from yen to United States dollars using end-of-period exchange rates from the IMF.</t>
  </si>
  <si>
    <t>Added 2018 data.</t>
  </si>
  <si>
    <t>Other data might follow - seeking help to translate some files.</t>
  </si>
  <si>
    <t>Cell_D63</t>
  </si>
  <si>
    <t>pls check again the denominatorr used so that the sum of the three percentages equal to 100. Please refer to KI 2018.</t>
  </si>
  <si>
    <t>Cell_D170</t>
  </si>
  <si>
    <t>currently there are 4 breaks in the data but the description only has 3. pls check</t>
  </si>
  <si>
    <t>Cell_D171</t>
  </si>
  <si>
    <t>data has 4 breaks while description only has 3. pls check</t>
  </si>
  <si>
    <t xml:space="preserve">sorry that i had to stop after row 25 in KI_COMMENTS_SUMMARY because I did not see the response from the specialist and some comments were not addressed. George, please consult Pam regarding this if indeed you had responded but just didn't show. For some of my comments though, I did not see them addressed. </t>
  </si>
  <si>
    <t>mmq</t>
  </si>
  <si>
    <t>Range_X86_X89</t>
  </si>
  <si>
    <t>This shouldn't add up to 100. Please check.</t>
  </si>
  <si>
    <t>ssr</t>
  </si>
  <si>
    <t>Range_A5_X5</t>
  </si>
  <si>
    <t>Please freeze line with the years. Same comment applies to the validation and formula sheet.</t>
  </si>
  <si>
    <t>Validation</t>
  </si>
  <si>
    <t>Range_A7_AF7</t>
  </si>
  <si>
    <t>Formula check</t>
  </si>
  <si>
    <t>For each year the values should add up to 100. Are these values calculated by us?</t>
  </si>
  <si>
    <t>Range_E63_X63</t>
  </si>
  <si>
    <t>Please add additivity check in the 'formula sheet'</t>
  </si>
  <si>
    <t>Cell_X123</t>
  </si>
  <si>
    <t>Please confirm value, as there is a small discrepancy in the formula sheet. Is this the offical growth rate?</t>
  </si>
  <si>
    <t>Cell_D2</t>
  </si>
  <si>
    <t>Please align rows in the formula sheet, to the rows in the datasheet.</t>
  </si>
  <si>
    <t>Does not add up to 100 exactly.</t>
  </si>
  <si>
    <t>Revised figure. No official growth rate released yet, this is based on my computation.</t>
  </si>
  <si>
    <t>I addressed the comments and these comments can be found in the KI_COMMENTS tab, the KI_DATASHEET and even the summary tool for the add-in (You may check JPN2019.xlsx file in 1st review folder too view these). The system not being able to reflect the comments in the KI_COMMENTS_SUMMARY tab after saving or transmitting the file for review is a persistent error I've encountered and unfortunately, despite executing Pam's instructions, have not been able to resolve.</t>
  </si>
  <si>
    <t>Done, also after inserting additional rows (taxes on products).</t>
  </si>
  <si>
    <t>These are based on our calculations. Sorry, I calculated for %GDP at current market prices when it should have been %GDP at producer's prices. This has been corrected and now equal to 100%.</t>
  </si>
  <si>
    <t>Revised denominator to be GDP at current producer's prices.</t>
  </si>
  <si>
    <t>Added in formula sheet. This block sums up to 100 after revision of 2015-2017 figures.</t>
  </si>
  <si>
    <t>Range_K4_L4</t>
  </si>
  <si>
    <t>Please expound. It can be "Included in "Other service activities".</t>
  </si>
  <si>
    <t>Cell_D146</t>
  </si>
  <si>
    <t>i suggest dropping footnote</t>
  </si>
  <si>
    <t>Cell_J170</t>
  </si>
  <si>
    <t>there are only three base years mentioned but there are 4 sections in the series. What is teh base year here?</t>
  </si>
  <si>
    <t>period after Japan</t>
  </si>
  <si>
    <t>Cell_B26</t>
  </si>
  <si>
    <t>Cell_B32</t>
  </si>
  <si>
    <t>perid after Japan</t>
  </si>
  <si>
    <t>Cell_B44</t>
  </si>
  <si>
    <t>reverse the sequence of source (earlier years first)</t>
  </si>
  <si>
    <t>how about 2018? Shouldn'it it be mentioned, too?</t>
  </si>
  <si>
    <t>no need to abbreviate MOF if mentioned only twice</t>
  </si>
  <si>
    <t>spell out MOF</t>
  </si>
  <si>
    <t>From MMQ: No further comments.</t>
  </si>
  <si>
    <t>Check if the calculated growth rate is matching the official growth rate published in their press release, website, online-database etc.</t>
  </si>
  <si>
    <t>Cell_D241</t>
  </si>
  <si>
    <t>Note that GFS data are from the country. Please also check if data is consistent with IMF data.</t>
  </si>
  <si>
    <t>Range_X243_X310</t>
  </si>
  <si>
    <t>Cell_D324</t>
  </si>
  <si>
    <t>Check proper naming convention. Spell out Rep.</t>
  </si>
  <si>
    <t>Cell_D335</t>
  </si>
  <si>
    <t>Cell_D339</t>
  </si>
  <si>
    <t>Range_D171_X171</t>
  </si>
  <si>
    <t>Did you check (ask the country) for a long time series? In KI 2018 there was only a single base year, so why is there now a break showing base year 2005 data. A long time series with the new base year 2015 is much more preferable.</t>
  </si>
  <si>
    <t>This is consistent with growth rate published in ESRI. Source added to GDP(E) tab. Using GDP(E) for 2018 as GDP(P) is not yet available.</t>
  </si>
  <si>
    <t>Footnote dropped.</t>
  </si>
  <si>
    <t>GFS data source is noted in the Sources tab (and will be likewise noted in the CT in the next phases). Revenue and expenditure data are consistent with IMF, expenditure by COFOG have different values.</t>
  </si>
  <si>
    <t xml:space="preserve">     2. China, People's Republic of</t>
  </si>
  <si>
    <t>Corrected/</t>
  </si>
  <si>
    <t>Corrected.</t>
  </si>
  <si>
    <t>Okay, thank you.</t>
  </si>
  <si>
    <t>In KI2018, there were 2 base years (2005 and 2010). Could not find data with base year 2015 that stretches back to 2000 - will try to ask statistical partner for this.</t>
  </si>
  <si>
    <t>Number of breaks corrected - base year for 2000-2007 is 2005; for 2008-2012 is 2010; and for 2013-2018, is 2015.</t>
  </si>
  <si>
    <t>2018 data is scheduled for release on December 2019, together with NA data. Last year's data had a different GFS structure and this might be the reason behind differing availability from this year. IMF does not have 2018 data as well.</t>
  </si>
  <si>
    <t>Pls drop "Goverment of Japan" because "Japan" is already in the agency name.</t>
  </si>
  <si>
    <t>ok if 3 times.</t>
  </si>
  <si>
    <t>if MOF is mentioned as a source more than 3 times, spell it the first time and show the abbreviation. then use abbrevaition for the next two</t>
  </si>
  <si>
    <t>Cell_B25</t>
  </si>
  <si>
    <t>pending the confirmation from JSB</t>
  </si>
  <si>
    <t>MMQ - No further comments.</t>
  </si>
  <si>
    <t>Cell_D325</t>
  </si>
  <si>
    <t>Cell_D341</t>
  </si>
  <si>
    <t>Check proper naming convention. No blank between Taipei,China. This is a sensitive issue.</t>
  </si>
  <si>
    <t xml:space="preserve">Japan Statistics Bureau (JSB). http://www.e-stat.go.jp (accessed 9 May 2019). </t>
  </si>
  <si>
    <t>For 2003-2013, MOF. http://www.mof.go.jp (accessed 17 June 2016). 
For 2014-2018, BOJ. http://www.boj.or.jp (accessed 27 June 2019).</t>
  </si>
  <si>
    <t>Population   (% annual change)</t>
  </si>
  <si>
    <t xml:space="preserve">Urban population   (% of total population)  </t>
  </si>
  <si>
    <t>Electricity, gas, steam, and air-conditioning supply; water supply; sewerage, waste management, and remediation activities</t>
  </si>
  <si>
    <t>Unemployment rate   (%)</t>
  </si>
  <si>
    <t>Labor force   (% annual change)</t>
  </si>
  <si>
    <t>Labor force participation rate   (%)</t>
  </si>
  <si>
    <t>Agriculture;   2004–2006 = 100</t>
  </si>
  <si>
    <t>Mining;   2005 = 100 | 2010 = 100</t>
  </si>
  <si>
    <t>Manufacturing;   2005 = 100 | 2010 = 100</t>
  </si>
  <si>
    <t>Electricity   (kWh billion)</t>
  </si>
  <si>
    <t>Retail prices   (¥/L)</t>
  </si>
  <si>
    <t>Consumer (national);  2015 = 100</t>
  </si>
  <si>
    <t>Implicit GDP deflator;    2011 = 100</t>
  </si>
  <si>
    <t xml:space="preserve">     5. Korea, Republic of </t>
  </si>
  <si>
    <t xml:space="preserve">          External debt   (% of GNI)</t>
  </si>
  <si>
    <t xml:space="preserve">          Short-term debt   (% of total debt)</t>
  </si>
  <si>
    <t xml:space="preserve">          Debt service   (% of exports of goods and services)</t>
  </si>
  <si>
    <t>Key Indicators for Asia and the Pacific 2019</t>
  </si>
  <si>
    <t xml:space="preserve">  9. Thailand</t>
  </si>
  <si>
    <t xml:space="preserve">   10. Malaysia</t>
  </si>
  <si>
    <t xml:space="preserve">Tax revenue </t>
  </si>
  <si>
    <r>
      <t xml:space="preserve">               Government Finance  </t>
    </r>
    <r>
      <rPr>
        <sz val="10"/>
        <color theme="1"/>
        <rFont val="Arial"/>
        <family val="2"/>
      </rPr>
      <t>(% of GDP at current market prices)</t>
    </r>
  </si>
  <si>
    <t>Taxes payable by individuals</t>
  </si>
  <si>
    <t>Taxes payable by corporations and other enterprises</t>
  </si>
  <si>
    <t>Primary balance</t>
  </si>
  <si>
    <t>Refers to the 2011 benchmark revision (i) incorporating the 2011 input–output tables and other large-scale quinquennial source statistics; (ii) incorporating a change in base year from 2005 to 2011; (iii) implementing System of National Accounts 2008; (iv) incorporating changes in classifications, concepts, and definitions, as well as improvement in estimation methods in several areas, such as changes in clasification of economic activities, development of new estimation methodology utilizing the Supply and Use framework, and improvement of the estimation for measuring construction sector output.</t>
  </si>
  <si>
    <t xml:space="preserve">United Nations. World Urbanization Prospects 2018. https://esa.un.org/unpd/wup/ (accessed 27 Jun 2019). </t>
  </si>
  <si>
    <t>Food and Agriculture Organization of the United Nations. FAOSTAT. http://www.fao.org/faostat/en/#data (accessed 27 Jun 2019).</t>
  </si>
  <si>
    <t xml:space="preserve">JSB. http://www.e-stat.go.jp (accessed 27 Jun 2019). </t>
  </si>
  <si>
    <t xml:space="preserve">The Institute of Energy Economics, Japan. The Oil Information Center. http://oil-info.ieej.or.jp/ (accessed 28 Jun 2019). </t>
  </si>
  <si>
    <t>Bank of Japan (BOJ). http://www.boj.or.jp (accessed 27 Jun 2019).</t>
  </si>
  <si>
    <t>Government of Japan, Ministry of Finance (MOF). http://www.customs.go.jp (accessed 27 Jun 2019).</t>
  </si>
  <si>
    <t>Food and nonalcoholic beverages</t>
  </si>
  <si>
    <t>Alcoholic beverages, tobacco, and narcotics</t>
  </si>
  <si>
    <t>Clothing and footwear</t>
  </si>
  <si>
    <t>Housing, water, electricity, gas, and other fuels</t>
  </si>
  <si>
    <t>Furnishings, household equipment, and routine household maintenance</t>
  </si>
  <si>
    <t>Transport</t>
  </si>
  <si>
    <t>Communication</t>
  </si>
  <si>
    <t>Recreation and culture</t>
  </si>
  <si>
    <t>Restaurants and hotels</t>
  </si>
  <si>
    <t>Miscellaneous goods and services</t>
  </si>
  <si>
    <r>
      <t xml:space="preserve">Expenditure by Function  </t>
    </r>
    <r>
      <rPr>
        <sz val="10"/>
        <color theme="1"/>
        <rFont val="Arial"/>
        <family val="2"/>
      </rPr>
      <t xml:space="preserve"> (% of GDP at current market prices)</t>
    </r>
  </si>
  <si>
    <t>Transactions in Nonfinancial Assets</t>
  </si>
  <si>
    <t xml:space="preserve">          Domestic</t>
  </si>
  <si>
    <t xml:space="preserve">          External</t>
  </si>
  <si>
    <t xml:space="preserve">               Government final consumption</t>
  </si>
  <si>
    <t xml:space="preserve">Government of Japan, Economic and Social Research Institute. http://www.esri.cao.go.jp (accessed 27 May 2019). </t>
  </si>
  <si>
    <t xml:space="preserve">Government of Japan; Ministry of Economy, Trade and Industry. http://www.meti.go.jp (accessed 10 May 2019). </t>
  </si>
  <si>
    <t>International Monetary Fund. Direction of Trade Statistics. http://data.imf.org/?sk=388DFA60-1D26-4ADE-B505-A05A558D9A42 (accessed 27 Jun 2019).</t>
  </si>
  <si>
    <r>
      <t xml:space="preserve">Total population  </t>
    </r>
    <r>
      <rPr>
        <i/>
        <sz val="10"/>
        <color theme="1"/>
        <rFont val="Arial"/>
        <family val="2"/>
      </rPr>
      <t xml:space="preserve"> </t>
    </r>
    <r>
      <rPr>
        <sz val="10"/>
        <color theme="1"/>
        <rFont val="Arial"/>
        <family val="2"/>
      </rPr>
      <t xml:space="preserve">as of 1 July (million) </t>
    </r>
  </si>
  <si>
    <r>
      <t>Population density   (persons/km</t>
    </r>
    <r>
      <rPr>
        <vertAlign val="superscript"/>
        <sz val="10"/>
        <color theme="1"/>
        <rFont val="Arial"/>
        <family val="2"/>
      </rPr>
      <t>2</t>
    </r>
    <r>
      <rPr>
        <sz val="10"/>
        <color theme="1"/>
        <rFont val="Arial"/>
        <family val="2"/>
      </rPr>
      <t>)</t>
    </r>
  </si>
  <si>
    <r>
      <t>LABOR FORCE</t>
    </r>
    <r>
      <rPr>
        <vertAlign val="superscript"/>
        <sz val="10"/>
        <color theme="1"/>
        <rFont val="Arial"/>
        <family val="2"/>
      </rPr>
      <t>a</t>
    </r>
    <r>
      <rPr>
        <sz val="10"/>
        <color theme="1"/>
        <rFont val="Arial"/>
        <family val="2"/>
      </rPr>
      <t xml:space="preserve"> </t>
    </r>
    <r>
      <rPr>
        <b/>
        <sz val="10"/>
        <color theme="1"/>
        <rFont val="Arial"/>
        <family val="2"/>
      </rPr>
      <t xml:space="preserve"> </t>
    </r>
    <r>
      <rPr>
        <sz val="10"/>
        <color theme="1"/>
        <rFont val="Arial"/>
        <family val="2"/>
      </rPr>
      <t>calendar year ('000)</t>
    </r>
  </si>
  <si>
    <r>
      <t>NATIONAL ACCOUNTS</t>
    </r>
    <r>
      <rPr>
        <vertAlign val="superscript"/>
        <sz val="10"/>
        <color theme="1"/>
        <rFont val="Arial"/>
        <family val="2"/>
      </rPr>
      <t>b</t>
    </r>
    <r>
      <rPr>
        <sz val="10"/>
        <color theme="1"/>
        <rFont val="Arial"/>
        <family val="2"/>
      </rPr>
      <t xml:space="preserve">  calendar year (¥ billion)</t>
    </r>
  </si>
  <si>
    <r>
      <t>Administrative and support service activities</t>
    </r>
    <r>
      <rPr>
        <vertAlign val="superscript"/>
        <sz val="10"/>
        <color theme="1"/>
        <rFont val="Arial"/>
        <family val="2"/>
      </rPr>
      <t>c</t>
    </r>
  </si>
  <si>
    <r>
      <t xml:space="preserve">               Structure of Output   </t>
    </r>
    <r>
      <rPr>
        <sz val="10"/>
        <color theme="1"/>
        <rFont val="Arial"/>
        <family val="2"/>
      </rPr>
      <t>(% of GDP at current producers' prices)</t>
    </r>
  </si>
  <si>
    <r>
      <t xml:space="preserve">               Industry</t>
    </r>
    <r>
      <rPr>
        <vertAlign val="superscript"/>
        <sz val="10"/>
        <color theme="1"/>
        <rFont val="Arial"/>
        <family val="2"/>
      </rPr>
      <t xml:space="preserve"> </t>
    </r>
  </si>
  <si>
    <r>
      <t xml:space="preserve">               Structure of Demand   </t>
    </r>
    <r>
      <rPr>
        <sz val="10"/>
        <color theme="1"/>
        <rFont val="Arial"/>
        <family val="2"/>
      </rPr>
      <t>(% of GDP at current market prices)</t>
    </r>
  </si>
  <si>
    <r>
      <t xml:space="preserve">              </t>
    </r>
    <r>
      <rPr>
        <b/>
        <i/>
        <sz val="10"/>
        <color theme="1"/>
        <rFont val="Arial"/>
        <family val="2"/>
      </rPr>
      <t xml:space="preserve">Growth of Output  </t>
    </r>
    <r>
      <rPr>
        <sz val="10"/>
        <color theme="1"/>
        <rFont val="Arial"/>
        <family val="2"/>
      </rPr>
      <t>(% annual change)</t>
    </r>
  </si>
  <si>
    <r>
      <t xml:space="preserve">               Industry</t>
    </r>
    <r>
      <rPr>
        <vertAlign val="superscript"/>
        <sz val="10"/>
        <color theme="1"/>
        <rFont val="Arial"/>
        <family val="2"/>
      </rPr>
      <t>f</t>
    </r>
  </si>
  <si>
    <r>
      <t xml:space="preserve">               Services</t>
    </r>
    <r>
      <rPr>
        <vertAlign val="superscript"/>
        <sz val="10"/>
        <color theme="1"/>
        <rFont val="Arial"/>
        <family val="2"/>
      </rPr>
      <t>f</t>
    </r>
    <r>
      <rPr>
        <sz val="10"/>
        <color theme="1"/>
        <rFont val="Arial"/>
        <family val="2"/>
      </rPr>
      <t xml:space="preserve"> </t>
    </r>
  </si>
  <si>
    <r>
      <t xml:space="preserve">               </t>
    </r>
    <r>
      <rPr>
        <b/>
        <i/>
        <sz val="10"/>
        <color theme="1"/>
        <rFont val="Arial"/>
        <family val="2"/>
      </rPr>
      <t xml:space="preserve">Growth of Demand </t>
    </r>
    <r>
      <rPr>
        <b/>
        <sz val="10"/>
        <color theme="1"/>
        <rFont val="Arial"/>
        <family val="2"/>
      </rPr>
      <t xml:space="preserve"> </t>
    </r>
    <r>
      <rPr>
        <i/>
        <sz val="10"/>
        <color theme="1"/>
        <rFont val="Arial"/>
        <family val="2"/>
      </rPr>
      <t xml:space="preserve"> </t>
    </r>
    <r>
      <rPr>
        <sz val="10"/>
        <color theme="1"/>
        <rFont val="Arial"/>
        <family val="2"/>
      </rPr>
      <t>(% annual change)</t>
    </r>
  </si>
  <si>
    <r>
      <t>Gross domestic saving</t>
    </r>
    <r>
      <rPr>
        <vertAlign val="superscript"/>
        <sz val="10"/>
        <color theme="1"/>
        <rFont val="Arial"/>
        <family val="2"/>
      </rPr>
      <t>g</t>
    </r>
  </si>
  <si>
    <r>
      <t>Net current transfers from abroad</t>
    </r>
    <r>
      <rPr>
        <vertAlign val="superscript"/>
        <sz val="10"/>
        <color theme="1"/>
        <rFont val="Arial"/>
        <family val="2"/>
      </rPr>
      <t>h</t>
    </r>
  </si>
  <si>
    <r>
      <t xml:space="preserve">               Savings and Investment   </t>
    </r>
    <r>
      <rPr>
        <sz val="10"/>
        <color theme="1"/>
        <rFont val="Arial"/>
        <family val="2"/>
      </rPr>
      <t>(% of GDP at current market prices)</t>
    </r>
  </si>
  <si>
    <r>
      <t xml:space="preserve">At Current Prices   </t>
    </r>
    <r>
      <rPr>
        <sz val="10"/>
        <color theme="1"/>
        <rFont val="Arial"/>
        <family val="2"/>
      </rPr>
      <t>(¥ '000)</t>
    </r>
  </si>
  <si>
    <r>
      <t xml:space="preserve">PRODUCTION INDEXES   </t>
    </r>
    <r>
      <rPr>
        <sz val="10"/>
        <color theme="1"/>
        <rFont val="Arial"/>
        <family val="2"/>
      </rPr>
      <t>period averages</t>
    </r>
  </si>
  <si>
    <r>
      <t xml:space="preserve">ENERGY </t>
    </r>
    <r>
      <rPr>
        <i/>
        <sz val="10"/>
        <color theme="1"/>
        <rFont val="Arial"/>
        <family val="2"/>
      </rPr>
      <t xml:space="preserve">  </t>
    </r>
    <r>
      <rPr>
        <sz val="10"/>
        <color theme="1"/>
        <rFont val="Arial"/>
        <family val="2"/>
      </rPr>
      <t>annual values</t>
    </r>
  </si>
  <si>
    <r>
      <t>Crude petroleum</t>
    </r>
    <r>
      <rPr>
        <vertAlign val="superscript"/>
        <sz val="10"/>
        <color theme="1"/>
        <rFont val="Arial"/>
        <family val="2"/>
      </rPr>
      <t>i</t>
    </r>
    <r>
      <rPr>
        <sz val="10"/>
        <color theme="1"/>
        <rFont val="Arial"/>
        <family val="2"/>
      </rPr>
      <t xml:space="preserve">   (t '000)</t>
    </r>
  </si>
  <si>
    <r>
      <t xml:space="preserve">     Consumption</t>
    </r>
    <r>
      <rPr>
        <vertAlign val="superscript"/>
        <sz val="10"/>
        <color theme="1"/>
        <rFont val="Arial"/>
        <family val="2"/>
      </rPr>
      <t>j</t>
    </r>
  </si>
  <si>
    <r>
      <t xml:space="preserve">PRICE INDEXES </t>
    </r>
    <r>
      <rPr>
        <i/>
        <sz val="10"/>
        <color theme="1"/>
        <rFont val="Arial"/>
        <family val="2"/>
      </rPr>
      <t xml:space="preserve">  </t>
    </r>
    <r>
      <rPr>
        <sz val="10"/>
        <color theme="1"/>
        <rFont val="Arial"/>
        <family val="2"/>
      </rPr>
      <t>period averages</t>
    </r>
  </si>
  <si>
    <r>
      <t>Producer</t>
    </r>
    <r>
      <rPr>
        <vertAlign val="superscript"/>
        <sz val="10"/>
        <color theme="1"/>
        <rFont val="Arial"/>
        <family val="2"/>
      </rPr>
      <t>k</t>
    </r>
    <r>
      <rPr>
        <sz val="10"/>
        <color theme="1"/>
        <rFont val="Arial"/>
        <family val="2"/>
      </rPr>
      <t>;   2015 = 100</t>
    </r>
  </si>
  <si>
    <r>
      <t xml:space="preserve">          </t>
    </r>
    <r>
      <rPr>
        <b/>
        <i/>
        <sz val="10"/>
        <color theme="1"/>
        <rFont val="Arial"/>
        <family val="2"/>
      </rPr>
      <t xml:space="preserve">     Price Indexes  </t>
    </r>
    <r>
      <rPr>
        <sz val="10"/>
        <color theme="1"/>
        <rFont val="Arial"/>
        <family val="2"/>
      </rPr>
      <t xml:space="preserve"> (% annual change)</t>
    </r>
  </si>
  <si>
    <r>
      <t>MONEY AND BANKING</t>
    </r>
    <r>
      <rPr>
        <vertAlign val="superscript"/>
        <sz val="10"/>
        <color theme="1"/>
        <rFont val="Arial"/>
        <family val="2"/>
      </rPr>
      <t>l</t>
    </r>
    <r>
      <rPr>
        <b/>
        <sz val="10"/>
        <color theme="1"/>
        <rFont val="Arial"/>
        <family val="2"/>
      </rPr>
      <t xml:space="preserve">  </t>
    </r>
    <r>
      <rPr>
        <sz val="10"/>
        <color theme="1"/>
        <rFont val="Arial"/>
        <family val="2"/>
      </rPr>
      <t>as of end of period (¥ billion)</t>
    </r>
  </si>
  <si>
    <r>
      <t>Quasi-money</t>
    </r>
    <r>
      <rPr>
        <vertAlign val="superscript"/>
        <sz val="10"/>
        <color theme="1"/>
        <rFont val="Arial"/>
        <family val="2"/>
      </rPr>
      <t>m</t>
    </r>
  </si>
  <si>
    <r>
      <t xml:space="preserve">          Claims on government sector (net)</t>
    </r>
    <r>
      <rPr>
        <vertAlign val="superscript"/>
        <sz val="10"/>
        <color theme="1"/>
        <rFont val="Arial"/>
        <family val="2"/>
      </rPr>
      <t>n</t>
    </r>
  </si>
  <si>
    <r>
      <t xml:space="preserve">          Claims on private sector</t>
    </r>
    <r>
      <rPr>
        <vertAlign val="superscript"/>
        <sz val="10"/>
        <color theme="1"/>
        <rFont val="Arial"/>
        <family val="2"/>
      </rPr>
      <t>o</t>
    </r>
  </si>
  <si>
    <r>
      <t xml:space="preserve">               Money Supply (M2) | (M3) </t>
    </r>
    <r>
      <rPr>
        <sz val="10"/>
        <color theme="1"/>
        <rFont val="Arial"/>
        <family val="2"/>
      </rPr>
      <t>(% annual change)</t>
    </r>
  </si>
  <si>
    <r>
      <t xml:space="preserve">               M2 | M3   </t>
    </r>
    <r>
      <rPr>
        <sz val="10"/>
        <color theme="1"/>
        <rFont val="Arial"/>
        <family val="2"/>
      </rPr>
      <t>(% of GDP at current market prices)</t>
    </r>
  </si>
  <si>
    <r>
      <t>Savings and time deposits</t>
    </r>
    <r>
      <rPr>
        <vertAlign val="superscript"/>
        <sz val="10"/>
        <color theme="1"/>
        <rFont val="Arial"/>
        <family val="2"/>
      </rPr>
      <t>p</t>
    </r>
  </si>
  <si>
    <r>
      <t>Loans and advances</t>
    </r>
    <r>
      <rPr>
        <vertAlign val="superscript"/>
        <sz val="10"/>
        <color theme="1"/>
        <rFont val="Arial"/>
        <family val="2"/>
      </rPr>
      <t>q</t>
    </r>
  </si>
  <si>
    <r>
      <t>Domestic credits outstanding</t>
    </r>
    <r>
      <rPr>
        <vertAlign val="superscript"/>
        <sz val="10"/>
        <color theme="1"/>
        <rFont val="Arial"/>
        <family val="2"/>
      </rPr>
      <t>r</t>
    </r>
  </si>
  <si>
    <r>
      <t>Interest Rates</t>
    </r>
    <r>
      <rPr>
        <b/>
        <sz val="10"/>
        <color theme="1"/>
        <rFont val="Arial"/>
        <family val="2"/>
      </rPr>
      <t xml:space="preserve">  </t>
    </r>
    <r>
      <rPr>
        <sz val="10"/>
        <color theme="1"/>
        <rFont val="Arial"/>
        <family val="2"/>
      </rPr>
      <t>period averages (% per annum)</t>
    </r>
  </si>
  <si>
    <r>
      <t xml:space="preserve">     Savings</t>
    </r>
    <r>
      <rPr>
        <vertAlign val="superscript"/>
        <sz val="10"/>
        <color theme="1"/>
        <rFont val="Arial"/>
        <family val="2"/>
      </rPr>
      <t>s</t>
    </r>
  </si>
  <si>
    <r>
      <t xml:space="preserve">     Time:   6 months</t>
    </r>
    <r>
      <rPr>
        <vertAlign val="superscript"/>
        <sz val="10"/>
        <color theme="1"/>
        <rFont val="Arial"/>
        <family val="2"/>
      </rPr>
      <t>t</t>
    </r>
  </si>
  <si>
    <r>
      <t xml:space="preserve">                12 months</t>
    </r>
    <r>
      <rPr>
        <vertAlign val="superscript"/>
        <sz val="10"/>
        <color theme="1"/>
        <rFont val="Arial"/>
        <family val="2"/>
      </rPr>
      <t>u</t>
    </r>
  </si>
  <si>
    <r>
      <t>GOVERNMENT FINANCE</t>
    </r>
    <r>
      <rPr>
        <vertAlign val="superscript"/>
        <sz val="10"/>
        <color theme="1"/>
        <rFont val="Arial"/>
        <family val="2"/>
      </rPr>
      <t>v</t>
    </r>
    <r>
      <rPr>
        <b/>
        <sz val="10"/>
        <color theme="1"/>
        <rFont val="Arial"/>
        <family val="2"/>
      </rPr>
      <t xml:space="preserve">   </t>
    </r>
    <r>
      <rPr>
        <sz val="10"/>
        <color theme="1"/>
        <rFont val="Arial"/>
        <family val="2"/>
      </rPr>
      <t>fiscal year ending 31 March (¥ billion)</t>
    </r>
  </si>
  <si>
    <t xml:space="preserve">               Taxes on income, profits, and capital gains</t>
  </si>
  <si>
    <t>Net operating balance</t>
  </si>
  <si>
    <t>Gross operating balance</t>
  </si>
  <si>
    <t>Net/gross investment in nonfinancial assets</t>
  </si>
  <si>
    <t xml:space="preserve">     Net lending/Net borrowing</t>
  </si>
  <si>
    <t xml:space="preserve">     Primary balance</t>
  </si>
  <si>
    <r>
      <t xml:space="preserve">    </t>
    </r>
    <r>
      <rPr>
        <b/>
        <i/>
        <sz val="10"/>
        <color theme="1"/>
        <rFont val="Arial"/>
        <family val="2"/>
      </rPr>
      <t xml:space="preserve"> Transactions in Financial Assets and Liabilities (Financing)</t>
    </r>
  </si>
  <si>
    <t xml:space="preserve">     Net acquisition of financial assets</t>
  </si>
  <si>
    <t xml:space="preserve">     Net incurrence of liabilities</t>
  </si>
  <si>
    <t xml:space="preserve">          Recreation, culture, and religion</t>
  </si>
  <si>
    <r>
      <t xml:space="preserve">EXTERNAL TRADE   </t>
    </r>
    <r>
      <rPr>
        <sz val="10"/>
        <color theme="1"/>
        <rFont val="Arial"/>
        <family val="2"/>
      </rPr>
      <t>calendar year (¥ billion)</t>
    </r>
  </si>
  <si>
    <r>
      <t xml:space="preserve">               External Trade   </t>
    </r>
    <r>
      <rPr>
        <sz val="10"/>
        <color theme="1"/>
        <rFont val="Arial"/>
        <family val="2"/>
      </rPr>
      <t>(% annual change)</t>
    </r>
  </si>
  <si>
    <r>
      <t xml:space="preserve">Direction of Trade   </t>
    </r>
    <r>
      <rPr>
        <sz val="10"/>
        <color theme="1"/>
        <rFont val="Arial"/>
        <family val="2"/>
      </rPr>
      <t>calendar year ($ million)</t>
    </r>
  </si>
  <si>
    <t xml:space="preserve">   10. Viet Nam</t>
  </si>
  <si>
    <r>
      <t xml:space="preserve">               Balance of Payments </t>
    </r>
    <r>
      <rPr>
        <i/>
        <sz val="10"/>
        <color theme="1"/>
        <rFont val="Arial"/>
        <family val="2"/>
      </rPr>
      <t xml:space="preserve">  </t>
    </r>
    <r>
      <rPr>
        <sz val="10"/>
        <color theme="1"/>
        <rFont val="Arial"/>
        <family val="2"/>
      </rPr>
      <t>(% of GDP at current market prices)</t>
    </r>
  </si>
  <si>
    <r>
      <t xml:space="preserve">INTERNATIONAL RESERVES   </t>
    </r>
    <r>
      <rPr>
        <sz val="10"/>
        <color theme="1"/>
        <rFont val="Arial"/>
        <family val="2"/>
      </rPr>
      <t>calendar year ($ million)</t>
    </r>
  </si>
  <si>
    <r>
      <t xml:space="preserve">EXCHANGE RATES  </t>
    </r>
    <r>
      <rPr>
        <sz val="10"/>
        <color theme="1"/>
        <rFont val="Arial"/>
        <family val="2"/>
      </rPr>
      <t>(¥–$)</t>
    </r>
  </si>
  <si>
    <r>
      <t xml:space="preserve">          Total long-term debt</t>
    </r>
    <r>
      <rPr>
        <i/>
        <sz val="10"/>
        <color theme="1"/>
        <rFont val="Arial"/>
        <family val="2"/>
      </rPr>
      <t xml:space="preserve">   </t>
    </r>
    <r>
      <rPr>
        <sz val="10"/>
        <color theme="1"/>
        <rFont val="Arial"/>
        <family val="2"/>
      </rPr>
      <t>(% of total debt)</t>
    </r>
  </si>
  <si>
    <r>
      <t>... = data not available; | = marks break in series; – = magnitude equals zero; 0.0 = magnitude is less than half of unit employed; $ = United States dollars; ¥ = yen; cif = cost, insurance, and freight; fob = free on board; GDP = gross domestic product; GNI = gross national income; IMF = International Monetary Fund; km</t>
    </r>
    <r>
      <rPr>
        <vertAlign val="superscript"/>
        <sz val="10"/>
        <color theme="1"/>
        <rFont val="Arial"/>
        <family val="2"/>
      </rPr>
      <t>2</t>
    </r>
    <r>
      <rPr>
        <sz val="10"/>
        <color theme="1"/>
        <rFont val="Arial"/>
        <family val="2"/>
      </rPr>
      <t xml:space="preserve"> = square kilometer; kWh = kilowatt-hour; L = liter; NPISHs = nonprofit institution serving households; SDRs = special drawing rights; t = metric ton.</t>
    </r>
  </si>
  <si>
    <t>Growth rates were not calculated because estimates across component sectors are not additive.</t>
  </si>
  <si>
    <t>Refers to gross national savings, less net factor income from abroad, less net current transfers from abroad.</t>
  </si>
  <si>
    <t>Data refer to fiscal year; except for 2004 , for which data refer to calendar year (due to unavailability of fiscal year data).</t>
  </si>
  <si>
    <t>For 2003 and 2004, data are estimated using the average consumption rate of the past 5 years.</t>
  </si>
  <si>
    <t>Follows the IMF's General Finance Statistics Manual 2014.</t>
  </si>
  <si>
    <t>Data follow the concepts used in the IMF's Balance of Payments and International Investment Position Manual (sixth edition). Figures were converted from yen to United States dollars using average exchange rates of the period from the IMF.</t>
  </si>
  <si>
    <t xml:space="preserve">Government of Japan; Ministry of Economy, Trade and Industry. http://www.meti.go.jp (accessed 27 Jun 2019). </t>
  </si>
  <si>
    <t>For 2000-2017: JSB. Official communication, 1 June 2018. 
For 2018: JSB as cited in Organisation for Economic Co-operation and Development. Consumer Price Indices. https://stats.oecd.org/Index.aspx?DataSetCode=PRICES_CPI (accessed 27 June 2019).</t>
  </si>
  <si>
    <t xml:space="preserve">Government of Japan, Economic and Social Research Institute. http://www.esri.cao.go.jp (accessed 10 May 2019). </t>
  </si>
  <si>
    <t xml:space="preserve">International Monetary Fund. International Financial Statistics. http://data.imf.org/ (accessed 14 May 2019). </t>
  </si>
  <si>
    <t>Refers to total employed and unemployed persons aged 15 years and over. With the revision of the benchmark population to the 2015 Census-based population estimates, data from 2010 to 2018 have been adjusted to comparable time series data. Data from 2005 to 2010 are comparable time series data based on the 2010 Census-based benchmark . Data for 2011 are supplementary-estimated figures (referential figures: 2015 census base) because 2011 yearly average results for the whole of Japan were missing due to the damage caused by the Great East Japan Earthquake.</t>
  </si>
  <si>
    <r>
      <t>GNI</t>
    </r>
    <r>
      <rPr>
        <vertAlign val="superscript"/>
        <sz val="10"/>
        <color theme="1"/>
        <rFont val="Arial"/>
        <family val="2"/>
      </rPr>
      <t>d</t>
    </r>
  </si>
  <si>
    <r>
      <t xml:space="preserve">               Household final consumption</t>
    </r>
    <r>
      <rPr>
        <vertAlign val="superscript"/>
        <sz val="10"/>
        <color theme="1"/>
        <rFont val="Arial"/>
        <family val="2"/>
      </rPr>
      <t>e</t>
    </r>
  </si>
  <si>
    <t xml:space="preserve">               Household final consumption</t>
  </si>
  <si>
    <r>
      <t>BALANCE OF PAYMENTS</t>
    </r>
    <r>
      <rPr>
        <vertAlign val="superscript"/>
        <sz val="10"/>
        <color theme="1"/>
        <rFont val="Arial"/>
        <family val="2"/>
      </rPr>
      <t xml:space="preserve">w </t>
    </r>
    <r>
      <rPr>
        <b/>
        <sz val="10"/>
        <color theme="1"/>
        <rFont val="Arial"/>
        <family val="2"/>
      </rPr>
      <t xml:space="preserve">  </t>
    </r>
    <r>
      <rPr>
        <sz val="10"/>
        <color theme="1"/>
        <rFont val="Arial"/>
        <family val="2"/>
      </rPr>
      <t>calendar year ($ million)</t>
    </r>
  </si>
  <si>
    <r>
      <t>EXTERNAL INDEBTEDNESS</t>
    </r>
    <r>
      <rPr>
        <vertAlign val="superscript"/>
        <sz val="10"/>
        <color theme="1"/>
        <rFont val="Arial"/>
        <family val="2"/>
      </rPr>
      <t>x</t>
    </r>
    <r>
      <rPr>
        <b/>
        <sz val="10"/>
        <color theme="1"/>
        <rFont val="Arial"/>
        <family val="2"/>
      </rPr>
      <t xml:space="preserve">   </t>
    </r>
    <r>
      <rPr>
        <sz val="10"/>
        <color theme="1"/>
        <rFont val="Arial"/>
        <family val="2"/>
      </rPr>
      <t>as of end of year ($ million)</t>
    </r>
  </si>
  <si>
    <t xml:space="preserve">               Changes in inventories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</si>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</sst>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1">
    <numFmt numFmtId="41" formatCode="_(* #,##0_);_(* \(#,##0\);_(* &quot;-&quot;_);_(@_)"/>
    <numFmt numFmtId="43" formatCode="_(* #,##0.00_);_(* \(#,##0.00\);_(* &quot;-&quot;??_);_(@_)"/>
    <numFmt numFmtId="164" formatCode="0.0"/>
    <numFmt numFmtId="165" formatCode="#,##0.000"/>
    <numFmt numFmtId="166" formatCode="#,##0.0"/>
    <numFmt numFmtId="167" formatCode="0;[Red]0"/>
    <numFmt numFmtId="168" formatCode="0.000"/>
    <numFmt numFmtId="169" formatCode="0.00000"/>
    <numFmt numFmtId="170" formatCode="_(* #,##0_);_(* \(#,##0\);_(* &quot;-&quot;??_);_(@_)"/>
    <numFmt numFmtId="171" formatCode="0.0\ \|"/>
    <numFmt numFmtId="172" formatCode="0.0_ "/>
    <numFmt numFmtId="173" formatCode="_ * &quot;&lt;&quot;#0&quot;&gt;&quot;;_ * &quot;&lt;&quot;\-#0&quot;&gt;&quot;;_*&quot;&lt;&quot;0&quot;&gt;&quot;"/>
    <numFmt numFmtId="174" formatCode="_(* #,##0.000_);_(* \(#,##0.000\);_(* &quot;–&quot;??_);_(@_)"/>
    <numFmt numFmtId="175" formatCode="#,##0_ "/>
    <numFmt numFmtId="176" formatCode="0.0;\-0.0"/>
    <numFmt numFmtId="177" formatCode="#,##0\ \|"/>
    <numFmt numFmtId="178" formatCode="0;\-0;\–;@"/>
    <numFmt numFmtId="179" formatCode="0.0;\ \-0.0"/>
    <numFmt numFmtId="180" formatCode="0\ \|"/>
    <numFmt numFmtId="181" formatCode="0.0;\-0.0;\–;@"/>
    <numFmt numFmtId="182" formatCode="&quot;¥&quot;#,##0;[Red]&quot;¥&quot;\-#,##0"/>
  </numFmts>
  <fonts count="116">
    <font>
      <sz val="1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Arial"/>
      <family val="2"/>
    </font>
    <font>
      <b/>
      <sz val="11"/>
      <name val="Arial"/>
      <family val="2"/>
    </font>
    <font>
      <sz val="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u/>
      <sz val="11"/>
      <color indexed="12"/>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sz val="11"/>
      <name val="明朝"/>
      <family val="1"/>
      <charset val="128"/>
    </font>
    <font>
      <sz val="10"/>
      <name val="Arial"/>
      <family val="2"/>
    </font>
    <font>
      <sz val="10"/>
      <color indexed="9"/>
      <name val="Arial"/>
      <family val="2"/>
    </font>
    <font>
      <sz val="10"/>
      <color indexed="8"/>
      <name val="Arial"/>
      <family val="2"/>
    </font>
    <font>
      <b/>
      <sz val="10"/>
      <color indexed="8"/>
      <name val="Arial"/>
      <family val="2"/>
    </font>
    <font>
      <b/>
      <sz val="10"/>
      <name val="Arial"/>
      <family val="2"/>
    </font>
    <font>
      <sz val="11"/>
      <name val="Arial"/>
      <family val="2"/>
    </font>
    <font>
      <sz val="11"/>
      <color indexed="8"/>
      <name val="Arial"/>
      <family val="2"/>
    </font>
    <font>
      <b/>
      <sz val="11"/>
      <color indexed="8"/>
      <name val="Arial"/>
      <family val="2"/>
    </font>
    <font>
      <u/>
      <sz val="11"/>
      <color indexed="12"/>
      <name val="Arial"/>
      <family val="2"/>
    </font>
    <font>
      <sz val="11"/>
      <name val="Arial"/>
      <family val="2"/>
    </font>
    <font>
      <sz val="11"/>
      <color indexed="8"/>
      <name val="ＭＳ 明朝"/>
      <family val="1"/>
      <charset val="128"/>
    </font>
    <font>
      <i/>
      <sz val="11"/>
      <color indexed="8"/>
      <name val="Arial"/>
      <family val="2"/>
    </font>
    <font>
      <b/>
      <i/>
      <sz val="11"/>
      <color indexed="8"/>
      <name val="Arial"/>
      <family val="2"/>
    </font>
    <font>
      <sz val="11"/>
      <color rgb="FFFF0000"/>
      <name val="Arial"/>
      <family val="2"/>
    </font>
    <font>
      <sz val="10"/>
      <color rgb="FFFF0000"/>
      <name val="Arial"/>
      <family val="2"/>
    </font>
    <font>
      <sz val="11"/>
      <color indexed="8"/>
      <name val="Calibri"/>
      <family val="2"/>
      <scheme val="minor"/>
    </font>
    <font>
      <sz val="11"/>
      <name val="ＭＳ 明朝"/>
      <family val="1"/>
      <charset val="128"/>
    </font>
    <font>
      <i/>
      <sz val="11"/>
      <color indexed="8"/>
      <name val="ＭＳ 明朝"/>
      <family val="1"/>
      <charset val="128"/>
    </font>
    <font>
      <sz val="11"/>
      <color indexed="8"/>
      <name val="Times New Roman"/>
      <family val="1"/>
    </font>
    <font>
      <sz val="9"/>
      <color indexed="81"/>
      <name val="Tahoma"/>
      <family val="2"/>
    </font>
    <font>
      <b/>
      <sz val="9"/>
      <color indexed="81"/>
      <name val="Tahoma"/>
      <family val="2"/>
    </font>
    <font>
      <vertAlign val="superscript"/>
      <sz val="11"/>
      <color indexed="8"/>
      <name val="Arial"/>
      <family val="2"/>
    </font>
    <font>
      <b/>
      <i/>
      <sz val="11"/>
      <color rgb="FFFF0000"/>
      <name val="Arial"/>
      <family val="2"/>
    </font>
    <font>
      <b/>
      <sz val="11"/>
      <color rgb="FFFF0000"/>
      <name val="Arial"/>
      <family val="2"/>
    </font>
    <font>
      <vertAlign val="superscript"/>
      <sz val="11"/>
      <name val="Arial"/>
      <family val="2"/>
    </font>
    <font>
      <sz val="11"/>
      <color rgb="FF000000"/>
      <name val="Arial"/>
      <family val="2"/>
    </font>
    <font>
      <sz val="12"/>
      <name val="ＭＳ ・団"/>
      <family val="1"/>
      <charset val="128"/>
    </font>
    <font>
      <sz val="14"/>
      <name val="・団"/>
      <family val="1"/>
      <charset val="128"/>
    </font>
    <font>
      <sz val="11"/>
      <color theme="1"/>
      <name val="Arial"/>
      <family val="2"/>
    </font>
    <font>
      <sz val="11"/>
      <color theme="1"/>
      <name val="Calibri"/>
      <family val="3"/>
      <charset val="128"/>
      <scheme val="minor"/>
    </font>
    <font>
      <sz val="11"/>
      <name val="ＭＳ Ｐゴシック"/>
      <family val="3"/>
      <charset val="128"/>
    </font>
    <font>
      <sz val="11"/>
      <color theme="0"/>
      <name val="Calibri"/>
      <family val="3"/>
      <charset val="128"/>
      <scheme val="minor"/>
    </font>
    <font>
      <b/>
      <sz val="18"/>
      <color theme="3"/>
      <name val="Cambria"/>
      <family val="3"/>
      <charset val="128"/>
      <scheme val="major"/>
    </font>
    <font>
      <b/>
      <sz val="11"/>
      <color theme="0"/>
      <name val="Calibri"/>
      <family val="3"/>
      <charset val="128"/>
      <scheme val="minor"/>
    </font>
    <font>
      <sz val="11"/>
      <color rgb="FF9C6500"/>
      <name val="Calibri"/>
      <family val="3"/>
      <charset val="128"/>
      <scheme val="minor"/>
    </font>
    <font>
      <u/>
      <sz val="11"/>
      <color theme="10"/>
      <name val="ＭＳ Ｐゴシック"/>
      <family val="3"/>
      <charset val="128"/>
    </font>
    <font>
      <sz val="11"/>
      <color rgb="FFFA7D00"/>
      <name val="Calibri"/>
      <family val="3"/>
      <charset val="128"/>
      <scheme val="minor"/>
    </font>
    <font>
      <sz val="11"/>
      <color rgb="FF3F3F76"/>
      <name val="Calibri"/>
      <family val="3"/>
      <charset val="128"/>
      <scheme val="minor"/>
    </font>
    <font>
      <b/>
      <sz val="11"/>
      <color rgb="FF3F3F3F"/>
      <name val="Calibri"/>
      <family val="3"/>
      <charset val="128"/>
      <scheme val="minor"/>
    </font>
    <font>
      <sz val="11"/>
      <color rgb="FF9C0006"/>
      <name val="Calibri"/>
      <family val="3"/>
      <charset val="128"/>
      <scheme val="minor"/>
    </font>
    <font>
      <sz val="14"/>
      <name val="ＭＳ 明朝"/>
      <family val="1"/>
      <charset val="128"/>
    </font>
    <font>
      <sz val="11"/>
      <name val="ＭＳ ゴシック"/>
      <family val="3"/>
      <charset val="128"/>
    </font>
    <font>
      <sz val="10"/>
      <color theme="1"/>
      <name val="Calibri"/>
      <family val="3"/>
      <charset val="128"/>
      <scheme val="minor"/>
    </font>
    <font>
      <sz val="10"/>
      <name val="ＭＳ Ｐゴシック"/>
      <family val="3"/>
      <charset val="128"/>
    </font>
    <font>
      <sz val="11"/>
      <color rgb="FF006100"/>
      <name val="Calibri"/>
      <family val="3"/>
      <charset val="128"/>
      <scheme val="minor"/>
    </font>
    <font>
      <b/>
      <sz val="15"/>
      <color theme="3"/>
      <name val="Calibri"/>
      <family val="3"/>
      <charset val="128"/>
      <scheme val="minor"/>
    </font>
    <font>
      <b/>
      <sz val="13"/>
      <color theme="3"/>
      <name val="Calibri"/>
      <family val="3"/>
      <charset val="128"/>
      <scheme val="minor"/>
    </font>
    <font>
      <b/>
      <sz val="11"/>
      <color theme="3"/>
      <name val="Calibri"/>
      <family val="3"/>
      <charset val="128"/>
      <scheme val="minor"/>
    </font>
    <font>
      <b/>
      <sz val="11"/>
      <color rgb="FFFA7D00"/>
      <name val="Calibri"/>
      <family val="3"/>
      <charset val="128"/>
      <scheme val="minor"/>
    </font>
    <font>
      <i/>
      <sz val="11"/>
      <color rgb="FF7F7F7F"/>
      <name val="Calibri"/>
      <family val="3"/>
      <charset val="128"/>
      <scheme val="minor"/>
    </font>
    <font>
      <sz val="11"/>
      <color rgb="FFFF0000"/>
      <name val="Calibri"/>
      <family val="3"/>
      <charset val="128"/>
      <scheme val="minor"/>
    </font>
    <font>
      <b/>
      <sz val="11"/>
      <color theme="1"/>
      <name val="Calibri"/>
      <family val="3"/>
      <charset val="128"/>
      <scheme val="minor"/>
    </font>
    <font>
      <i/>
      <sz val="11"/>
      <name val="Arial"/>
      <family val="2"/>
    </font>
    <font>
      <b/>
      <vertAlign val="superscript"/>
      <sz val="11"/>
      <name val="Arial"/>
      <family val="2"/>
    </font>
    <font>
      <b/>
      <i/>
      <sz val="11"/>
      <name val="Arial"/>
      <family val="2"/>
    </font>
    <font>
      <sz val="11"/>
      <color indexed="12"/>
      <name val="Arial"/>
      <family val="2"/>
    </font>
    <font>
      <sz val="11"/>
      <color indexed="8"/>
      <name val="ＭＳ Ｐゴシック"/>
      <family val="3"/>
      <charset val="128"/>
    </font>
    <font>
      <b/>
      <sz val="11"/>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9.35"/>
      <color theme="10"/>
      <name val="ＭＳ Ｐゴシック"/>
      <family val="3"/>
      <charset val="128"/>
    </font>
    <font>
      <sz val="8"/>
      <color theme="1"/>
      <name val="Calibri"/>
      <family val="2"/>
      <scheme val="minor"/>
    </font>
    <font>
      <sz val="10"/>
      <color theme="1"/>
      <name val="Arial"/>
      <family val="2"/>
    </font>
    <font>
      <b/>
      <i/>
      <sz val="10"/>
      <color theme="1"/>
      <name val="Arial"/>
      <family val="2"/>
    </font>
    <font>
      <sz val="11"/>
      <color theme="1"/>
      <name val="Calibri"/>
      <family val="2"/>
      <charset val="128"/>
      <scheme val="minor"/>
    </font>
    <font>
      <u/>
      <sz val="9"/>
      <color theme="10"/>
      <name val="ＭＳ Ｐゴシック"/>
      <family val="3"/>
      <charset val="128"/>
    </font>
    <font>
      <b/>
      <sz val="16"/>
      <color theme="1"/>
      <name val="Arial"/>
      <family val="2"/>
    </font>
    <font>
      <b/>
      <sz val="10"/>
      <color theme="1"/>
      <name val="Arial"/>
      <family val="2"/>
    </font>
    <font>
      <i/>
      <sz val="10"/>
      <color theme="1"/>
      <name val="Arial"/>
      <family val="2"/>
    </font>
    <font>
      <vertAlign val="superscript"/>
      <sz val="10"/>
      <color theme="1"/>
      <name val="Arial"/>
      <family val="2"/>
    </font>
  </fonts>
  <fills count="52">
    <fill>
      <patternFill patternType="none"/>
    </fill>
    <fill>
      <patternFill patternType="gray125"/>
    </fill>
    <fill>
      <patternFill patternType="solid">
        <fgColor indexed="24"/>
      </patternFill>
    </fill>
    <fill>
      <patternFill patternType="solid">
        <fgColor indexed="9"/>
      </patternFill>
    </fill>
    <fill>
      <patternFill patternType="solid">
        <fgColor indexed="47"/>
      </patternFill>
    </fill>
    <fill>
      <patternFill patternType="solid">
        <fgColor indexed="26"/>
      </patternFill>
    </fill>
    <fill>
      <patternFill patternType="solid">
        <fgColor indexed="27"/>
      </patternFill>
    </fill>
    <fill>
      <patternFill patternType="solid">
        <fgColor indexed="22"/>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55"/>
      </patternFill>
    </fill>
    <fill>
      <patternFill patternType="solid">
        <fgColor indexed="42"/>
      </patternFill>
    </fill>
    <fill>
      <patternFill patternType="solid">
        <fgColor indexed="51"/>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A5A5A5"/>
      </patternFill>
    </fill>
    <fill>
      <patternFill patternType="solid">
        <fgColor rgb="FFFFEB9C"/>
      </patternFill>
    </fill>
    <fill>
      <patternFill patternType="solid">
        <fgColor rgb="FFFFFFCC"/>
      </patternFill>
    </fill>
    <fill>
      <patternFill patternType="solid">
        <fgColor rgb="FFFFCC99"/>
      </patternFill>
    </fill>
    <fill>
      <patternFill patternType="solid">
        <fgColor rgb="FFF2F2F2"/>
      </patternFill>
    </fill>
    <fill>
      <patternFill patternType="solid">
        <fgColor rgb="FFFFC7CE"/>
      </patternFill>
    </fill>
    <fill>
      <patternFill patternType="solid">
        <fgColor rgb="FFC6EFCE"/>
      </patternFill>
    </fill>
    <fill>
      <patternFill patternType="solid">
        <fgColor rgb="FFFFFF00"/>
        <bgColor indexed="64"/>
      </patternFill>
    </fill>
  </fills>
  <borders count="1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s>
  <cellStyleXfs count="466">
    <xf numFmtId="0" fontId="0" fillId="0" borderId="0"/>
    <xf numFmtId="0" fontId="11" fillId="2" borderId="0" applyNumberFormat="0"/>
    <xf numFmtId="0" fontId="38" fillId="2" borderId="0" applyNumberFormat="0"/>
    <xf numFmtId="0" fontId="38" fillId="0" borderId="0"/>
    <xf numFmtId="0" fontId="14" fillId="3"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3" borderId="0" applyNumberFormat="0" applyBorder="0" applyAlignment="0" applyProtection="0"/>
    <xf numFmtId="0" fontId="14" fillId="6" borderId="0" applyNumberFormat="0" applyBorder="0" applyAlignment="0" applyProtection="0"/>
    <xf numFmtId="0" fontId="14" fillId="4"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7" borderId="0" applyNumberFormat="0" applyBorder="0" applyAlignment="0" applyProtection="0"/>
    <xf numFmtId="0" fontId="14" fillId="10" borderId="0" applyNumberFormat="0" applyBorder="0" applyAlignment="0" applyProtection="0"/>
    <xf numFmtId="0" fontId="14" fillId="4" borderId="0" applyNumberFormat="0" applyBorder="0" applyAlignment="0" applyProtection="0"/>
    <xf numFmtId="0" fontId="15" fillId="11"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7" borderId="0" applyNumberFormat="0" applyBorder="0" applyAlignment="0" applyProtection="0"/>
    <xf numFmtId="0" fontId="15" fillId="11" borderId="0" applyNumberFormat="0" applyBorder="0" applyAlignment="0" applyProtection="0"/>
    <xf numFmtId="0" fontId="15" fillId="4" borderId="0" applyNumberFormat="0" applyBorder="0" applyAlignment="0" applyProtection="0"/>
    <xf numFmtId="0" fontId="15" fillId="11"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15" fillId="14" borderId="0" applyNumberFormat="0" applyBorder="0" applyAlignment="0" applyProtection="0"/>
    <xf numFmtId="0" fontId="15" fillId="11" borderId="0" applyNumberFormat="0" applyBorder="0" applyAlignment="0" applyProtection="0"/>
    <xf numFmtId="0" fontId="15" fillId="15" borderId="0" applyNumberFormat="0" applyBorder="0" applyAlignment="0" applyProtection="0"/>
    <xf numFmtId="0" fontId="16" fillId="16" borderId="0" applyNumberFormat="0" applyBorder="0" applyAlignment="0" applyProtection="0"/>
    <xf numFmtId="0" fontId="17" fillId="3" borderId="1" applyNumberFormat="0" applyAlignment="0" applyProtection="0"/>
    <xf numFmtId="0" fontId="18" fillId="17" borderId="2" applyNumberFormat="0" applyAlignment="0" applyProtection="0"/>
    <xf numFmtId="43" fontId="11" fillId="0" borderId="0" applyFont="0" applyFill="0" applyBorder="0" applyAlignment="0" applyProtection="0"/>
    <xf numFmtId="41" fontId="11" fillId="0" borderId="0" applyFont="0" applyFill="0" applyBorder="0" applyAlignment="0" applyProtection="0"/>
    <xf numFmtId="41" fontId="42" fillId="0" borderId="0" applyFont="0" applyFill="0" applyBorder="0" applyAlignment="0" applyProtection="0"/>
    <xf numFmtId="41" fontId="38" fillId="0" borderId="0" applyFont="0" applyFill="0" applyBorder="0" applyAlignment="0" applyProtection="0"/>
    <xf numFmtId="43" fontId="42" fillId="0" borderId="0" applyFont="0" applyFill="0" applyBorder="0" applyAlignment="0" applyProtection="0"/>
    <xf numFmtId="43" fontId="38" fillId="0" borderId="0" applyFont="0" applyFill="0" applyBorder="0" applyAlignment="0" applyProtection="0"/>
    <xf numFmtId="0" fontId="19" fillId="0" borderId="0" applyNumberFormat="0" applyFill="0" applyBorder="0" applyAlignment="0" applyProtection="0"/>
    <xf numFmtId="0" fontId="20" fillId="18" borderId="0" applyNumberFormat="0" applyBorder="0" applyAlignment="0" applyProtection="0"/>
    <xf numFmtId="0" fontId="21" fillId="0" borderId="3" applyNumberFormat="0" applyFill="0" applyAlignment="0" applyProtection="0"/>
    <xf numFmtId="0" fontId="22" fillId="0" borderId="4" applyNumberFormat="0" applyFill="0" applyAlignment="0" applyProtection="0"/>
    <xf numFmtId="0" fontId="23" fillId="0" borderId="5" applyNumberFormat="0" applyFill="0" applyAlignment="0" applyProtection="0"/>
    <xf numFmtId="0" fontId="23" fillId="0" borderId="0" applyNumberFormat="0" applyFill="0" applyBorder="0" applyAlignment="0" applyProtection="0"/>
    <xf numFmtId="0" fontId="24" fillId="0" borderId="0" applyNumberFormat="0" applyFill="0" applyBorder="0" applyAlignment="0" applyProtection="0">
      <alignment vertical="top"/>
      <protection locked="0"/>
    </xf>
    <xf numFmtId="0" fontId="41" fillId="0" borderId="0" applyNumberFormat="0" applyFill="0" applyBorder="0" applyAlignment="0" applyProtection="0">
      <alignment vertical="top"/>
      <protection locked="0"/>
    </xf>
    <xf numFmtId="0" fontId="25" fillId="4" borderId="1" applyNumberFormat="0" applyAlignment="0" applyProtection="0"/>
    <xf numFmtId="0" fontId="26" fillId="0" borderId="6" applyNumberFormat="0" applyFill="0" applyAlignment="0" applyProtection="0"/>
    <xf numFmtId="0" fontId="27" fillId="9" borderId="0" applyNumberFormat="0" applyBorder="0" applyAlignment="0" applyProtection="0"/>
    <xf numFmtId="0" fontId="42" fillId="2" borderId="0" applyNumberFormat="0"/>
    <xf numFmtId="0" fontId="11" fillId="0" borderId="0"/>
    <xf numFmtId="0" fontId="11" fillId="5" borderId="7" applyNumberFormat="0" applyFont="0" applyAlignment="0" applyProtection="0"/>
    <xf numFmtId="0" fontId="28" fillId="3" borderId="8" applyNumberFormat="0" applyAlignment="0" applyProtection="0"/>
    <xf numFmtId="0" fontId="29" fillId="0" borderId="0" applyNumberFormat="0" applyFill="0" applyBorder="0" applyAlignment="0" applyProtection="0"/>
    <xf numFmtId="0" fontId="30" fillId="0" borderId="9" applyNumberFormat="0" applyFill="0" applyAlignment="0" applyProtection="0"/>
    <xf numFmtId="0" fontId="31" fillId="0" borderId="0" applyNumberFormat="0" applyFill="0" applyBorder="0" applyAlignment="0" applyProtection="0"/>
    <xf numFmtId="38" fontId="49" fillId="0" borderId="0" applyFont="0" applyFill="0" applyBorder="0" applyAlignment="0" applyProtection="0"/>
    <xf numFmtId="0" fontId="10" fillId="0" borderId="0"/>
    <xf numFmtId="0" fontId="9" fillId="0" borderId="0"/>
    <xf numFmtId="0" fontId="59" fillId="0" borderId="0" applyFill="0" applyBorder="0" applyAlignment="0"/>
    <xf numFmtId="38" fontId="60" fillId="0" borderId="0" applyFont="0" applyFill="0" applyBorder="0" applyAlignment="0" applyProtection="0"/>
    <xf numFmtId="0" fontId="8" fillId="0" borderId="0"/>
    <xf numFmtId="0" fontId="32" fillId="0" borderId="0"/>
    <xf numFmtId="38" fontId="32" fillId="0" borderId="0" applyFont="0" applyFill="0" applyBorder="0" applyAlignment="0" applyProtection="0"/>
    <xf numFmtId="0" fontId="7" fillId="0" borderId="0"/>
    <xf numFmtId="41" fontId="7" fillId="0" borderId="0" applyFont="0" applyFill="0" applyBorder="0" applyAlignment="0" applyProtection="0"/>
    <xf numFmtId="0" fontId="62" fillId="0" borderId="0">
      <alignment vertical="center"/>
    </xf>
    <xf numFmtId="0" fontId="62" fillId="0" borderId="0"/>
    <xf numFmtId="0" fontId="62" fillId="0" borderId="0">
      <alignment vertical="center"/>
    </xf>
    <xf numFmtId="0" fontId="62" fillId="20" borderId="0" applyNumberFormat="0" applyBorder="0" applyAlignment="0" applyProtection="0">
      <alignment vertical="center"/>
    </xf>
    <xf numFmtId="0" fontId="62" fillId="20" borderId="0" applyNumberFormat="0" applyBorder="0" applyAlignment="0" applyProtection="0">
      <alignment vertical="center"/>
    </xf>
    <xf numFmtId="0" fontId="62" fillId="20" borderId="0" applyNumberFormat="0" applyBorder="0" applyAlignment="0" applyProtection="0">
      <alignment vertical="center"/>
    </xf>
    <xf numFmtId="0" fontId="62" fillId="21" borderId="0" applyNumberFormat="0" applyBorder="0" applyAlignment="0" applyProtection="0">
      <alignment vertical="center"/>
    </xf>
    <xf numFmtId="0" fontId="62" fillId="21" borderId="0" applyNumberFormat="0" applyBorder="0" applyAlignment="0" applyProtection="0">
      <alignment vertical="center"/>
    </xf>
    <xf numFmtId="0" fontId="62" fillId="21" borderId="0" applyNumberFormat="0" applyBorder="0" applyAlignment="0" applyProtection="0">
      <alignment vertical="center"/>
    </xf>
    <xf numFmtId="0" fontId="62" fillId="22" borderId="0" applyNumberFormat="0" applyBorder="0" applyAlignment="0" applyProtection="0">
      <alignment vertical="center"/>
    </xf>
    <xf numFmtId="0" fontId="62" fillId="22" borderId="0" applyNumberFormat="0" applyBorder="0" applyAlignment="0" applyProtection="0">
      <alignment vertical="center"/>
    </xf>
    <xf numFmtId="0" fontId="62" fillId="22" borderId="0" applyNumberFormat="0" applyBorder="0" applyAlignment="0" applyProtection="0">
      <alignment vertical="center"/>
    </xf>
    <xf numFmtId="0" fontId="62" fillId="23" borderId="0" applyNumberFormat="0" applyBorder="0" applyAlignment="0" applyProtection="0">
      <alignment vertical="center"/>
    </xf>
    <xf numFmtId="0" fontId="62" fillId="23" borderId="0" applyNumberFormat="0" applyBorder="0" applyAlignment="0" applyProtection="0">
      <alignment vertical="center"/>
    </xf>
    <xf numFmtId="0" fontId="62" fillId="23" borderId="0" applyNumberFormat="0" applyBorder="0" applyAlignment="0" applyProtection="0">
      <alignment vertical="center"/>
    </xf>
    <xf numFmtId="0" fontId="62" fillId="24" borderId="0" applyNumberFormat="0" applyBorder="0" applyAlignment="0" applyProtection="0">
      <alignment vertical="center"/>
    </xf>
    <xf numFmtId="0" fontId="62" fillId="24" borderId="0" applyNumberFormat="0" applyBorder="0" applyAlignment="0" applyProtection="0">
      <alignment vertical="center"/>
    </xf>
    <xf numFmtId="0" fontId="62" fillId="24" borderId="0" applyNumberFormat="0" applyBorder="0" applyAlignment="0" applyProtection="0">
      <alignment vertical="center"/>
    </xf>
    <xf numFmtId="0" fontId="62" fillId="25" borderId="0" applyNumberFormat="0" applyBorder="0" applyAlignment="0" applyProtection="0">
      <alignment vertical="center"/>
    </xf>
    <xf numFmtId="0" fontId="62" fillId="25" borderId="0" applyNumberFormat="0" applyBorder="0" applyAlignment="0" applyProtection="0">
      <alignment vertical="center"/>
    </xf>
    <xf numFmtId="0" fontId="62" fillId="25" borderId="0" applyNumberFormat="0" applyBorder="0" applyAlignment="0" applyProtection="0">
      <alignment vertical="center"/>
    </xf>
    <xf numFmtId="0" fontId="62" fillId="26" borderId="0" applyNumberFormat="0" applyBorder="0" applyAlignment="0" applyProtection="0">
      <alignment vertical="center"/>
    </xf>
    <xf numFmtId="0" fontId="62" fillId="26" borderId="0" applyNumberFormat="0" applyBorder="0" applyAlignment="0" applyProtection="0">
      <alignment vertical="center"/>
    </xf>
    <xf numFmtId="0" fontId="62" fillId="26" borderId="0" applyNumberFormat="0" applyBorder="0" applyAlignment="0" applyProtection="0">
      <alignment vertical="center"/>
    </xf>
    <xf numFmtId="0" fontId="62" fillId="27" borderId="0" applyNumberFormat="0" applyBorder="0" applyAlignment="0" applyProtection="0">
      <alignment vertical="center"/>
    </xf>
    <xf numFmtId="0" fontId="62" fillId="27" borderId="0" applyNumberFormat="0" applyBorder="0" applyAlignment="0" applyProtection="0">
      <alignment vertical="center"/>
    </xf>
    <xf numFmtId="0" fontId="62" fillId="27" borderId="0" applyNumberFormat="0" applyBorder="0" applyAlignment="0" applyProtection="0">
      <alignment vertical="center"/>
    </xf>
    <xf numFmtId="0" fontId="62" fillId="28" borderId="0" applyNumberFormat="0" applyBorder="0" applyAlignment="0" applyProtection="0">
      <alignment vertical="center"/>
    </xf>
    <xf numFmtId="0" fontId="62" fillId="28" borderId="0" applyNumberFormat="0" applyBorder="0" applyAlignment="0" applyProtection="0">
      <alignment vertical="center"/>
    </xf>
    <xf numFmtId="0" fontId="62" fillId="28" borderId="0" applyNumberFormat="0" applyBorder="0" applyAlignment="0" applyProtection="0">
      <alignment vertical="center"/>
    </xf>
    <xf numFmtId="0" fontId="62" fillId="29" borderId="0" applyNumberFormat="0" applyBorder="0" applyAlignment="0" applyProtection="0">
      <alignment vertical="center"/>
    </xf>
    <xf numFmtId="0" fontId="62" fillId="29" borderId="0" applyNumberFormat="0" applyBorder="0" applyAlignment="0" applyProtection="0">
      <alignment vertical="center"/>
    </xf>
    <xf numFmtId="0" fontId="62" fillId="29" borderId="0" applyNumberFormat="0" applyBorder="0" applyAlignment="0" applyProtection="0">
      <alignment vertical="center"/>
    </xf>
    <xf numFmtId="0" fontId="62" fillId="30" borderId="0" applyNumberFormat="0" applyBorder="0" applyAlignment="0" applyProtection="0">
      <alignment vertical="center"/>
    </xf>
    <xf numFmtId="0" fontId="62" fillId="30" borderId="0" applyNumberFormat="0" applyBorder="0" applyAlignment="0" applyProtection="0">
      <alignment vertical="center"/>
    </xf>
    <xf numFmtId="0" fontId="62" fillId="30" borderId="0" applyNumberFormat="0" applyBorder="0" applyAlignment="0" applyProtection="0">
      <alignment vertical="center"/>
    </xf>
    <xf numFmtId="0" fontId="62" fillId="31" borderId="0" applyNumberFormat="0" applyBorder="0" applyAlignment="0" applyProtection="0">
      <alignment vertical="center"/>
    </xf>
    <xf numFmtId="0" fontId="62" fillId="31" borderId="0" applyNumberFormat="0" applyBorder="0" applyAlignment="0" applyProtection="0">
      <alignment vertical="center"/>
    </xf>
    <xf numFmtId="0" fontId="62" fillId="31" borderId="0" applyNumberFormat="0" applyBorder="0" applyAlignment="0" applyProtection="0">
      <alignment vertical="center"/>
    </xf>
    <xf numFmtId="0" fontId="64" fillId="32" borderId="0" applyNumberFormat="0" applyBorder="0" applyAlignment="0" applyProtection="0">
      <alignment vertical="center"/>
    </xf>
    <xf numFmtId="0" fontId="64" fillId="32" borderId="0" applyNumberFormat="0" applyBorder="0" applyAlignment="0" applyProtection="0">
      <alignment vertical="center"/>
    </xf>
    <xf numFmtId="0" fontId="64" fillId="32" borderId="0" applyNumberFormat="0" applyBorder="0" applyAlignment="0" applyProtection="0">
      <alignment vertical="center"/>
    </xf>
    <xf numFmtId="0" fontId="64" fillId="33" borderId="0" applyNumberFormat="0" applyBorder="0" applyAlignment="0" applyProtection="0">
      <alignment vertical="center"/>
    </xf>
    <xf numFmtId="0" fontId="64" fillId="33" borderId="0" applyNumberFormat="0" applyBorder="0" applyAlignment="0" applyProtection="0">
      <alignment vertical="center"/>
    </xf>
    <xf numFmtId="0" fontId="64" fillId="33" borderId="0" applyNumberFormat="0" applyBorder="0" applyAlignment="0" applyProtection="0">
      <alignment vertical="center"/>
    </xf>
    <xf numFmtId="0" fontId="64" fillId="34" borderId="0" applyNumberFormat="0" applyBorder="0" applyAlignment="0" applyProtection="0">
      <alignment vertical="center"/>
    </xf>
    <xf numFmtId="0" fontId="64" fillId="34" borderId="0" applyNumberFormat="0" applyBorder="0" applyAlignment="0" applyProtection="0">
      <alignment vertical="center"/>
    </xf>
    <xf numFmtId="0" fontId="64" fillId="34" borderId="0" applyNumberFormat="0" applyBorder="0" applyAlignment="0" applyProtection="0">
      <alignment vertical="center"/>
    </xf>
    <xf numFmtId="0" fontId="64" fillId="35" borderId="0" applyNumberFormat="0" applyBorder="0" applyAlignment="0" applyProtection="0">
      <alignment vertical="center"/>
    </xf>
    <xf numFmtId="0" fontId="64" fillId="35" borderId="0" applyNumberFormat="0" applyBorder="0" applyAlignment="0" applyProtection="0">
      <alignment vertical="center"/>
    </xf>
    <xf numFmtId="0" fontId="64" fillId="35" borderId="0" applyNumberFormat="0" applyBorder="0" applyAlignment="0" applyProtection="0">
      <alignment vertical="center"/>
    </xf>
    <xf numFmtId="0" fontId="64" fillId="36" borderId="0" applyNumberFormat="0" applyBorder="0" applyAlignment="0" applyProtection="0">
      <alignment vertical="center"/>
    </xf>
    <xf numFmtId="0" fontId="64" fillId="36" borderId="0" applyNumberFormat="0" applyBorder="0" applyAlignment="0" applyProtection="0">
      <alignment vertical="center"/>
    </xf>
    <xf numFmtId="0" fontId="64" fillId="36" borderId="0" applyNumberFormat="0" applyBorder="0" applyAlignment="0" applyProtection="0">
      <alignment vertical="center"/>
    </xf>
    <xf numFmtId="0" fontId="64" fillId="37" borderId="0" applyNumberFormat="0" applyBorder="0" applyAlignment="0" applyProtection="0">
      <alignment vertical="center"/>
    </xf>
    <xf numFmtId="0" fontId="64" fillId="37" borderId="0" applyNumberFormat="0" applyBorder="0" applyAlignment="0" applyProtection="0">
      <alignment vertical="center"/>
    </xf>
    <xf numFmtId="0" fontId="64" fillId="37" borderId="0" applyNumberFormat="0" applyBorder="0" applyAlignment="0" applyProtection="0">
      <alignment vertical="center"/>
    </xf>
    <xf numFmtId="0" fontId="64" fillId="38" borderId="0" applyNumberFormat="0" applyBorder="0" applyAlignment="0" applyProtection="0">
      <alignment vertical="center"/>
    </xf>
    <xf numFmtId="0" fontId="64" fillId="38" borderId="0" applyNumberFormat="0" applyBorder="0" applyAlignment="0" applyProtection="0">
      <alignment vertical="center"/>
    </xf>
    <xf numFmtId="0" fontId="64" fillId="38" borderId="0" applyNumberFormat="0" applyBorder="0" applyAlignment="0" applyProtection="0">
      <alignment vertical="center"/>
    </xf>
    <xf numFmtId="0" fontId="64" fillId="39" borderId="0" applyNumberFormat="0" applyBorder="0" applyAlignment="0" applyProtection="0">
      <alignment vertical="center"/>
    </xf>
    <xf numFmtId="0" fontId="64" fillId="39" borderId="0" applyNumberFormat="0" applyBorder="0" applyAlignment="0" applyProtection="0">
      <alignment vertical="center"/>
    </xf>
    <xf numFmtId="0" fontId="64" fillId="39" borderId="0" applyNumberFormat="0" applyBorder="0" applyAlignment="0" applyProtection="0">
      <alignment vertical="center"/>
    </xf>
    <xf numFmtId="0" fontId="64" fillId="40" borderId="0" applyNumberFormat="0" applyBorder="0" applyAlignment="0" applyProtection="0">
      <alignment vertical="center"/>
    </xf>
    <xf numFmtId="0" fontId="64" fillId="40" borderId="0" applyNumberFormat="0" applyBorder="0" applyAlignment="0" applyProtection="0">
      <alignment vertical="center"/>
    </xf>
    <xf numFmtId="0" fontId="64" fillId="40" borderId="0" applyNumberFormat="0" applyBorder="0" applyAlignment="0" applyProtection="0">
      <alignment vertical="center"/>
    </xf>
    <xf numFmtId="0" fontId="64" fillId="41" borderId="0" applyNumberFormat="0" applyBorder="0" applyAlignment="0" applyProtection="0">
      <alignment vertical="center"/>
    </xf>
    <xf numFmtId="0" fontId="64" fillId="41" borderId="0" applyNumberFormat="0" applyBorder="0" applyAlignment="0" applyProtection="0">
      <alignment vertical="center"/>
    </xf>
    <xf numFmtId="0" fontId="64" fillId="41" borderId="0" applyNumberFormat="0" applyBorder="0" applyAlignment="0" applyProtection="0">
      <alignment vertical="center"/>
    </xf>
    <xf numFmtId="0" fontId="64" fillId="42" borderId="0" applyNumberFormat="0" applyBorder="0" applyAlignment="0" applyProtection="0">
      <alignment vertical="center"/>
    </xf>
    <xf numFmtId="0" fontId="64" fillId="42" borderId="0" applyNumberFormat="0" applyBorder="0" applyAlignment="0" applyProtection="0">
      <alignment vertical="center"/>
    </xf>
    <xf numFmtId="0" fontId="64" fillId="42" borderId="0" applyNumberFormat="0" applyBorder="0" applyAlignment="0" applyProtection="0">
      <alignment vertical="center"/>
    </xf>
    <xf numFmtId="0" fontId="64" fillId="43" borderId="0" applyNumberFormat="0" applyBorder="0" applyAlignment="0" applyProtection="0">
      <alignment vertical="center"/>
    </xf>
    <xf numFmtId="0" fontId="64" fillId="43" borderId="0" applyNumberFormat="0" applyBorder="0" applyAlignment="0" applyProtection="0">
      <alignment vertical="center"/>
    </xf>
    <xf numFmtId="0" fontId="64" fillId="43" borderId="0" applyNumberFormat="0" applyBorder="0" applyAlignment="0" applyProtection="0">
      <alignment vertical="center"/>
    </xf>
    <xf numFmtId="0" fontId="65" fillId="0" borderId="0" applyNumberFormat="0" applyFill="0" applyBorder="0" applyAlignment="0" applyProtection="0">
      <alignment vertical="center"/>
    </xf>
    <xf numFmtId="0" fontId="65" fillId="0" borderId="0" applyNumberFormat="0" applyFill="0" applyBorder="0" applyAlignment="0" applyProtection="0">
      <alignment vertical="center"/>
    </xf>
    <xf numFmtId="0" fontId="65" fillId="0" borderId="0" applyNumberFormat="0" applyFill="0" applyBorder="0" applyAlignment="0" applyProtection="0">
      <alignment vertical="center"/>
    </xf>
    <xf numFmtId="0" fontId="66" fillId="44" borderId="10" applyNumberFormat="0" applyAlignment="0" applyProtection="0">
      <alignment vertical="center"/>
    </xf>
    <xf numFmtId="0" fontId="66" fillId="44" borderId="10" applyNumberFormat="0" applyAlignment="0" applyProtection="0">
      <alignment vertical="center"/>
    </xf>
    <xf numFmtId="0" fontId="66" fillId="44" borderId="10" applyNumberFormat="0" applyAlignment="0" applyProtection="0">
      <alignment vertical="center"/>
    </xf>
    <xf numFmtId="0" fontId="67" fillId="45" borderId="0" applyNumberFormat="0" applyBorder="0" applyAlignment="0" applyProtection="0">
      <alignment vertical="center"/>
    </xf>
    <xf numFmtId="0" fontId="67" fillId="45" borderId="0" applyNumberFormat="0" applyBorder="0" applyAlignment="0" applyProtection="0">
      <alignment vertical="center"/>
    </xf>
    <xf numFmtId="0" fontId="67" fillId="45" borderId="0" applyNumberFormat="0" applyBorder="0" applyAlignment="0" applyProtection="0">
      <alignment vertical="center"/>
    </xf>
    <xf numFmtId="9" fontId="63" fillId="0" borderId="0" applyFont="0" applyFill="0" applyBorder="0" applyAlignment="0" applyProtection="0">
      <alignment vertical="center"/>
    </xf>
    <xf numFmtId="0" fontId="68" fillId="0" borderId="0" applyNumberFormat="0" applyFill="0" applyBorder="0" applyAlignment="0" applyProtection="0">
      <alignment vertical="top"/>
      <protection locked="0"/>
    </xf>
    <xf numFmtId="0" fontId="62" fillId="46" borderId="11" applyNumberFormat="0" applyFont="0" applyAlignment="0" applyProtection="0">
      <alignment vertical="center"/>
    </xf>
    <xf numFmtId="0" fontId="62" fillId="46" borderId="11" applyNumberFormat="0" applyFont="0" applyAlignment="0" applyProtection="0">
      <alignment vertical="center"/>
    </xf>
    <xf numFmtId="0" fontId="62" fillId="46" borderId="11" applyNumberFormat="0" applyFont="0" applyAlignment="0" applyProtection="0">
      <alignment vertical="center"/>
    </xf>
    <xf numFmtId="0" fontId="69" fillId="0" borderId="12" applyNumberFormat="0" applyFill="0" applyAlignment="0" applyProtection="0">
      <alignment vertical="center"/>
    </xf>
    <xf numFmtId="0" fontId="69" fillId="0" borderId="12" applyNumberFormat="0" applyFill="0" applyAlignment="0" applyProtection="0">
      <alignment vertical="center"/>
    </xf>
    <xf numFmtId="0" fontId="69" fillId="0" borderId="12" applyNumberFormat="0" applyFill="0" applyAlignment="0" applyProtection="0">
      <alignment vertical="center"/>
    </xf>
    <xf numFmtId="0" fontId="70" fillId="47" borderId="13" applyNumberFormat="0" applyAlignment="0" applyProtection="0">
      <alignment vertical="center"/>
    </xf>
    <xf numFmtId="0" fontId="70" fillId="47" borderId="13" applyNumberFormat="0" applyAlignment="0" applyProtection="0">
      <alignment vertical="center"/>
    </xf>
    <xf numFmtId="0" fontId="70" fillId="47" borderId="13" applyNumberFormat="0" applyAlignment="0" applyProtection="0">
      <alignment vertical="center"/>
    </xf>
    <xf numFmtId="0" fontId="71" fillId="48" borderId="14" applyNumberFormat="0" applyAlignment="0" applyProtection="0">
      <alignment vertical="center"/>
    </xf>
    <xf numFmtId="0" fontId="71" fillId="48" borderId="14" applyNumberFormat="0" applyAlignment="0" applyProtection="0">
      <alignment vertical="center"/>
    </xf>
    <xf numFmtId="0" fontId="71" fillId="48" borderId="14" applyNumberFormat="0" applyAlignment="0" applyProtection="0">
      <alignment vertical="center"/>
    </xf>
    <xf numFmtId="0" fontId="72" fillId="49" borderId="0" applyNumberFormat="0" applyBorder="0" applyAlignment="0" applyProtection="0">
      <alignment vertical="center"/>
    </xf>
    <xf numFmtId="0" fontId="72" fillId="49" borderId="0" applyNumberFormat="0" applyBorder="0" applyAlignment="0" applyProtection="0">
      <alignment vertical="center"/>
    </xf>
    <xf numFmtId="0" fontId="72" fillId="49" borderId="0" applyNumberFormat="0" applyBorder="0" applyAlignment="0" applyProtection="0">
      <alignment vertical="center"/>
    </xf>
    <xf numFmtId="0" fontId="73" fillId="0" borderId="0"/>
    <xf numFmtId="38" fontId="63" fillId="0" borderId="0" applyFont="0" applyFill="0" applyBorder="0" applyAlignment="0" applyProtection="0"/>
    <xf numFmtId="38" fontId="63" fillId="0" borderId="0" applyFont="0" applyFill="0" applyBorder="0" applyAlignment="0" applyProtection="0">
      <alignment vertical="center"/>
    </xf>
    <xf numFmtId="38" fontId="62" fillId="0" borderId="0" applyFont="0" applyFill="0" applyBorder="0" applyAlignment="0" applyProtection="0">
      <alignment vertical="center"/>
    </xf>
    <xf numFmtId="38" fontId="63" fillId="0" borderId="0" applyFont="0" applyFill="0" applyBorder="0" applyAlignment="0" applyProtection="0"/>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74" fillId="0" borderId="0" applyFont="0" applyFill="0" applyBorder="0" applyAlignment="0" applyProtection="0"/>
    <xf numFmtId="0" fontId="62" fillId="0" borderId="0">
      <alignment vertical="center"/>
    </xf>
    <xf numFmtId="0" fontId="63" fillId="0" borderId="0"/>
    <xf numFmtId="0" fontId="62" fillId="0" borderId="0">
      <alignment vertical="center"/>
    </xf>
    <xf numFmtId="0" fontId="62" fillId="0" borderId="0">
      <alignment vertical="center"/>
    </xf>
    <xf numFmtId="0" fontId="62" fillId="0" borderId="0">
      <alignment vertical="center"/>
    </xf>
    <xf numFmtId="0" fontId="62" fillId="0" borderId="0">
      <alignment vertical="center"/>
    </xf>
    <xf numFmtId="0" fontId="62" fillId="0" borderId="0">
      <alignment vertical="center"/>
    </xf>
    <xf numFmtId="0" fontId="62" fillId="0" borderId="0">
      <alignment vertical="center"/>
    </xf>
    <xf numFmtId="0" fontId="62" fillId="0" borderId="0">
      <alignment vertical="center"/>
    </xf>
    <xf numFmtId="0" fontId="62" fillId="0" borderId="0">
      <alignment vertical="center"/>
    </xf>
    <xf numFmtId="0" fontId="62" fillId="0" borderId="0">
      <alignment vertical="center"/>
    </xf>
    <xf numFmtId="0" fontId="62" fillId="0" borderId="0">
      <alignment vertical="center"/>
    </xf>
    <xf numFmtId="0" fontId="75" fillId="0" borderId="0">
      <alignment vertical="center"/>
    </xf>
    <xf numFmtId="0" fontId="63" fillId="0" borderId="0">
      <alignment vertical="center"/>
    </xf>
    <xf numFmtId="0" fontId="62" fillId="0" borderId="0">
      <alignment vertical="center"/>
    </xf>
    <xf numFmtId="0" fontId="63" fillId="0" borderId="0"/>
    <xf numFmtId="0" fontId="62" fillId="0" borderId="0">
      <alignment vertical="center"/>
    </xf>
    <xf numFmtId="0" fontId="63" fillId="0" borderId="0"/>
    <xf numFmtId="0" fontId="62" fillId="0" borderId="0"/>
    <xf numFmtId="0" fontId="62" fillId="0" borderId="0">
      <alignment vertical="center"/>
    </xf>
    <xf numFmtId="0" fontId="62" fillId="0" borderId="0">
      <alignment vertical="center"/>
    </xf>
    <xf numFmtId="0" fontId="62" fillId="0" borderId="0">
      <alignment vertical="center"/>
    </xf>
    <xf numFmtId="0" fontId="62" fillId="0" borderId="0">
      <alignment vertical="center"/>
    </xf>
    <xf numFmtId="0" fontId="62" fillId="0" borderId="0">
      <alignment vertical="center"/>
    </xf>
    <xf numFmtId="0" fontId="62" fillId="0" borderId="0">
      <alignment vertical="center"/>
    </xf>
    <xf numFmtId="0" fontId="62" fillId="0" borderId="0">
      <alignment vertical="center"/>
    </xf>
    <xf numFmtId="0" fontId="62" fillId="0" borderId="0">
      <alignment vertical="center"/>
    </xf>
    <xf numFmtId="0" fontId="62" fillId="0" borderId="0">
      <alignment vertical="center"/>
    </xf>
    <xf numFmtId="0" fontId="62" fillId="0" borderId="0">
      <alignment vertical="center"/>
    </xf>
    <xf numFmtId="0" fontId="76" fillId="0" borderId="0"/>
    <xf numFmtId="0" fontId="62" fillId="0" borderId="0">
      <alignment vertical="center"/>
    </xf>
    <xf numFmtId="0" fontId="63" fillId="0" borderId="0"/>
    <xf numFmtId="0" fontId="62" fillId="0" borderId="0">
      <alignment vertical="center"/>
    </xf>
    <xf numFmtId="0" fontId="62" fillId="0" borderId="0">
      <alignment vertical="center"/>
    </xf>
    <xf numFmtId="0" fontId="62" fillId="0" borderId="0">
      <alignment vertical="center"/>
    </xf>
    <xf numFmtId="0" fontId="62" fillId="0" borderId="0">
      <alignment vertical="center"/>
    </xf>
    <xf numFmtId="0" fontId="62" fillId="0" borderId="0">
      <alignment vertical="center"/>
    </xf>
    <xf numFmtId="0" fontId="62" fillId="0" borderId="0">
      <alignment vertical="center"/>
    </xf>
    <xf numFmtId="0" fontId="62" fillId="0" borderId="0">
      <alignment vertical="center"/>
    </xf>
    <xf numFmtId="0" fontId="62" fillId="0" borderId="0">
      <alignment vertical="center"/>
    </xf>
    <xf numFmtId="0" fontId="63" fillId="0" borderId="0">
      <alignment vertical="center"/>
    </xf>
    <xf numFmtId="0" fontId="63" fillId="0" borderId="0"/>
    <xf numFmtId="0" fontId="63" fillId="0" borderId="0"/>
    <xf numFmtId="0" fontId="63" fillId="0" borderId="0">
      <alignment vertical="center"/>
    </xf>
    <xf numFmtId="0" fontId="75" fillId="0" borderId="0">
      <alignment vertical="center"/>
    </xf>
    <xf numFmtId="0" fontId="75" fillId="0" borderId="0">
      <alignment vertical="center"/>
    </xf>
    <xf numFmtId="0" fontId="62" fillId="0" borderId="0">
      <alignment vertical="center"/>
    </xf>
    <xf numFmtId="0" fontId="62" fillId="0" borderId="0">
      <alignment vertical="center"/>
    </xf>
    <xf numFmtId="0" fontId="62" fillId="0" borderId="0">
      <alignment vertical="center"/>
    </xf>
    <xf numFmtId="0" fontId="62" fillId="0" borderId="0">
      <alignment vertical="center"/>
    </xf>
    <xf numFmtId="0" fontId="62" fillId="0" borderId="0">
      <alignment vertical="center"/>
    </xf>
    <xf numFmtId="0" fontId="77" fillId="50" borderId="0" applyNumberFormat="0" applyBorder="0" applyAlignment="0" applyProtection="0">
      <alignment vertical="center"/>
    </xf>
    <xf numFmtId="0" fontId="77" fillId="50" borderId="0" applyNumberFormat="0" applyBorder="0" applyAlignment="0" applyProtection="0">
      <alignment vertical="center"/>
    </xf>
    <xf numFmtId="0" fontId="77" fillId="50" borderId="0" applyNumberFormat="0" applyBorder="0" applyAlignment="0" applyProtection="0">
      <alignment vertical="center"/>
    </xf>
    <xf numFmtId="0" fontId="78" fillId="0" borderId="15" applyNumberFormat="0" applyFill="0" applyAlignment="0" applyProtection="0">
      <alignment vertical="center"/>
    </xf>
    <xf numFmtId="0" fontId="78" fillId="0" borderId="15" applyNumberFormat="0" applyFill="0" applyAlignment="0" applyProtection="0">
      <alignment vertical="center"/>
    </xf>
    <xf numFmtId="0" fontId="78" fillId="0" borderId="15" applyNumberFormat="0" applyFill="0" applyAlignment="0" applyProtection="0">
      <alignment vertical="center"/>
    </xf>
    <xf numFmtId="0" fontId="79" fillId="0" borderId="16" applyNumberFormat="0" applyFill="0" applyAlignment="0" applyProtection="0">
      <alignment vertical="center"/>
    </xf>
    <xf numFmtId="0" fontId="79" fillId="0" borderId="16" applyNumberFormat="0" applyFill="0" applyAlignment="0" applyProtection="0">
      <alignment vertical="center"/>
    </xf>
    <xf numFmtId="0" fontId="79" fillId="0" borderId="16" applyNumberFormat="0" applyFill="0" applyAlignment="0" applyProtection="0">
      <alignment vertical="center"/>
    </xf>
    <xf numFmtId="0" fontId="80" fillId="0" borderId="17" applyNumberFormat="0" applyFill="0" applyAlignment="0" applyProtection="0">
      <alignment vertical="center"/>
    </xf>
    <xf numFmtId="0" fontId="80" fillId="0" borderId="17" applyNumberFormat="0" applyFill="0" applyAlignment="0" applyProtection="0">
      <alignment vertical="center"/>
    </xf>
    <xf numFmtId="0" fontId="80" fillId="0" borderId="17" applyNumberFormat="0" applyFill="0" applyAlignment="0" applyProtection="0">
      <alignment vertical="center"/>
    </xf>
    <xf numFmtId="0" fontId="80" fillId="0" borderId="0" applyNumberFormat="0" applyFill="0" applyBorder="0" applyAlignment="0" applyProtection="0">
      <alignment vertical="center"/>
    </xf>
    <xf numFmtId="0" fontId="80" fillId="0" borderId="0" applyNumberFormat="0" applyFill="0" applyBorder="0" applyAlignment="0" applyProtection="0">
      <alignment vertical="center"/>
    </xf>
    <xf numFmtId="0" fontId="80" fillId="0" borderId="0" applyNumberFormat="0" applyFill="0" applyBorder="0" applyAlignment="0" applyProtection="0">
      <alignment vertical="center"/>
    </xf>
    <xf numFmtId="0" fontId="81" fillId="48" borderId="13" applyNumberFormat="0" applyAlignment="0" applyProtection="0">
      <alignment vertical="center"/>
    </xf>
    <xf numFmtId="0" fontId="81" fillId="48" borderId="13" applyNumberFormat="0" applyAlignment="0" applyProtection="0">
      <alignment vertical="center"/>
    </xf>
    <xf numFmtId="0" fontId="81" fillId="48" borderId="13" applyNumberFormat="0" applyAlignment="0" applyProtection="0">
      <alignment vertical="center"/>
    </xf>
    <xf numFmtId="0" fontId="82" fillId="0" borderId="0" applyNumberFormat="0" applyFill="0" applyBorder="0" applyAlignment="0" applyProtection="0">
      <alignment vertical="center"/>
    </xf>
    <xf numFmtId="0" fontId="82" fillId="0" borderId="0" applyNumberFormat="0" applyFill="0" applyBorder="0" applyAlignment="0" applyProtection="0">
      <alignment vertical="center"/>
    </xf>
    <xf numFmtId="0" fontId="82"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4" fillId="0" borderId="18" applyNumberFormat="0" applyFill="0" applyAlignment="0" applyProtection="0">
      <alignment vertical="center"/>
    </xf>
    <xf numFmtId="0" fontId="84" fillId="0" borderId="18" applyNumberFormat="0" applyFill="0" applyAlignment="0" applyProtection="0">
      <alignment vertical="center"/>
    </xf>
    <xf numFmtId="0" fontId="84" fillId="0" borderId="18" applyNumberFormat="0" applyFill="0" applyAlignment="0" applyProtection="0">
      <alignment vertical="center"/>
    </xf>
    <xf numFmtId="0" fontId="11" fillId="2" borderId="0" applyNumberFormat="0"/>
    <xf numFmtId="0" fontId="11" fillId="0" borderId="0"/>
    <xf numFmtId="0" fontId="11" fillId="2" borderId="0" applyNumberFormat="0"/>
    <xf numFmtId="0" fontId="11" fillId="0" borderId="0"/>
    <xf numFmtId="0" fontId="73" fillId="0" borderId="0"/>
    <xf numFmtId="40" fontId="63" fillId="0" borderId="0" applyFont="0" applyFill="0" applyBorder="0" applyAlignment="0" applyProtection="0"/>
    <xf numFmtId="0" fontId="6" fillId="0" borderId="0"/>
    <xf numFmtId="0" fontId="5" fillId="0" borderId="0"/>
    <xf numFmtId="0" fontId="5" fillId="0" borderId="0"/>
    <xf numFmtId="0" fontId="33" fillId="0" borderId="0"/>
    <xf numFmtId="0" fontId="62" fillId="0" borderId="0">
      <alignment vertical="center"/>
    </xf>
    <xf numFmtId="38" fontId="89" fillId="0" borderId="0" applyFont="0" applyFill="0" applyBorder="0" applyAlignment="0" applyProtection="0">
      <alignment vertical="center"/>
    </xf>
    <xf numFmtId="0" fontId="4" fillId="0" borderId="0"/>
    <xf numFmtId="0" fontId="91" fillId="0" borderId="0" applyNumberFormat="0" applyFill="0" applyBorder="0" applyAlignment="0" applyProtection="0"/>
    <xf numFmtId="0" fontId="92" fillId="0" borderId="15" applyNumberFormat="0" applyFill="0" applyAlignment="0" applyProtection="0"/>
    <xf numFmtId="0" fontId="93" fillId="0" borderId="16" applyNumberFormat="0" applyFill="0" applyAlignment="0" applyProtection="0"/>
    <xf numFmtId="0" fontId="94" fillId="0" borderId="17" applyNumberFormat="0" applyFill="0" applyAlignment="0" applyProtection="0"/>
    <xf numFmtId="0" fontId="94" fillId="0" borderId="0" applyNumberFormat="0" applyFill="0" applyBorder="0" applyAlignment="0" applyProtection="0"/>
    <xf numFmtId="0" fontId="95" fillId="50" borderId="0" applyNumberFormat="0" applyBorder="0" applyAlignment="0" applyProtection="0"/>
    <xf numFmtId="0" fontId="96" fillId="49" borderId="0" applyNumberFormat="0" applyBorder="0" applyAlignment="0" applyProtection="0"/>
    <xf numFmtId="0" fontId="97" fillId="45" borderId="0" applyNumberFormat="0" applyBorder="0" applyAlignment="0" applyProtection="0"/>
    <xf numFmtId="0" fontId="98" fillId="47" borderId="13" applyNumberFormat="0" applyAlignment="0" applyProtection="0"/>
    <xf numFmtId="0" fontId="99" fillId="48" borderId="14" applyNumberFormat="0" applyAlignment="0" applyProtection="0"/>
    <xf numFmtId="0" fontId="100" fillId="48" borderId="13" applyNumberFormat="0" applyAlignment="0" applyProtection="0"/>
    <xf numFmtId="0" fontId="101" fillId="0" borderId="12" applyNumberFormat="0" applyFill="0" applyAlignment="0" applyProtection="0"/>
    <xf numFmtId="0" fontId="102" fillId="44" borderId="10" applyNumberFormat="0" applyAlignment="0" applyProtection="0"/>
    <xf numFmtId="0" fontId="103" fillId="0" borderId="0" applyNumberFormat="0" applyFill="0" applyBorder="0" applyAlignment="0" applyProtection="0"/>
    <xf numFmtId="0" fontId="4" fillId="46" borderId="11" applyNumberFormat="0" applyFont="0" applyAlignment="0" applyProtection="0"/>
    <xf numFmtId="0" fontId="104" fillId="0" borderId="0" applyNumberFormat="0" applyFill="0" applyBorder="0" applyAlignment="0" applyProtection="0"/>
    <xf numFmtId="0" fontId="90" fillId="0" borderId="18" applyNumberFormat="0" applyFill="0" applyAlignment="0" applyProtection="0"/>
    <xf numFmtId="0" fontId="105" fillId="38" borderId="0" applyNumberFormat="0" applyBorder="0" applyAlignment="0" applyProtection="0"/>
    <xf numFmtId="0" fontId="4" fillId="20" borderId="0" applyNumberFormat="0" applyBorder="0" applyAlignment="0" applyProtection="0"/>
    <xf numFmtId="0" fontId="4" fillId="26" borderId="0" applyNumberFormat="0" applyBorder="0" applyAlignment="0" applyProtection="0"/>
    <xf numFmtId="0" fontId="4" fillId="32" borderId="0" applyNumberFormat="0" applyBorder="0" applyAlignment="0" applyProtection="0"/>
    <xf numFmtId="0" fontId="105" fillId="39" borderId="0" applyNumberFormat="0" applyBorder="0" applyAlignment="0" applyProtection="0"/>
    <xf numFmtId="0" fontId="4" fillId="21" borderId="0" applyNumberFormat="0" applyBorder="0" applyAlignment="0" applyProtection="0"/>
    <xf numFmtId="0" fontId="4" fillId="27" borderId="0" applyNumberFormat="0" applyBorder="0" applyAlignment="0" applyProtection="0"/>
    <xf numFmtId="0" fontId="4" fillId="33" borderId="0" applyNumberFormat="0" applyBorder="0" applyAlignment="0" applyProtection="0"/>
    <xf numFmtId="0" fontId="105" fillId="40" borderId="0" applyNumberFormat="0" applyBorder="0" applyAlignment="0" applyProtection="0"/>
    <xf numFmtId="0" fontId="4" fillId="22" borderId="0" applyNumberFormat="0" applyBorder="0" applyAlignment="0" applyProtection="0"/>
    <xf numFmtId="0" fontId="4" fillId="28" borderId="0" applyNumberFormat="0" applyBorder="0" applyAlignment="0" applyProtection="0"/>
    <xf numFmtId="0" fontId="4" fillId="34" borderId="0" applyNumberFormat="0" applyBorder="0" applyAlignment="0" applyProtection="0"/>
    <xf numFmtId="0" fontId="105" fillId="41" borderId="0" applyNumberFormat="0" applyBorder="0" applyAlignment="0" applyProtection="0"/>
    <xf numFmtId="0" fontId="4" fillId="23" borderId="0" applyNumberFormat="0" applyBorder="0" applyAlignment="0" applyProtection="0"/>
    <xf numFmtId="0" fontId="4" fillId="29" borderId="0" applyNumberFormat="0" applyBorder="0" applyAlignment="0" applyProtection="0"/>
    <xf numFmtId="0" fontId="4" fillId="35" borderId="0" applyNumberFormat="0" applyBorder="0" applyAlignment="0" applyProtection="0"/>
    <xf numFmtId="0" fontId="105" fillId="42" borderId="0" applyNumberFormat="0" applyBorder="0" applyAlignment="0" applyProtection="0"/>
    <xf numFmtId="0" fontId="4" fillId="24" borderId="0" applyNumberFormat="0" applyBorder="0" applyAlignment="0" applyProtection="0"/>
    <xf numFmtId="0" fontId="4" fillId="30" borderId="0" applyNumberFormat="0" applyBorder="0" applyAlignment="0" applyProtection="0"/>
    <xf numFmtId="0" fontId="4" fillId="36" borderId="0" applyNumberFormat="0" applyBorder="0" applyAlignment="0" applyProtection="0"/>
    <xf numFmtId="0" fontId="105" fillId="43" borderId="0" applyNumberFormat="0" applyBorder="0" applyAlignment="0" applyProtection="0"/>
    <xf numFmtId="0" fontId="4" fillId="25" borderId="0" applyNumberFormat="0" applyBorder="0" applyAlignment="0" applyProtection="0"/>
    <xf numFmtId="0" fontId="4" fillId="31" borderId="0" applyNumberFormat="0" applyBorder="0" applyAlignment="0" applyProtection="0"/>
    <xf numFmtId="0" fontId="4" fillId="37" borderId="0" applyNumberFormat="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32" fillId="0" borderId="0"/>
    <xf numFmtId="43" fontId="4" fillId="0" borderId="0" applyFont="0" applyFill="0" applyBorder="0" applyAlignment="0" applyProtection="0"/>
    <xf numFmtId="0" fontId="62" fillId="0" borderId="0">
      <alignment vertical="center"/>
    </xf>
    <xf numFmtId="0" fontId="63" fillId="0" borderId="0">
      <alignment vertical="center"/>
    </xf>
    <xf numFmtId="0" fontId="63" fillId="0" borderId="0">
      <alignment vertical="center"/>
    </xf>
    <xf numFmtId="0" fontId="11" fillId="0" borderId="0"/>
    <xf numFmtId="0" fontId="14" fillId="3"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3" borderId="0" applyNumberFormat="0" applyBorder="0" applyAlignment="0" applyProtection="0"/>
    <xf numFmtId="0" fontId="14" fillId="6" borderId="0" applyNumberFormat="0" applyBorder="0" applyAlignment="0" applyProtection="0"/>
    <xf numFmtId="0" fontId="14" fillId="4"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7" borderId="0" applyNumberFormat="0" applyBorder="0" applyAlignment="0" applyProtection="0"/>
    <xf numFmtId="0" fontId="14" fillId="10" borderId="0" applyNumberFormat="0" applyBorder="0" applyAlignment="0" applyProtection="0"/>
    <xf numFmtId="0" fontId="14" fillId="4" borderId="0" applyNumberFormat="0" applyBorder="0" applyAlignment="0" applyProtection="0"/>
    <xf numFmtId="0" fontId="15" fillId="11"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7" borderId="0" applyNumberFormat="0" applyBorder="0" applyAlignment="0" applyProtection="0"/>
    <xf numFmtId="0" fontId="15" fillId="11" borderId="0" applyNumberFormat="0" applyBorder="0" applyAlignment="0" applyProtection="0"/>
    <xf numFmtId="0" fontId="15" fillId="4" borderId="0" applyNumberFormat="0" applyBorder="0" applyAlignment="0" applyProtection="0"/>
    <xf numFmtId="0" fontId="15" fillId="11"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15" fillId="14" borderId="0" applyNumberFormat="0" applyBorder="0" applyAlignment="0" applyProtection="0"/>
    <xf numFmtId="0" fontId="15" fillId="11" borderId="0" applyNumberFormat="0" applyBorder="0" applyAlignment="0" applyProtection="0"/>
    <xf numFmtId="0" fontId="15" fillId="15" borderId="0" applyNumberFormat="0" applyBorder="0" applyAlignment="0" applyProtection="0"/>
    <xf numFmtId="0" fontId="16" fillId="16" borderId="0" applyNumberFormat="0" applyBorder="0" applyAlignment="0" applyProtection="0"/>
    <xf numFmtId="0" fontId="17" fillId="3" borderId="1" applyNumberFormat="0" applyAlignment="0" applyProtection="0"/>
    <xf numFmtId="0" fontId="18" fillId="17" borderId="2" applyNumberFormat="0" applyAlignment="0" applyProtection="0"/>
    <xf numFmtId="43"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19" fillId="0" borderId="0" applyNumberFormat="0" applyFill="0" applyBorder="0" applyAlignment="0" applyProtection="0"/>
    <xf numFmtId="0" fontId="20" fillId="18" borderId="0" applyNumberFormat="0" applyBorder="0" applyAlignment="0" applyProtection="0"/>
    <xf numFmtId="0" fontId="21" fillId="0" borderId="3" applyNumberFormat="0" applyFill="0" applyAlignment="0" applyProtection="0"/>
    <xf numFmtId="0" fontId="22" fillId="0" borderId="4" applyNumberFormat="0" applyFill="0" applyAlignment="0" applyProtection="0"/>
    <xf numFmtId="0" fontId="23" fillId="0" borderId="5" applyNumberFormat="0" applyFill="0" applyAlignment="0" applyProtection="0"/>
    <xf numFmtId="0" fontId="23" fillId="0" borderId="0" applyNumberFormat="0" applyFill="0" applyBorder="0" applyAlignment="0" applyProtection="0"/>
    <xf numFmtId="0" fontId="24" fillId="0" borderId="0" applyNumberFormat="0" applyFill="0" applyBorder="0" applyAlignment="0" applyProtection="0">
      <alignment vertical="top"/>
      <protection locked="0"/>
    </xf>
    <xf numFmtId="0" fontId="25" fillId="4" borderId="1" applyNumberFormat="0" applyAlignment="0" applyProtection="0"/>
    <xf numFmtId="0" fontId="26" fillId="0" borderId="6" applyNumberFormat="0" applyFill="0" applyAlignment="0" applyProtection="0"/>
    <xf numFmtId="0" fontId="27" fillId="9" borderId="0" applyNumberFormat="0" applyBorder="0" applyAlignment="0" applyProtection="0"/>
    <xf numFmtId="0" fontId="11" fillId="5" borderId="7" applyNumberFormat="0" applyFont="0" applyAlignment="0" applyProtection="0"/>
    <xf numFmtId="0" fontId="28" fillId="3" borderId="8" applyNumberFormat="0" applyAlignment="0" applyProtection="0"/>
    <xf numFmtId="0" fontId="29" fillId="0" borderId="0" applyNumberFormat="0" applyFill="0" applyBorder="0" applyAlignment="0" applyProtection="0"/>
    <xf numFmtId="0" fontId="30" fillId="0" borderId="9" applyNumberFormat="0" applyFill="0" applyAlignment="0" applyProtection="0"/>
    <xf numFmtId="0" fontId="31" fillId="0" borderId="0" applyNumberFormat="0" applyFill="0" applyBorder="0" applyAlignment="0" applyProtection="0"/>
    <xf numFmtId="0" fontId="4" fillId="0" borderId="0"/>
    <xf numFmtId="0" fontId="4" fillId="0" borderId="0"/>
    <xf numFmtId="0" fontId="4" fillId="0" borderId="0"/>
    <xf numFmtId="0" fontId="4" fillId="0" borderId="0"/>
    <xf numFmtId="41" fontId="4" fillId="0" borderId="0" applyFont="0" applyFill="0" applyBorder="0" applyAlignment="0" applyProtection="0"/>
    <xf numFmtId="0" fontId="62" fillId="0" borderId="0">
      <alignment vertical="center"/>
    </xf>
    <xf numFmtId="0" fontId="62" fillId="0" borderId="0">
      <alignment vertical="center"/>
    </xf>
    <xf numFmtId="0" fontId="62" fillId="0" borderId="0"/>
    <xf numFmtId="0" fontId="76" fillId="0" borderId="0"/>
    <xf numFmtId="0" fontId="63" fillId="0" borderId="0"/>
    <xf numFmtId="43" fontId="4" fillId="0" borderId="0" applyFont="0" applyFill="0" applyBorder="0" applyAlignment="0" applyProtection="0"/>
    <xf numFmtId="0" fontId="4" fillId="0" borderId="0"/>
    <xf numFmtId="0" fontId="4" fillId="0" borderId="0"/>
    <xf numFmtId="0" fontId="4" fillId="0" borderId="0"/>
    <xf numFmtId="43" fontId="4" fillId="0" borderId="0" applyFont="0" applyFill="0" applyBorder="0" applyAlignment="0" applyProtection="0"/>
    <xf numFmtId="0" fontId="106" fillId="0" borderId="0" applyNumberFormat="0" applyFill="0" applyBorder="0" applyAlignment="0" applyProtection="0">
      <alignment vertical="top"/>
      <protection locked="0"/>
    </xf>
    <xf numFmtId="38" fontId="62" fillId="0" borderId="0" applyFont="0" applyFill="0" applyBorder="0" applyAlignment="0" applyProtection="0">
      <alignment vertical="center"/>
    </xf>
    <xf numFmtId="0" fontId="63" fillId="0" borderId="0"/>
    <xf numFmtId="0" fontId="68" fillId="0" borderId="0" applyNumberFormat="0" applyFill="0" applyBorder="0" applyAlignment="0" applyProtection="0">
      <alignment vertical="top"/>
      <protection locked="0"/>
    </xf>
    <xf numFmtId="0" fontId="3" fillId="0" borderId="0"/>
    <xf numFmtId="43" fontId="3" fillId="0" borderId="0" applyFont="0" applyFill="0" applyBorder="0" applyAlignment="0" applyProtection="0"/>
    <xf numFmtId="0" fontId="107" fillId="0" borderId="0"/>
    <xf numFmtId="0" fontId="3" fillId="0" borderId="0"/>
    <xf numFmtId="0" fontId="3" fillId="0" borderId="0"/>
    <xf numFmtId="0" fontId="3" fillId="0" borderId="0"/>
    <xf numFmtId="0" fontId="3" fillId="0" borderId="0"/>
    <xf numFmtId="41"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46" borderId="11" applyNumberFormat="0" applyFont="0" applyAlignment="0" applyProtection="0"/>
    <xf numFmtId="0" fontId="3" fillId="20" borderId="0" applyNumberFormat="0" applyBorder="0" applyAlignment="0" applyProtection="0"/>
    <xf numFmtId="0" fontId="3" fillId="26" borderId="0" applyNumberFormat="0" applyBorder="0" applyAlignment="0" applyProtection="0"/>
    <xf numFmtId="0" fontId="3" fillId="32" borderId="0" applyNumberFormat="0" applyBorder="0" applyAlignment="0" applyProtection="0"/>
    <xf numFmtId="0" fontId="3" fillId="21" borderId="0" applyNumberFormat="0" applyBorder="0" applyAlignment="0" applyProtection="0"/>
    <xf numFmtId="0" fontId="3" fillId="27" borderId="0" applyNumberFormat="0" applyBorder="0" applyAlignment="0" applyProtection="0"/>
    <xf numFmtId="0" fontId="3" fillId="33" borderId="0" applyNumberFormat="0" applyBorder="0" applyAlignment="0" applyProtection="0"/>
    <xf numFmtId="0" fontId="3" fillId="22" borderId="0" applyNumberFormat="0" applyBorder="0" applyAlignment="0" applyProtection="0"/>
    <xf numFmtId="0" fontId="3" fillId="28" borderId="0" applyNumberFormat="0" applyBorder="0" applyAlignment="0" applyProtection="0"/>
    <xf numFmtId="0" fontId="3" fillId="34" borderId="0" applyNumberFormat="0" applyBorder="0" applyAlignment="0" applyProtection="0"/>
    <xf numFmtId="0" fontId="3" fillId="23" borderId="0" applyNumberFormat="0" applyBorder="0" applyAlignment="0" applyProtection="0"/>
    <xf numFmtId="0" fontId="3" fillId="29" borderId="0" applyNumberFormat="0" applyBorder="0" applyAlignment="0" applyProtection="0"/>
    <xf numFmtId="0" fontId="3" fillId="35" borderId="0" applyNumberFormat="0" applyBorder="0" applyAlignment="0" applyProtection="0"/>
    <xf numFmtId="0" fontId="3" fillId="24" borderId="0" applyNumberFormat="0" applyBorder="0" applyAlignment="0" applyProtection="0"/>
    <xf numFmtId="0" fontId="3" fillId="30" borderId="0" applyNumberFormat="0" applyBorder="0" applyAlignment="0" applyProtection="0"/>
    <xf numFmtId="0" fontId="3" fillId="36" borderId="0" applyNumberFormat="0" applyBorder="0" applyAlignment="0" applyProtection="0"/>
    <xf numFmtId="0" fontId="3" fillId="25" borderId="0" applyNumberFormat="0" applyBorder="0" applyAlignment="0" applyProtection="0"/>
    <xf numFmtId="0" fontId="3" fillId="31" borderId="0" applyNumberFormat="0" applyBorder="0" applyAlignment="0" applyProtection="0"/>
    <xf numFmtId="0" fontId="3" fillId="37" borderId="0" applyNumberFormat="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2" fillId="0" borderId="0"/>
    <xf numFmtId="0" fontId="2" fillId="46" borderId="11" applyNumberFormat="0" applyFont="0" applyAlignment="0" applyProtection="0"/>
    <xf numFmtId="0" fontId="2" fillId="20" borderId="0" applyNumberFormat="0" applyBorder="0" applyAlignment="0" applyProtection="0"/>
    <xf numFmtId="0" fontId="2" fillId="26" borderId="0" applyNumberFormat="0" applyBorder="0" applyAlignment="0" applyProtection="0"/>
    <xf numFmtId="0" fontId="2" fillId="32" borderId="0" applyNumberFormat="0" applyBorder="0" applyAlignment="0" applyProtection="0"/>
    <xf numFmtId="0" fontId="2" fillId="21" borderId="0" applyNumberFormat="0" applyBorder="0" applyAlignment="0" applyProtection="0"/>
    <xf numFmtId="0" fontId="2" fillId="27" borderId="0" applyNumberFormat="0" applyBorder="0" applyAlignment="0" applyProtection="0"/>
    <xf numFmtId="0" fontId="2" fillId="33" borderId="0" applyNumberFormat="0" applyBorder="0" applyAlignment="0" applyProtection="0"/>
    <xf numFmtId="0" fontId="2" fillId="22" borderId="0" applyNumberFormat="0" applyBorder="0" applyAlignment="0" applyProtection="0"/>
    <xf numFmtId="0" fontId="2" fillId="28" borderId="0" applyNumberFormat="0" applyBorder="0" applyAlignment="0" applyProtection="0"/>
    <xf numFmtId="0" fontId="2" fillId="34" borderId="0" applyNumberFormat="0" applyBorder="0" applyAlignment="0" applyProtection="0"/>
    <xf numFmtId="0" fontId="2" fillId="23" borderId="0" applyNumberFormat="0" applyBorder="0" applyAlignment="0" applyProtection="0"/>
    <xf numFmtId="0" fontId="2" fillId="29" borderId="0" applyNumberFormat="0" applyBorder="0" applyAlignment="0" applyProtection="0"/>
    <xf numFmtId="0" fontId="2" fillId="35" borderId="0" applyNumberFormat="0" applyBorder="0" applyAlignment="0" applyProtection="0"/>
    <xf numFmtId="0" fontId="2" fillId="24" borderId="0" applyNumberFormat="0" applyBorder="0" applyAlignment="0" applyProtection="0"/>
    <xf numFmtId="0" fontId="2" fillId="30" borderId="0" applyNumberFormat="0" applyBorder="0" applyAlignment="0" applyProtection="0"/>
    <xf numFmtId="0" fontId="2" fillId="36" borderId="0" applyNumberFormat="0" applyBorder="0" applyAlignment="0" applyProtection="0"/>
    <xf numFmtId="0" fontId="2" fillId="25" borderId="0" applyNumberFormat="0" applyBorder="0" applyAlignment="0" applyProtection="0"/>
    <xf numFmtId="0" fontId="2" fillId="31" borderId="0" applyNumberFormat="0" applyBorder="0" applyAlignment="0" applyProtection="0"/>
    <xf numFmtId="0" fontId="2" fillId="37" borderId="0" applyNumberFormat="0" applyBorder="0" applyAlignment="0" applyProtection="0"/>
    <xf numFmtId="0" fontId="1" fillId="46" borderId="11" applyNumberFormat="0" applyFont="0" applyAlignment="0" applyProtection="0"/>
    <xf numFmtId="0" fontId="1" fillId="20" borderId="0" applyNumberFormat="0" applyBorder="0" applyAlignment="0" applyProtection="0"/>
    <xf numFmtId="0" fontId="1" fillId="26" borderId="0" applyNumberFormat="0" applyBorder="0" applyAlignment="0" applyProtection="0"/>
    <xf numFmtId="0" fontId="1" fillId="32" borderId="0" applyNumberFormat="0" applyBorder="0" applyAlignment="0" applyProtection="0"/>
    <xf numFmtId="0" fontId="1" fillId="21" borderId="0" applyNumberFormat="0" applyBorder="0" applyAlignment="0" applyProtection="0"/>
    <xf numFmtId="0" fontId="1" fillId="27" borderId="0" applyNumberFormat="0" applyBorder="0" applyAlignment="0" applyProtection="0"/>
    <xf numFmtId="0" fontId="1" fillId="33" borderId="0" applyNumberFormat="0" applyBorder="0" applyAlignment="0" applyProtection="0"/>
    <xf numFmtId="0" fontId="1" fillId="22" borderId="0" applyNumberFormat="0" applyBorder="0" applyAlignment="0" applyProtection="0"/>
    <xf numFmtId="0" fontId="1" fillId="28" borderId="0" applyNumberFormat="0" applyBorder="0" applyAlignment="0" applyProtection="0"/>
    <xf numFmtId="0" fontId="1" fillId="34" borderId="0" applyNumberFormat="0" applyBorder="0" applyAlignment="0" applyProtection="0"/>
    <xf numFmtId="0" fontId="1" fillId="23"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24"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0" fontId="1" fillId="25" borderId="0" applyNumberFormat="0" applyBorder="0" applyAlignment="0" applyProtection="0"/>
    <xf numFmtId="0" fontId="1" fillId="31" borderId="0" applyNumberFormat="0" applyBorder="0" applyAlignment="0" applyProtection="0"/>
    <xf numFmtId="0" fontId="1" fillId="37" borderId="0" applyNumberFormat="0" applyBorder="0" applyAlignment="0" applyProtection="0"/>
    <xf numFmtId="0" fontId="111" fillId="0" borderId="0" applyNumberFormat="0" applyFill="0" applyBorder="0" applyAlignment="0" applyProtection="0">
      <alignment vertical="top"/>
      <protection locked="0"/>
    </xf>
    <xf numFmtId="38" fontId="63" fillId="0" borderId="0" applyFont="0" applyFill="0" applyBorder="0" applyAlignment="0" applyProtection="0">
      <alignment vertical="center"/>
    </xf>
    <xf numFmtId="0" fontId="33" fillId="0" borderId="0"/>
    <xf numFmtId="182" fontId="63" fillId="0" borderId="0" applyFont="0" applyFill="0" applyBorder="0" applyAlignment="0" applyProtection="0">
      <alignment vertical="center"/>
    </xf>
    <xf numFmtId="182" fontId="89" fillId="0" borderId="0" applyFont="0" applyFill="0" applyBorder="0" applyAlignment="0" applyProtection="0">
      <alignment vertical="center"/>
    </xf>
    <xf numFmtId="0" fontId="62" fillId="0" borderId="0">
      <alignment vertical="center"/>
    </xf>
    <xf numFmtId="0" fontId="63" fillId="0" borderId="0"/>
    <xf numFmtId="0" fontId="63" fillId="0" borderId="0">
      <alignment vertical="center"/>
    </xf>
    <xf numFmtId="0" fontId="110" fillId="0" borderId="0">
      <alignment vertical="center"/>
    </xf>
    <xf numFmtId="0" fontId="110" fillId="0" borderId="0">
      <alignment vertical="center"/>
    </xf>
  </cellStyleXfs>
  <cellXfs count="248">
    <xf numFmtId="0" fontId="0" fillId="0" borderId="0" xfId="0"/>
    <xf numFmtId="0" fontId="12" fillId="0" borderId="0" xfId="0" applyFont="1"/>
    <xf numFmtId="0" fontId="39" fillId="0" borderId="0" xfId="0" applyFont="1"/>
    <xf numFmtId="0" fontId="39" fillId="0" borderId="0" xfId="0" applyFont="1" applyProtection="1">
      <protection locked="0"/>
    </xf>
    <xf numFmtId="0" fontId="40" fillId="0" borderId="0" xfId="0" applyFont="1"/>
    <xf numFmtId="0" fontId="40" fillId="0" borderId="0" xfId="0" applyFont="1" applyProtection="1">
      <protection locked="0"/>
    </xf>
    <xf numFmtId="0" fontId="39" fillId="0" borderId="0" xfId="0" applyFont="1" applyAlignment="1" applyProtection="1">
      <alignment horizontal="right"/>
      <protection locked="0"/>
    </xf>
    <xf numFmtId="0" fontId="39" fillId="0" borderId="0" xfId="0" applyFont="1" applyAlignment="1">
      <alignment horizontal="right"/>
    </xf>
    <xf numFmtId="1" fontId="39" fillId="0" borderId="0" xfId="0" applyNumberFormat="1" applyFont="1" applyProtection="1">
      <protection locked="0"/>
    </xf>
    <xf numFmtId="0" fontId="40" fillId="0" borderId="0" xfId="0" applyFont="1" applyAlignment="1">
      <alignment horizontal="right"/>
    </xf>
    <xf numFmtId="1" fontId="43" fillId="0" borderId="0" xfId="32" applyNumberFormat="1" applyFont="1" applyAlignment="1">
      <alignment horizontal="right"/>
    </xf>
    <xf numFmtId="169" fontId="39" fillId="0" borderId="0" xfId="0" applyNumberFormat="1" applyFont="1" applyAlignment="1">
      <alignment horizontal="right"/>
    </xf>
    <xf numFmtId="0" fontId="14" fillId="0" borderId="0" xfId="0" applyFont="1"/>
    <xf numFmtId="174" fontId="39" fillId="0" borderId="0" xfId="0" applyNumberFormat="1" applyFont="1" applyAlignment="1">
      <alignment horizontal="right"/>
    </xf>
    <xf numFmtId="1" fontId="33" fillId="0" borderId="0" xfId="1" applyNumberFormat="1" applyFont="1" applyFill="1" applyAlignment="1" applyProtection="1">
      <alignment horizontal="right"/>
      <protection locked="0"/>
    </xf>
    <xf numFmtId="0" fontId="39" fillId="0" borderId="0" xfId="0" quotePrefix="1" applyFont="1" applyProtection="1">
      <protection locked="0"/>
    </xf>
    <xf numFmtId="0" fontId="39" fillId="0" borderId="0" xfId="43" applyFont="1" applyAlignment="1" applyProtection="1"/>
    <xf numFmtId="164" fontId="39" fillId="0" borderId="0" xfId="0" applyNumberFormat="1" applyFont="1" applyAlignment="1">
      <alignment horizontal="right"/>
    </xf>
    <xf numFmtId="164" fontId="39" fillId="0" borderId="0" xfId="0" applyNumberFormat="1" applyFont="1"/>
    <xf numFmtId="1" fontId="39" fillId="0" borderId="0" xfId="0" applyNumberFormat="1" applyFont="1" applyAlignment="1">
      <alignment horizontal="right"/>
    </xf>
    <xf numFmtId="1" fontId="39" fillId="0" borderId="0" xfId="32" applyNumberFormat="1" applyFont="1" applyAlignment="1">
      <alignment horizontal="right"/>
    </xf>
    <xf numFmtId="1" fontId="39" fillId="0" borderId="0" xfId="0" applyNumberFormat="1" applyFont="1"/>
    <xf numFmtId="164" fontId="39" fillId="0" borderId="0" xfId="0" applyNumberFormat="1" applyFont="1" applyAlignment="1" applyProtection="1">
      <alignment horizontal="right"/>
      <protection locked="0"/>
    </xf>
    <xf numFmtId="164" fontId="48" fillId="0" borderId="0" xfId="0" applyNumberFormat="1" applyFont="1" applyAlignment="1">
      <alignment horizontal="right"/>
    </xf>
    <xf numFmtId="1" fontId="35" fillId="0" borderId="0" xfId="1" applyNumberFormat="1" applyFont="1" applyFill="1" applyAlignment="1">
      <alignment horizontal="right"/>
    </xf>
    <xf numFmtId="168" fontId="39" fillId="0" borderId="0" xfId="0" applyNumberFormat="1" applyFont="1"/>
    <xf numFmtId="0" fontId="35" fillId="0" borderId="0" xfId="1" applyFont="1" applyFill="1" applyAlignment="1" applyProtection="1">
      <alignment horizontal="right"/>
      <protection locked="0"/>
    </xf>
    <xf numFmtId="0" fontId="35" fillId="0" borderId="0" xfId="1" applyFont="1" applyFill="1" applyAlignment="1">
      <alignment horizontal="right"/>
    </xf>
    <xf numFmtId="164" fontId="33" fillId="0" borderId="0" xfId="1" applyNumberFormat="1" applyFont="1" applyFill="1" applyAlignment="1">
      <alignment horizontal="right"/>
    </xf>
    <xf numFmtId="3" fontId="33" fillId="0" borderId="0" xfId="1" applyNumberFormat="1" applyFont="1" applyFill="1" applyAlignment="1">
      <alignment horizontal="right"/>
    </xf>
    <xf numFmtId="2" fontId="39" fillId="0" borderId="0" xfId="0" applyNumberFormat="1" applyFont="1" applyAlignment="1">
      <alignment horizontal="right"/>
    </xf>
    <xf numFmtId="173" fontId="43" fillId="0" borderId="0" xfId="32" applyNumberFormat="1" applyFont="1" applyAlignment="1">
      <alignment horizontal="right"/>
    </xf>
    <xf numFmtId="1" fontId="50" fillId="0" borderId="0" xfId="32" applyNumberFormat="1" applyFont="1" applyAlignment="1">
      <alignment horizontal="right"/>
    </xf>
    <xf numFmtId="0" fontId="11" fillId="0" borderId="0" xfId="0" applyFont="1"/>
    <xf numFmtId="0" fontId="39" fillId="0" borderId="0" xfId="0" applyFont="1" applyAlignment="1">
      <alignment horizontal="left"/>
    </xf>
    <xf numFmtId="164" fontId="39" fillId="0" borderId="0" xfId="0" applyNumberFormat="1" applyFont="1" applyAlignment="1">
      <alignment horizontal="left"/>
    </xf>
    <xf numFmtId="0" fontId="39" fillId="0" borderId="0" xfId="0" applyFont="1" applyAlignment="1" applyProtection="1">
      <alignment horizontal="left"/>
      <protection locked="0"/>
    </xf>
    <xf numFmtId="0" fontId="39" fillId="0" borderId="0" xfId="43" applyFont="1" applyAlignment="1">
      <alignment horizontal="right"/>
      <protection locked="0"/>
    </xf>
    <xf numFmtId="0" fontId="45" fillId="0" borderId="0" xfId="0" applyFont="1"/>
    <xf numFmtId="0" fontId="46" fillId="0" borderId="0" xfId="0" applyFont="1"/>
    <xf numFmtId="0" fontId="46" fillId="0" borderId="0" xfId="0" applyFont="1" applyAlignment="1">
      <alignment horizontal="right"/>
    </xf>
    <xf numFmtId="0" fontId="46" fillId="0" borderId="0" xfId="43" applyFont="1" applyAlignment="1" applyProtection="1">
      <alignment horizontal="right"/>
    </xf>
    <xf numFmtId="0" fontId="46" fillId="0" borderId="0" xfId="0" applyFont="1" applyAlignment="1" applyProtection="1">
      <alignment horizontal="right"/>
      <protection locked="0"/>
    </xf>
    <xf numFmtId="0" fontId="55" fillId="0" borderId="0" xfId="0" applyFont="1" applyAlignment="1">
      <alignment horizontal="right"/>
    </xf>
    <xf numFmtId="0" fontId="46" fillId="0" borderId="0" xfId="31" applyNumberFormat="1" applyFont="1" applyAlignment="1">
      <alignment horizontal="right"/>
    </xf>
    <xf numFmtId="0" fontId="56" fillId="0" borderId="0" xfId="0" applyFont="1" applyAlignment="1">
      <alignment horizontal="right"/>
    </xf>
    <xf numFmtId="0" fontId="46" fillId="0" borderId="0" xfId="0" quotePrefix="1" applyFont="1" applyAlignment="1">
      <alignment horizontal="right"/>
    </xf>
    <xf numFmtId="0" fontId="47" fillId="0" borderId="0" xfId="1" applyFont="1" applyFill="1" applyAlignment="1">
      <alignment horizontal="right"/>
    </xf>
    <xf numFmtId="0" fontId="47" fillId="0" borderId="0" xfId="1" applyFont="1" applyFill="1" applyAlignment="1" applyProtection="1">
      <alignment horizontal="right"/>
      <protection locked="0"/>
    </xf>
    <xf numFmtId="0" fontId="11" fillId="0" borderId="0" xfId="0" applyFont="1" applyAlignment="1">
      <alignment horizontal="right"/>
    </xf>
    <xf numFmtId="164" fontId="11" fillId="0" borderId="0" xfId="0" applyNumberFormat="1" applyFont="1" applyAlignment="1">
      <alignment horizontal="right"/>
    </xf>
    <xf numFmtId="164" fontId="11" fillId="0" borderId="0" xfId="43" applyNumberFormat="1" applyFont="1" applyAlignment="1" applyProtection="1">
      <alignment horizontal="right"/>
    </xf>
    <xf numFmtId="3" fontId="11" fillId="0" borderId="0" xfId="0" applyNumberFormat="1" applyFont="1" applyAlignment="1">
      <alignment horizontal="right"/>
    </xf>
    <xf numFmtId="2" fontId="11" fillId="0" borderId="0" xfId="0" applyNumberFormat="1" applyFont="1" applyAlignment="1">
      <alignment horizontal="right"/>
    </xf>
    <xf numFmtId="168" fontId="11" fillId="0" borderId="0" xfId="0" applyNumberFormat="1" applyFont="1" applyAlignment="1">
      <alignment horizontal="right"/>
    </xf>
    <xf numFmtId="3" fontId="46" fillId="0" borderId="0" xfId="0" applyNumberFormat="1" applyFont="1" applyAlignment="1">
      <alignment horizontal="right"/>
    </xf>
    <xf numFmtId="3" fontId="39" fillId="0" borderId="0" xfId="0" applyNumberFormat="1" applyFont="1" applyAlignment="1">
      <alignment horizontal="right"/>
    </xf>
    <xf numFmtId="0" fontId="14" fillId="0" borderId="0" xfId="0" applyFont="1" applyAlignment="1">
      <alignment horizontal="right"/>
    </xf>
    <xf numFmtId="3" fontId="39" fillId="0" borderId="0" xfId="0" applyNumberFormat="1" applyFont="1"/>
    <xf numFmtId="0" fontId="11" fillId="0" borderId="0" xfId="43" applyFont="1" applyAlignment="1" applyProtection="1">
      <alignment horizontal="left"/>
    </xf>
    <xf numFmtId="0" fontId="58" fillId="0" borderId="0" xfId="0" applyFont="1" applyAlignment="1">
      <alignment horizontal="right"/>
    </xf>
    <xf numFmtId="0" fontId="39" fillId="0" borderId="0" xfId="43" applyFont="1" applyAlignment="1" applyProtection="1">
      <alignment horizontal="right"/>
    </xf>
    <xf numFmtId="0" fontId="0" fillId="0" borderId="0" xfId="0" applyAlignment="1">
      <alignment horizontal="right"/>
    </xf>
    <xf numFmtId="0" fontId="58" fillId="0" borderId="0" xfId="0" quotePrefix="1" applyFont="1" applyAlignment="1">
      <alignment horizontal="right"/>
    </xf>
    <xf numFmtId="0" fontId="11" fillId="0" borderId="0" xfId="0" applyFont="1" applyAlignment="1" applyProtection="1">
      <alignment horizontal="right"/>
      <protection locked="0"/>
    </xf>
    <xf numFmtId="0" fontId="12" fillId="0" borderId="0" xfId="0" applyFont="1" applyAlignment="1">
      <alignment horizontal="right"/>
    </xf>
    <xf numFmtId="0" fontId="46" fillId="0" borderId="0" xfId="0" quotePrefix="1" applyFont="1" applyAlignment="1" applyProtection="1">
      <alignment horizontal="right"/>
      <protection locked="0"/>
    </xf>
    <xf numFmtId="178" fontId="11" fillId="0" borderId="0" xfId="0" applyNumberFormat="1" applyFont="1" applyAlignment="1">
      <alignment horizontal="right"/>
    </xf>
    <xf numFmtId="0" fontId="11" fillId="0" borderId="0" xfId="253"/>
    <xf numFmtId="1" fontId="11" fillId="0" borderId="0" xfId="253" applyNumberFormat="1"/>
    <xf numFmtId="0" fontId="33" fillId="0" borderId="0" xfId="253" applyFont="1"/>
    <xf numFmtId="0" fontId="33" fillId="0" borderId="0" xfId="253" applyFont="1" applyAlignment="1">
      <alignment horizontal="right"/>
    </xf>
    <xf numFmtId="164" fontId="33" fillId="0" borderId="0" xfId="253" applyNumberFormat="1" applyFont="1" applyAlignment="1">
      <alignment horizontal="right"/>
    </xf>
    <xf numFmtId="2" fontId="58" fillId="0" borderId="0" xfId="0" applyNumberFormat="1" applyFont="1" applyAlignment="1">
      <alignment horizontal="right"/>
    </xf>
    <xf numFmtId="164" fontId="58" fillId="0" borderId="0" xfId="0" applyNumberFormat="1" applyFont="1" applyAlignment="1">
      <alignment horizontal="right"/>
    </xf>
    <xf numFmtId="164" fontId="58" fillId="0" borderId="0" xfId="55" applyNumberFormat="1" applyFont="1" applyAlignment="1">
      <alignment horizontal="right"/>
    </xf>
    <xf numFmtId="164" fontId="39" fillId="0" borderId="0" xfId="55" applyNumberFormat="1" applyFont="1" applyAlignment="1">
      <alignment horizontal="right"/>
    </xf>
    <xf numFmtId="1" fontId="58" fillId="0" borderId="0" xfId="0" applyNumberFormat="1" applyFont="1" applyAlignment="1">
      <alignment horizontal="right"/>
    </xf>
    <xf numFmtId="164" fontId="0" fillId="0" borderId="0" xfId="0" applyNumberFormat="1" applyAlignment="1">
      <alignment horizontal="right"/>
    </xf>
    <xf numFmtId="3" fontId="11" fillId="0" borderId="0" xfId="1" applyNumberFormat="1" applyFill="1" applyAlignment="1" applyProtection="1">
      <alignment horizontal="right"/>
      <protection locked="0"/>
    </xf>
    <xf numFmtId="166" fontId="11" fillId="0" borderId="0" xfId="1" applyNumberFormat="1" applyFill="1" applyAlignment="1" applyProtection="1">
      <alignment horizontal="right"/>
      <protection locked="0"/>
    </xf>
    <xf numFmtId="171" fontId="11" fillId="0" borderId="0" xfId="0" applyNumberFormat="1" applyFont="1" applyAlignment="1">
      <alignment horizontal="right"/>
    </xf>
    <xf numFmtId="177" fontId="11" fillId="0" borderId="0" xfId="1" applyNumberFormat="1" applyFill="1" applyAlignment="1" applyProtection="1">
      <alignment horizontal="right"/>
      <protection locked="0"/>
    </xf>
    <xf numFmtId="0" fontId="39" fillId="0" borderId="0" xfId="43" applyFont="1" applyAlignment="1" applyProtection="1">
      <alignment horizontal="left"/>
    </xf>
    <xf numFmtId="0" fontId="11" fillId="0" borderId="0" xfId="0" applyFont="1" applyAlignment="1">
      <alignment horizontal="left"/>
    </xf>
    <xf numFmtId="0" fontId="12" fillId="0" borderId="0" xfId="0" applyFont="1" applyAlignment="1">
      <alignment horizontal="left"/>
    </xf>
    <xf numFmtId="0" fontId="0" fillId="0" borderId="0" xfId="0" applyAlignment="1">
      <alignment horizontal="left"/>
    </xf>
    <xf numFmtId="3" fontId="0" fillId="0" borderId="0" xfId="0" applyNumberFormat="1" applyAlignment="1">
      <alignment horizontal="right"/>
    </xf>
    <xf numFmtId="3" fontId="39" fillId="0" borderId="0" xfId="43" applyNumberFormat="1" applyFont="1" applyAlignment="1" applyProtection="1">
      <alignment horizontal="right"/>
    </xf>
    <xf numFmtId="3" fontId="11" fillId="0" borderId="0" xfId="1" applyNumberFormat="1" applyFill="1" applyAlignment="1">
      <alignment horizontal="right"/>
    </xf>
    <xf numFmtId="3" fontId="58" fillId="0" borderId="0" xfId="0" applyNumberFormat="1" applyFont="1" applyAlignment="1">
      <alignment horizontal="right"/>
    </xf>
    <xf numFmtId="177" fontId="58" fillId="0" borderId="0" xfId="1" applyNumberFormat="1" applyFont="1" applyFill="1" applyAlignment="1" applyProtection="1">
      <alignment horizontal="right"/>
      <protection locked="0"/>
    </xf>
    <xf numFmtId="177" fontId="46" fillId="0" borderId="0" xfId="1" applyNumberFormat="1" applyFont="1" applyFill="1" applyAlignment="1" applyProtection="1">
      <alignment horizontal="right"/>
      <protection locked="0"/>
    </xf>
    <xf numFmtId="0" fontId="11" fillId="0" borderId="0" xfId="1" applyFill="1"/>
    <xf numFmtId="0" fontId="87" fillId="0" borderId="0" xfId="1" applyFont="1" applyFill="1"/>
    <xf numFmtId="3" fontId="61" fillId="0" borderId="0" xfId="258" applyNumberFormat="1" applyFont="1" applyAlignment="1">
      <alignment horizontal="right"/>
    </xf>
    <xf numFmtId="179" fontId="11" fillId="0" borderId="0" xfId="0" applyNumberFormat="1" applyFont="1" applyAlignment="1">
      <alignment horizontal="right"/>
    </xf>
    <xf numFmtId="175" fontId="51" fillId="0" borderId="0" xfId="254" applyNumberFormat="1" applyFont="1" applyFill="1" applyAlignment="1">
      <alignment horizontal="right"/>
    </xf>
    <xf numFmtId="164" fontId="58" fillId="0" borderId="0" xfId="254" applyNumberFormat="1" applyFont="1" applyFill="1" applyAlignment="1">
      <alignment horizontal="right"/>
    </xf>
    <xf numFmtId="164" fontId="46" fillId="0" borderId="0" xfId="0" applyNumberFormat="1" applyFont="1" applyAlignment="1" applyProtection="1">
      <alignment horizontal="right"/>
      <protection locked="0"/>
    </xf>
    <xf numFmtId="0" fontId="88" fillId="0" borderId="0" xfId="43" applyFont="1" applyAlignment="1" applyProtection="1">
      <alignment horizontal="left"/>
    </xf>
    <xf numFmtId="0" fontId="88" fillId="0" borderId="0" xfId="43" applyFont="1" applyAlignment="1" applyProtection="1"/>
    <xf numFmtId="0" fontId="0" fillId="0" borderId="0" xfId="0" applyAlignment="1"/>
    <xf numFmtId="0" fontId="0" fillId="0" borderId="0" xfId="0" applyAlignment="1" applyProtection="1"/>
    <xf numFmtId="0" fontId="11" fillId="0" borderId="0" xfId="253" applyFill="1"/>
    <xf numFmtId="0" fontId="109" fillId="0" borderId="0" xfId="252" applyFont="1" applyFill="1" applyAlignment="1"/>
    <xf numFmtId="0" fontId="0" fillId="0" borderId="0" xfId="0" applyProtection="1"/>
    <xf numFmtId="0" fontId="108" fillId="0" borderId="0" xfId="252" applyFont="1" applyFill="1" applyAlignment="1">
      <alignment horizontal="left" indent="5"/>
    </xf>
    <xf numFmtId="22" fontId="0" fillId="0" borderId="0" xfId="0" applyNumberFormat="1" applyAlignment="1" applyProtection="1"/>
    <xf numFmtId="0" fontId="0" fillId="51" borderId="0" xfId="0" applyFill="1" applyAlignment="1" applyProtection="1"/>
    <xf numFmtId="0" fontId="34" fillId="19" borderId="0" xfId="252" applyFont="1" applyFill="1" applyAlignment="1" applyProtection="1">
      <alignment horizontal="right"/>
    </xf>
    <xf numFmtId="0" fontId="33" fillId="19" borderId="0" xfId="252" applyFont="1" applyFill="1" applyAlignment="1" applyProtection="1">
      <alignment horizontal="right"/>
    </xf>
    <xf numFmtId="0" fontId="36" fillId="19" borderId="0" xfId="252" applyFont="1" applyFill="1" applyAlignment="1" applyProtection="1">
      <alignment horizontal="right"/>
    </xf>
    <xf numFmtId="0" fontId="37" fillId="19" borderId="0" xfId="252" applyFont="1" applyFill="1" applyAlignment="1" applyProtection="1">
      <alignment horizontal="right"/>
    </xf>
    <xf numFmtId="0" fontId="12" fillId="0" borderId="0" xfId="253" applyFont="1" applyAlignment="1">
      <alignment horizontal="right"/>
    </xf>
    <xf numFmtId="0" fontId="33" fillId="0" borderId="0" xfId="252" applyNumberFormat="1" applyFont="1" applyFill="1" applyBorder="1" applyAlignment="1" applyProtection="1"/>
    <xf numFmtId="166" fontId="33" fillId="0" borderId="0" xfId="252" applyNumberFormat="1" applyFont="1" applyFill="1" applyBorder="1" applyAlignment="1" applyProtection="1">
      <alignment horizontal="right"/>
      <protection locked="0"/>
    </xf>
    <xf numFmtId="1" fontId="33" fillId="0" borderId="0" xfId="252" applyNumberFormat="1" applyFont="1" applyFill="1" applyBorder="1" applyAlignment="1" applyProtection="1">
      <alignment horizontal="right"/>
      <protection locked="0"/>
    </xf>
    <xf numFmtId="1" fontId="33" fillId="0" borderId="0" xfId="252" applyNumberFormat="1" applyFont="1" applyFill="1" applyBorder="1" applyAlignment="1">
      <alignment horizontal="right"/>
    </xf>
    <xf numFmtId="164" fontId="33" fillId="0" borderId="0" xfId="252" applyNumberFormat="1" applyFont="1" applyFill="1" applyBorder="1" applyAlignment="1" applyProtection="1">
      <alignment horizontal="right"/>
      <protection locked="0"/>
    </xf>
    <xf numFmtId="164" fontId="33" fillId="0" borderId="0" xfId="252" applyNumberFormat="1" applyFont="1" applyFill="1" applyBorder="1" applyAlignment="1" applyProtection="1">
      <alignment horizontal="right"/>
    </xf>
    <xf numFmtId="164" fontId="33" fillId="0" borderId="0" xfId="252" applyNumberFormat="1" applyFont="1" applyFill="1" applyBorder="1" applyAlignment="1">
      <alignment horizontal="right"/>
    </xf>
    <xf numFmtId="3" fontId="33" fillId="0" borderId="0" xfId="252" applyNumberFormat="1" applyFont="1" applyFill="1" applyBorder="1" applyAlignment="1"/>
    <xf numFmtId="3" fontId="33" fillId="0" borderId="0" xfId="252" applyNumberFormat="1" applyFont="1" applyFill="1" applyBorder="1" applyAlignment="1" applyProtection="1">
      <alignment horizontal="right"/>
      <protection locked="0"/>
    </xf>
    <xf numFmtId="3" fontId="33" fillId="0" borderId="0" xfId="252" applyNumberFormat="1" applyFont="1" applyFill="1" applyBorder="1" applyAlignment="1">
      <alignment horizontal="right"/>
    </xf>
    <xf numFmtId="3" fontId="33" fillId="0" borderId="0" xfId="252" applyNumberFormat="1" applyFont="1" applyFill="1" applyBorder="1" applyAlignment="1" applyProtection="1">
      <alignment horizontal="right"/>
    </xf>
    <xf numFmtId="3" fontId="33" fillId="0" borderId="0" xfId="252" applyNumberFormat="1" applyFont="1" applyFill="1" applyBorder="1"/>
    <xf numFmtId="176" fontId="33" fillId="0" borderId="0" xfId="252" applyNumberFormat="1" applyFont="1" applyFill="1" applyBorder="1" applyAlignment="1" applyProtection="1">
      <alignment horizontal="right"/>
    </xf>
    <xf numFmtId="0" fontId="33" fillId="0" borderId="0" xfId="252" applyFont="1" applyFill="1" applyBorder="1" applyAlignment="1">
      <alignment horizontal="right"/>
    </xf>
    <xf numFmtId="166" fontId="33" fillId="0" borderId="0" xfId="252" applyNumberFormat="1" applyFont="1" applyFill="1" applyBorder="1" applyAlignment="1">
      <alignment horizontal="right"/>
    </xf>
    <xf numFmtId="176" fontId="33" fillId="0" borderId="0" xfId="252" applyNumberFormat="1" applyFont="1" applyFill="1" applyBorder="1" applyAlignment="1">
      <alignment horizontal="right"/>
    </xf>
    <xf numFmtId="1" fontId="33" fillId="0" borderId="0" xfId="252" applyNumberFormat="1" applyFont="1" applyFill="1" applyBorder="1" applyAlignment="1" applyProtection="1">
      <alignment horizontal="right"/>
    </xf>
    <xf numFmtId="0" fontId="33" fillId="0" borderId="0" xfId="253" applyNumberFormat="1" applyFont="1" applyFill="1" applyAlignment="1">
      <alignment horizontal="right"/>
    </xf>
    <xf numFmtId="164" fontId="33" fillId="0" borderId="0" xfId="253" applyNumberFormat="1" applyFont="1" applyFill="1" applyAlignment="1" applyProtection="1">
      <alignment horizontal="right"/>
    </xf>
    <xf numFmtId="0" fontId="11" fillId="0" borderId="0" xfId="253" applyFont="1"/>
    <xf numFmtId="0" fontId="108" fillId="0" borderId="0" xfId="0" applyFont="1" applyAlignment="1" applyProtection="1">
      <alignment horizontal="left" indent="5"/>
      <protection locked="0"/>
    </xf>
    <xf numFmtId="0" fontId="33" fillId="0" borderId="0" xfId="252" applyFont="1" applyFill="1" applyAlignment="1" applyProtection="1">
      <alignment horizontal="right"/>
    </xf>
    <xf numFmtId="2" fontId="33" fillId="0" borderId="0" xfId="252" applyNumberFormat="1" applyFont="1" applyFill="1" applyBorder="1" applyAlignment="1">
      <alignment horizontal="right"/>
    </xf>
    <xf numFmtId="168" fontId="33" fillId="0" borderId="0" xfId="252" applyNumberFormat="1" applyFont="1" applyFill="1" applyBorder="1" applyAlignment="1">
      <alignment horizontal="right"/>
    </xf>
    <xf numFmtId="167" fontId="33" fillId="0" borderId="0" xfId="252" applyNumberFormat="1" applyFont="1" applyFill="1" applyBorder="1" applyAlignment="1">
      <alignment horizontal="right"/>
    </xf>
    <xf numFmtId="3" fontId="33" fillId="0" borderId="0" xfId="253" applyNumberFormat="1" applyFont="1" applyAlignment="1">
      <alignment horizontal="right"/>
    </xf>
    <xf numFmtId="0" fontId="109" fillId="0" borderId="0" xfId="252" applyFont="1" applyFill="1" applyAlignment="1">
      <alignment horizontal="left" indent="5"/>
    </xf>
    <xf numFmtId="0" fontId="109" fillId="0" borderId="0" xfId="0" applyFont="1" applyAlignment="1" applyProtection="1">
      <alignment horizontal="left" indent="2"/>
      <protection locked="0"/>
    </xf>
    <xf numFmtId="0" fontId="112" fillId="19" borderId="0" xfId="252" applyFont="1" applyFill="1" applyAlignment="1" applyProtection="1"/>
    <xf numFmtId="0" fontId="108" fillId="19" borderId="0" xfId="252" applyFont="1" applyFill="1" applyAlignment="1" applyProtection="1"/>
    <xf numFmtId="0" fontId="108" fillId="19" borderId="0" xfId="252" applyFont="1" applyFill="1" applyAlignment="1" applyProtection="1">
      <alignment horizontal="right"/>
    </xf>
    <xf numFmtId="0" fontId="108" fillId="0" borderId="0" xfId="43" applyFont="1" applyFill="1" applyAlignment="1" applyProtection="1"/>
    <xf numFmtId="0" fontId="108" fillId="0" borderId="0" xfId="252" applyFont="1" applyFill="1" applyAlignment="1" applyProtection="1"/>
    <xf numFmtId="0" fontId="108" fillId="0" borderId="0" xfId="252" applyFont="1" applyFill="1" applyAlignment="1" applyProtection="1">
      <alignment horizontal="right"/>
    </xf>
    <xf numFmtId="0" fontId="113" fillId="19" borderId="0" xfId="252" applyFont="1" applyFill="1" applyAlignment="1">
      <alignment horizontal="right"/>
    </xf>
    <xf numFmtId="0" fontId="113" fillId="19" borderId="0" xfId="252" applyFont="1" applyFill="1" applyAlignment="1" applyProtection="1">
      <alignment horizontal="right"/>
    </xf>
    <xf numFmtId="0" fontId="108" fillId="0" borderId="0" xfId="252" applyFont="1" applyFill="1" applyBorder="1" applyAlignment="1"/>
    <xf numFmtId="0" fontId="113" fillId="0" borderId="0" xfId="252" applyNumberFormat="1" applyFont="1" applyFill="1" applyBorder="1" applyAlignment="1" applyProtection="1"/>
    <xf numFmtId="2" fontId="108" fillId="0" borderId="0" xfId="252" applyNumberFormat="1" applyFont="1" applyFill="1" applyBorder="1" applyAlignment="1" applyProtection="1">
      <alignment horizontal="right"/>
      <protection locked="0"/>
    </xf>
    <xf numFmtId="0" fontId="108" fillId="0" borderId="0" xfId="252" applyFont="1" applyFill="1" applyBorder="1" applyAlignment="1">
      <alignment horizontal="right"/>
    </xf>
    <xf numFmtId="165" fontId="108" fillId="0" borderId="0" xfId="252" applyNumberFormat="1" applyFont="1" applyFill="1" applyBorder="1" applyAlignment="1"/>
    <xf numFmtId="0" fontId="108" fillId="0" borderId="0" xfId="252" applyNumberFormat="1" applyFont="1" applyFill="1" applyBorder="1" applyAlignment="1" applyProtection="1"/>
    <xf numFmtId="166" fontId="108" fillId="0" borderId="0" xfId="252" applyNumberFormat="1" applyFont="1" applyFill="1" applyBorder="1" applyAlignment="1" applyProtection="1">
      <alignment horizontal="right"/>
      <protection locked="0"/>
    </xf>
    <xf numFmtId="166" fontId="108" fillId="0" borderId="0" xfId="252" applyNumberFormat="1" applyFont="1" applyFill="1" applyBorder="1" applyAlignment="1">
      <alignment horizontal="right"/>
    </xf>
    <xf numFmtId="164" fontId="108" fillId="0" borderId="0" xfId="252" applyNumberFormat="1" applyFont="1" applyFill="1" applyBorder="1" applyAlignment="1"/>
    <xf numFmtId="1" fontId="108" fillId="0" borderId="0" xfId="252" applyNumberFormat="1" applyFont="1" applyFill="1" applyBorder="1" applyAlignment="1" applyProtection="1">
      <alignment horizontal="right"/>
      <protection locked="0"/>
    </xf>
    <xf numFmtId="1" fontId="108" fillId="0" borderId="0" xfId="252" applyNumberFormat="1" applyFont="1" applyFill="1" applyBorder="1" applyAlignment="1">
      <alignment horizontal="right"/>
    </xf>
    <xf numFmtId="2" fontId="108" fillId="0" borderId="0" xfId="252" applyNumberFormat="1" applyFont="1" applyFill="1" applyBorder="1" applyAlignment="1"/>
    <xf numFmtId="2" fontId="108" fillId="0" borderId="0" xfId="252" applyNumberFormat="1" applyFont="1" applyFill="1" applyBorder="1" applyAlignment="1">
      <alignment horizontal="right"/>
    </xf>
    <xf numFmtId="164" fontId="108" fillId="0" borderId="0" xfId="252" applyNumberFormat="1" applyFont="1" applyFill="1" applyBorder="1" applyAlignment="1" applyProtection="1">
      <alignment horizontal="right"/>
      <protection locked="0"/>
    </xf>
    <xf numFmtId="164" fontId="108" fillId="0" borderId="0" xfId="252" applyNumberFormat="1" applyFont="1" applyFill="1" applyBorder="1" applyAlignment="1" applyProtection="1">
      <alignment horizontal="right"/>
    </xf>
    <xf numFmtId="164" fontId="108" fillId="0" borderId="0" xfId="252" applyNumberFormat="1" applyFont="1" applyFill="1" applyBorder="1" applyAlignment="1">
      <alignment horizontal="right"/>
    </xf>
    <xf numFmtId="1" fontId="108" fillId="0" borderId="0" xfId="49" applyNumberFormat="1" applyFont="1" applyFill="1" applyAlignment="1">
      <alignment horizontal="right"/>
    </xf>
    <xf numFmtId="3" fontId="108" fillId="0" borderId="0" xfId="252" applyNumberFormat="1" applyFont="1" applyFill="1" applyBorder="1" applyAlignment="1"/>
    <xf numFmtId="3" fontId="108" fillId="0" borderId="0" xfId="252" applyNumberFormat="1" applyFont="1" applyFill="1" applyBorder="1" applyAlignment="1" applyProtection="1">
      <alignment horizontal="right"/>
      <protection locked="0"/>
    </xf>
    <xf numFmtId="3" fontId="108" fillId="0" borderId="0" xfId="252" applyNumberFormat="1" applyFont="1" applyFill="1" applyBorder="1" applyAlignment="1">
      <alignment horizontal="right"/>
    </xf>
    <xf numFmtId="0" fontId="108" fillId="0" borderId="0" xfId="252" applyNumberFormat="1" applyFont="1" applyFill="1" applyBorder="1" applyAlignment="1" applyProtection="1">
      <alignment horizontal="left" indent="1"/>
    </xf>
    <xf numFmtId="0" fontId="108" fillId="0" borderId="0" xfId="252" applyNumberFormat="1" applyFont="1" applyFill="1" applyBorder="1" applyAlignment="1" applyProtection="1">
      <alignment horizontal="left" vertical="top" wrapText="1" indent="1"/>
    </xf>
    <xf numFmtId="3" fontId="108" fillId="0" borderId="0" xfId="252" applyNumberFormat="1" applyFont="1" applyFill="1" applyBorder="1" applyAlignment="1" applyProtection="1">
      <alignment horizontal="right"/>
    </xf>
    <xf numFmtId="0" fontId="108" fillId="0" borderId="0" xfId="252" applyNumberFormat="1" applyFont="1" applyFill="1" applyBorder="1" applyAlignment="1"/>
    <xf numFmtId="0" fontId="108" fillId="0" borderId="0" xfId="252" applyFont="1" applyFill="1" applyBorder="1" applyAlignment="1" applyProtection="1">
      <alignment horizontal="right"/>
      <protection locked="0"/>
    </xf>
    <xf numFmtId="168" fontId="108" fillId="0" borderId="0" xfId="252" applyNumberFormat="1" applyFont="1" applyFill="1" applyBorder="1" applyAlignment="1">
      <alignment horizontal="right"/>
    </xf>
    <xf numFmtId="0" fontId="109" fillId="0" borderId="0" xfId="252" applyNumberFormat="1" applyFont="1" applyFill="1" applyBorder="1" applyAlignment="1" applyProtection="1"/>
    <xf numFmtId="1" fontId="108" fillId="0" borderId="0" xfId="252" applyNumberFormat="1" applyFont="1" applyFill="1" applyBorder="1" applyAlignment="1"/>
    <xf numFmtId="0" fontId="108" fillId="0" borderId="0" xfId="252" applyNumberFormat="1" applyFont="1" applyFill="1" applyBorder="1" applyAlignment="1" applyProtection="1">
      <alignment horizontal="left" indent="2"/>
    </xf>
    <xf numFmtId="0" fontId="108" fillId="0" borderId="0" xfId="252" applyNumberFormat="1" applyFont="1" applyFill="1" applyBorder="1" applyAlignment="1" applyProtection="1">
      <alignment horizontal="left" vertical="top" wrapText="1" indent="2"/>
    </xf>
    <xf numFmtId="0" fontId="108" fillId="0" borderId="0" xfId="252" applyNumberFormat="1" applyFont="1" applyFill="1" applyBorder="1" applyAlignment="1" applyProtection="1">
      <alignment horizontal="left"/>
    </xf>
    <xf numFmtId="1" fontId="108" fillId="0" borderId="0" xfId="252" applyNumberFormat="1" applyFont="1" applyFill="1" applyBorder="1" applyAlignment="1" applyProtection="1">
      <alignment horizontal="right"/>
    </xf>
    <xf numFmtId="170" fontId="108" fillId="0" borderId="0" xfId="31" applyNumberFormat="1" applyFont="1" applyFill="1" applyBorder="1" applyAlignment="1" applyProtection="1">
      <alignment horizontal="right"/>
    </xf>
    <xf numFmtId="0" fontId="108" fillId="0" borderId="0" xfId="252" applyNumberFormat="1" applyFont="1" applyFill="1" applyBorder="1" applyAlignment="1" applyProtection="1">
      <alignment horizontal="left" indent="3"/>
    </xf>
    <xf numFmtId="176" fontId="108" fillId="0" borderId="0" xfId="252" applyNumberFormat="1" applyFont="1" applyFill="1" applyBorder="1" applyAlignment="1" applyProtection="1">
      <alignment horizontal="right"/>
    </xf>
    <xf numFmtId="0" fontId="108" fillId="0" borderId="0" xfId="252" applyNumberFormat="1" applyFont="1" applyFill="1" applyAlignment="1" applyProtection="1"/>
    <xf numFmtId="0" fontId="114" fillId="0" borderId="0" xfId="252" applyNumberFormat="1" applyFont="1" applyFill="1" applyBorder="1" applyAlignment="1" applyProtection="1"/>
    <xf numFmtId="164" fontId="108" fillId="0" borderId="0" xfId="252" applyNumberFormat="1" applyFont="1" applyFill="1" applyBorder="1"/>
    <xf numFmtId="0" fontId="108" fillId="0" borderId="0" xfId="252" applyNumberFormat="1" applyFont="1" applyFill="1" applyBorder="1"/>
    <xf numFmtId="1" fontId="114" fillId="0" borderId="0" xfId="252" applyNumberFormat="1" applyFont="1" applyFill="1" applyBorder="1" applyAlignment="1" applyProtection="1">
      <alignment horizontal="right"/>
    </xf>
    <xf numFmtId="0" fontId="113" fillId="0" borderId="0" xfId="252" applyNumberFormat="1" applyFont="1" applyFill="1" applyAlignment="1" applyProtection="1"/>
    <xf numFmtId="37" fontId="108" fillId="0" borderId="0" xfId="31" applyNumberFormat="1" applyFont="1" applyFill="1" applyBorder="1" applyAlignment="1" applyProtection="1">
      <alignment horizontal="right"/>
    </xf>
    <xf numFmtId="1" fontId="108" fillId="0" borderId="0" xfId="252" applyNumberFormat="1" applyFont="1" applyFill="1" applyAlignment="1">
      <alignment horizontal="right"/>
    </xf>
    <xf numFmtId="171" fontId="108" fillId="0" borderId="0" xfId="252" applyNumberFormat="1" applyFont="1" applyFill="1" applyBorder="1" applyAlignment="1" applyProtection="1">
      <alignment horizontal="right"/>
      <protection locked="0"/>
    </xf>
    <xf numFmtId="167" fontId="108" fillId="0" borderId="0" xfId="252" applyNumberFormat="1" applyFont="1" applyFill="1" applyBorder="1" applyAlignment="1"/>
    <xf numFmtId="167" fontId="108" fillId="0" borderId="0" xfId="252" applyNumberFormat="1" applyFont="1" applyFill="1" applyBorder="1" applyAlignment="1" applyProtection="1">
      <alignment horizontal="right"/>
      <protection locked="0"/>
    </xf>
    <xf numFmtId="167" fontId="108" fillId="0" borderId="0" xfId="252" applyNumberFormat="1" applyFont="1" applyFill="1" applyBorder="1" applyAlignment="1">
      <alignment horizontal="right"/>
    </xf>
    <xf numFmtId="180" fontId="108" fillId="0" borderId="0" xfId="252" applyNumberFormat="1" applyFont="1" applyFill="1" applyBorder="1" applyAlignment="1" applyProtection="1">
      <alignment horizontal="right"/>
      <protection locked="0"/>
    </xf>
    <xf numFmtId="3" fontId="108" fillId="0" borderId="0" xfId="252" quotePrefix="1" applyNumberFormat="1" applyFont="1" applyFill="1" applyBorder="1" applyAlignment="1" applyProtection="1">
      <alignment horizontal="right"/>
      <protection locked="0"/>
    </xf>
    <xf numFmtId="177" fontId="108" fillId="0" borderId="0" xfId="252" applyNumberFormat="1" applyFont="1" applyFill="1" applyBorder="1" applyAlignment="1" applyProtection="1">
      <alignment horizontal="right"/>
      <protection locked="0"/>
    </xf>
    <xf numFmtId="0" fontId="108" fillId="0" borderId="0" xfId="252" applyFont="1" applyFill="1" applyBorder="1" applyAlignment="1" applyProtection="1">
      <alignment horizontal="right"/>
    </xf>
    <xf numFmtId="2" fontId="108" fillId="0" borderId="0" xfId="252" quotePrefix="1" applyNumberFormat="1" applyFont="1" applyFill="1" applyBorder="1" applyAlignment="1" applyProtection="1">
      <alignment horizontal="right"/>
      <protection locked="0"/>
    </xf>
    <xf numFmtId="0" fontId="108" fillId="0" borderId="0" xfId="253" applyFont="1" applyFill="1" applyAlignment="1" applyProtection="1">
      <alignment horizontal="left" indent="1"/>
    </xf>
    <xf numFmtId="181" fontId="108" fillId="0" borderId="0" xfId="253" applyNumberFormat="1" applyFont="1" applyFill="1" applyAlignment="1">
      <alignment horizontal="right"/>
    </xf>
    <xf numFmtId="177" fontId="108" fillId="0" borderId="0" xfId="252" applyNumberFormat="1" applyFont="1" applyFill="1" applyBorder="1" applyAlignment="1">
      <alignment horizontal="right"/>
    </xf>
    <xf numFmtId="177" fontId="108" fillId="0" borderId="0" xfId="252" applyNumberFormat="1" applyFont="1" applyFill="1" applyBorder="1" applyAlignment="1" applyProtection="1">
      <alignment horizontal="right"/>
    </xf>
    <xf numFmtId="171" fontId="108" fillId="0" borderId="0" xfId="252" applyNumberFormat="1" applyFont="1" applyFill="1" applyBorder="1" applyAlignment="1" applyProtection="1">
      <alignment horizontal="right"/>
    </xf>
    <xf numFmtId="168" fontId="108" fillId="0" borderId="0" xfId="252" applyNumberFormat="1" applyFont="1" applyFill="1" applyBorder="1" applyAlignment="1" applyProtection="1">
      <alignment horizontal="right"/>
    </xf>
    <xf numFmtId="168" fontId="108" fillId="0" borderId="0" xfId="252" applyNumberFormat="1" applyFont="1" applyFill="1" applyBorder="1" applyAlignment="1" applyProtection="1">
      <alignment horizontal="right"/>
      <protection locked="0"/>
    </xf>
    <xf numFmtId="0" fontId="108" fillId="0" borderId="0" xfId="0" applyFont="1" applyAlignment="1" applyProtection="1">
      <protection locked="0"/>
    </xf>
    <xf numFmtId="0" fontId="108" fillId="0" borderId="0" xfId="0" applyFont="1" applyAlignment="1" applyProtection="1">
      <alignment horizontal="left" indent="2"/>
      <protection locked="0"/>
    </xf>
    <xf numFmtId="0" fontId="108" fillId="0" borderId="0" xfId="252" applyFont="1" applyFill="1" applyAlignment="1"/>
    <xf numFmtId="0" fontId="108" fillId="0" borderId="0" xfId="253" applyFont="1" applyFill="1" applyAlignment="1"/>
    <xf numFmtId="0" fontId="108" fillId="0" borderId="0" xfId="253" applyFont="1" applyFill="1" applyAlignment="1">
      <alignment horizontal="left"/>
    </xf>
    <xf numFmtId="172" fontId="108" fillId="0" borderId="0" xfId="252" applyNumberFormat="1" applyFont="1" applyFill="1" applyBorder="1" applyAlignment="1" applyProtection="1">
      <alignment horizontal="right"/>
      <protection locked="0"/>
    </xf>
    <xf numFmtId="0" fontId="108" fillId="0" borderId="0" xfId="253" applyNumberFormat="1" applyFont="1" applyFill="1" applyAlignment="1">
      <alignment horizontal="right"/>
    </xf>
    <xf numFmtId="164" fontId="108" fillId="0" borderId="0" xfId="253" applyNumberFormat="1" applyFont="1" applyFill="1" applyAlignment="1" applyProtection="1">
      <alignment horizontal="right"/>
    </xf>
    <xf numFmtId="0" fontId="108" fillId="0" borderId="0" xfId="252" applyFont="1" applyFill="1" applyBorder="1" applyAlignment="1" applyProtection="1"/>
    <xf numFmtId="0" fontId="108" fillId="0" borderId="0" xfId="255" applyFont="1" applyFill="1" applyBorder="1"/>
    <xf numFmtId="0" fontId="108" fillId="0" borderId="0" xfId="252" applyFont="1" applyFill="1" applyBorder="1" applyAlignment="1">
      <alignment horizontal="left" vertical="top" indent="1"/>
    </xf>
    <xf numFmtId="0" fontId="108" fillId="0" borderId="0" xfId="253" applyFont="1" applyAlignment="1">
      <alignment horizontal="left" vertical="top" indent="1"/>
    </xf>
    <xf numFmtId="0" fontId="113" fillId="0" borderId="0" xfId="252" applyFont="1" applyFill="1" applyBorder="1"/>
    <xf numFmtId="0" fontId="108" fillId="0" borderId="0" xfId="252" applyFont="1" applyFill="1" applyBorder="1"/>
    <xf numFmtId="0" fontId="108" fillId="0" borderId="0" xfId="252" applyFont="1" applyFill="1" applyBorder="1" applyAlignment="1">
      <alignment vertical="top"/>
    </xf>
    <xf numFmtId="0" fontId="108" fillId="0" borderId="0" xfId="252" applyFont="1" applyFill="1" applyBorder="1" applyAlignment="1">
      <alignment horizontal="left"/>
    </xf>
    <xf numFmtId="0" fontId="108" fillId="0" borderId="0" xfId="252" applyFont="1" applyFill="1" applyBorder="1" applyAlignment="1">
      <alignment horizontal="left" vertical="top" indent="2"/>
    </xf>
    <xf numFmtId="0" fontId="108" fillId="0" borderId="0" xfId="252" applyFont="1" applyFill="1" applyBorder="1" applyAlignment="1">
      <alignment horizontal="left" vertical="top"/>
    </xf>
    <xf numFmtId="0" fontId="108" fillId="0" borderId="0" xfId="252" applyFont="1" applyFill="1" applyBorder="1" applyAlignment="1">
      <alignment horizontal="left" indent="2"/>
    </xf>
    <xf numFmtId="0" fontId="108" fillId="0" borderId="0" xfId="253" applyFont="1" applyFill="1" applyAlignment="1">
      <alignment horizontal="left" wrapText="1"/>
    </xf>
    <xf numFmtId="0" fontId="108" fillId="0" borderId="0" xfId="253" applyFont="1" applyAlignment="1">
      <alignment horizontal="left"/>
    </xf>
    <xf numFmtId="0" fontId="108" fillId="0" borderId="0" xfId="252" applyFont="1" applyFill="1"/>
    <xf numFmtId="0" fontId="61" fillId="0" borderId="0" xfId="253" applyFont="1"/>
    <xf numFmtId="0" fontId="108" fillId="0" borderId="0" xfId="253" applyFont="1"/>
    <xf numFmtId="0" fontId="108" fillId="0" borderId="0" xfId="253" applyFont="1" applyAlignment="1">
      <alignment horizontal="right"/>
    </xf>
    <xf numFmtId="0" fontId="33" fillId="0" borderId="0" xfId="0" applyFont="1" applyAlignment="1" applyProtection="1">
      <alignment horizontal="left" wrapText="1" indent="2"/>
      <protection locked="0"/>
    </xf>
    <xf numFmtId="166" fontId="33" fillId="0" borderId="0" xfId="0" applyNumberFormat="1" applyFont="1" applyAlignment="1">
      <alignment horizontal="right"/>
    </xf>
    <xf numFmtId="0" fontId="108" fillId="0" borderId="0" xfId="252" applyFont="1" applyFill="1" applyBorder="1" applyAlignment="1">
      <alignment horizontal="left" vertical="top" wrapText="1"/>
    </xf>
    <xf numFmtId="0" fontId="108" fillId="0" borderId="0" xfId="254" applyFont="1" applyFill="1" applyAlignment="1">
      <alignment horizontal="left" vertical="top" wrapText="1"/>
    </xf>
    <xf numFmtId="0" fontId="108" fillId="0" borderId="0" xfId="252" applyFont="1" applyFill="1" applyBorder="1" applyAlignment="1">
      <alignment horizontal="left" vertical="top"/>
    </xf>
    <xf numFmtId="0" fontId="108" fillId="0" borderId="0" xfId="252" applyFont="1" applyFill="1" applyBorder="1" applyAlignment="1">
      <alignment horizontal="left" wrapText="1"/>
    </xf>
    <xf numFmtId="0" fontId="108" fillId="0" borderId="0" xfId="253" applyFont="1" applyAlignment="1">
      <alignment horizontal="left" wrapText="1"/>
    </xf>
    <xf numFmtId="0" fontId="108" fillId="0" borderId="0" xfId="253" applyFont="1" applyAlignment="1">
      <alignment horizontal="left"/>
    </xf>
    <xf numFmtId="0" fontId="108" fillId="0" borderId="0" xfId="43" applyFont="1" applyAlignment="1" applyProtection="1">
      <alignment wrapText="1"/>
    </xf>
    <xf numFmtId="0" fontId="108" fillId="0" borderId="0" xfId="252" applyFont="1" applyFill="1" applyBorder="1" applyAlignment="1">
      <alignment horizontal="left"/>
    </xf>
    <xf numFmtId="0" fontId="108" fillId="0" borderId="0" xfId="254" applyFont="1" applyFill="1" applyBorder="1" applyAlignment="1" applyProtection="1">
      <alignment horizontal="left" wrapText="1"/>
      <protection locked="0"/>
    </xf>
    <xf numFmtId="0" fontId="108" fillId="0" borderId="0" xfId="253" applyFont="1" applyAlignment="1">
      <alignment horizontal="left" vertical="top" wrapText="1"/>
    </xf>
    <xf numFmtId="0" fontId="108" fillId="0" borderId="0" xfId="252" applyFont="1" applyFill="1" applyAlignment="1">
      <alignment horizontal="left" wrapText="1"/>
    </xf>
  </cellXfs>
  <cellStyles count="466">
    <cellStyle name="1" xfId="1"/>
    <cellStyle name="1 2" xfId="2"/>
    <cellStyle name="1 2 2" xfId="252"/>
    <cellStyle name="1_Economy &amp; Output_ws_v2" xfId="3"/>
    <cellStyle name="1_Economy &amp; Output_ws_v2 2" xfId="255"/>
    <cellStyle name="20% - Accent1" xfId="4" builtinId="30" customBuiltin="1"/>
    <cellStyle name="20% - Accent1 2" xfId="283"/>
    <cellStyle name="20% - Accent1 2 2" xfId="397"/>
    <cellStyle name="20% - Accent1 3" xfId="314"/>
    <cellStyle name="20% - Accent1 4" xfId="419"/>
    <cellStyle name="20% - Accent1 5" xfId="438"/>
    <cellStyle name="20% - Accent2" xfId="5" builtinId="34" customBuiltin="1"/>
    <cellStyle name="20% - Accent2 2" xfId="287"/>
    <cellStyle name="20% - Accent2 2 2" xfId="400"/>
    <cellStyle name="20% - Accent2 3" xfId="315"/>
    <cellStyle name="20% - Accent2 4" xfId="422"/>
    <cellStyle name="20% - Accent2 5" xfId="441"/>
    <cellStyle name="20% - Accent3" xfId="6" builtinId="38" customBuiltin="1"/>
    <cellStyle name="20% - Accent3 2" xfId="291"/>
    <cellStyle name="20% - Accent3 2 2" xfId="403"/>
    <cellStyle name="20% - Accent3 3" xfId="316"/>
    <cellStyle name="20% - Accent3 4" xfId="425"/>
    <cellStyle name="20% - Accent3 5" xfId="444"/>
    <cellStyle name="20% - Accent4" xfId="7" builtinId="42" customBuiltin="1"/>
    <cellStyle name="20% - Accent4 2" xfId="295"/>
    <cellStyle name="20% - Accent4 2 2" xfId="406"/>
    <cellStyle name="20% - Accent4 3" xfId="317"/>
    <cellStyle name="20% - Accent4 4" xfId="428"/>
    <cellStyle name="20% - Accent4 5" xfId="447"/>
    <cellStyle name="20% - Accent5" xfId="8" builtinId="46" customBuiltin="1"/>
    <cellStyle name="20% - Accent5 2" xfId="299"/>
    <cellStyle name="20% - Accent5 2 2" xfId="409"/>
    <cellStyle name="20% - Accent5 3" xfId="318"/>
    <cellStyle name="20% - Accent5 4" xfId="431"/>
    <cellStyle name="20% - Accent5 5" xfId="450"/>
    <cellStyle name="20% - Accent6" xfId="9" builtinId="50" customBuiltin="1"/>
    <cellStyle name="20% - Accent6 2" xfId="303"/>
    <cellStyle name="20% - Accent6 2 2" xfId="412"/>
    <cellStyle name="20% - Accent6 3" xfId="319"/>
    <cellStyle name="20% - Accent6 4" xfId="434"/>
    <cellStyle name="20% - Accent6 5" xfId="453"/>
    <cellStyle name="20% - アクセント 1 2" xfId="68"/>
    <cellStyle name="20% - アクセント 1 3" xfId="69"/>
    <cellStyle name="20% - アクセント 1 4" xfId="70"/>
    <cellStyle name="20% - アクセント 2 2" xfId="71"/>
    <cellStyle name="20% - アクセント 2 3" xfId="72"/>
    <cellStyle name="20% - アクセント 2 4" xfId="73"/>
    <cellStyle name="20% - アクセント 3 2" xfId="74"/>
    <cellStyle name="20% - アクセント 3 3" xfId="75"/>
    <cellStyle name="20% - アクセント 3 4" xfId="76"/>
    <cellStyle name="20% - アクセント 4 2" xfId="77"/>
    <cellStyle name="20% - アクセント 4 3" xfId="78"/>
    <cellStyle name="20% - アクセント 4 4" xfId="79"/>
    <cellStyle name="20% - アクセント 5 2" xfId="80"/>
    <cellStyle name="20% - アクセント 5 3" xfId="81"/>
    <cellStyle name="20% - アクセント 5 4" xfId="82"/>
    <cellStyle name="20% - アクセント 6 2" xfId="83"/>
    <cellStyle name="20% - アクセント 6 3" xfId="84"/>
    <cellStyle name="20% - アクセント 6 4" xfId="85"/>
    <cellStyle name="40% - Accent1" xfId="10" builtinId="31" customBuiltin="1"/>
    <cellStyle name="40% - Accent1 2" xfId="284"/>
    <cellStyle name="40% - Accent1 2 2" xfId="398"/>
    <cellStyle name="40% - Accent1 3" xfId="320"/>
    <cellStyle name="40% - Accent1 4" xfId="420"/>
    <cellStyle name="40% - Accent1 5" xfId="439"/>
    <cellStyle name="40% - Accent2" xfId="11" builtinId="35" customBuiltin="1"/>
    <cellStyle name="40% - Accent2 2" xfId="288"/>
    <cellStyle name="40% - Accent2 2 2" xfId="401"/>
    <cellStyle name="40% - Accent2 3" xfId="321"/>
    <cellStyle name="40% - Accent2 4" xfId="423"/>
    <cellStyle name="40% - Accent2 5" xfId="442"/>
    <cellStyle name="40% - Accent3" xfId="12" builtinId="39" customBuiltin="1"/>
    <cellStyle name="40% - Accent3 2" xfId="292"/>
    <cellStyle name="40% - Accent3 2 2" xfId="404"/>
    <cellStyle name="40% - Accent3 3" xfId="322"/>
    <cellStyle name="40% - Accent3 4" xfId="426"/>
    <cellStyle name="40% - Accent3 5" xfId="445"/>
    <cellStyle name="40% - Accent4" xfId="13" builtinId="43" customBuiltin="1"/>
    <cellStyle name="40% - Accent4 2" xfId="296"/>
    <cellStyle name="40% - Accent4 2 2" xfId="407"/>
    <cellStyle name="40% - Accent4 3" xfId="323"/>
    <cellStyle name="40% - Accent4 4" xfId="429"/>
    <cellStyle name="40% - Accent4 5" xfId="448"/>
    <cellStyle name="40% - Accent5" xfId="14" builtinId="47" customBuiltin="1"/>
    <cellStyle name="40% - Accent5 2" xfId="300"/>
    <cellStyle name="40% - Accent5 2 2" xfId="410"/>
    <cellStyle name="40% - Accent5 3" xfId="324"/>
    <cellStyle name="40% - Accent5 4" xfId="432"/>
    <cellStyle name="40% - Accent5 5" xfId="451"/>
    <cellStyle name="40% - Accent6" xfId="15" builtinId="51" customBuiltin="1"/>
    <cellStyle name="40% - Accent6 2" xfId="304"/>
    <cellStyle name="40% - Accent6 2 2" xfId="413"/>
    <cellStyle name="40% - Accent6 3" xfId="325"/>
    <cellStyle name="40% - Accent6 4" xfId="435"/>
    <cellStyle name="40% - Accent6 5" xfId="454"/>
    <cellStyle name="40% - アクセント 1 2" xfId="86"/>
    <cellStyle name="40% - アクセント 1 3" xfId="87"/>
    <cellStyle name="40% - アクセント 1 4" xfId="88"/>
    <cellStyle name="40% - アクセント 2 2" xfId="89"/>
    <cellStyle name="40% - アクセント 2 3" xfId="90"/>
    <cellStyle name="40% - アクセント 2 4" xfId="91"/>
    <cellStyle name="40% - アクセント 3 2" xfId="92"/>
    <cellStyle name="40% - アクセント 3 3" xfId="93"/>
    <cellStyle name="40% - アクセント 3 4" xfId="94"/>
    <cellStyle name="40% - アクセント 4 2" xfId="95"/>
    <cellStyle name="40% - アクセント 4 3" xfId="96"/>
    <cellStyle name="40% - アクセント 4 4" xfId="97"/>
    <cellStyle name="40% - アクセント 5 2" xfId="98"/>
    <cellStyle name="40% - アクセント 5 3" xfId="99"/>
    <cellStyle name="40% - アクセント 5 4" xfId="100"/>
    <cellStyle name="40% - アクセント 6 2" xfId="101"/>
    <cellStyle name="40% - アクセント 6 3" xfId="102"/>
    <cellStyle name="40% - アクセント 6 4" xfId="103"/>
    <cellStyle name="60% - Accent1" xfId="16" builtinId="32" customBuiltin="1"/>
    <cellStyle name="60% - Accent1 2" xfId="285"/>
    <cellStyle name="60% - Accent1 2 2" xfId="399"/>
    <cellStyle name="60% - Accent1 3" xfId="326"/>
    <cellStyle name="60% - Accent1 4" xfId="421"/>
    <cellStyle name="60% - Accent1 5" xfId="440"/>
    <cellStyle name="60% - Accent2" xfId="17" builtinId="36" customBuiltin="1"/>
    <cellStyle name="60% - Accent2 2" xfId="289"/>
    <cellStyle name="60% - Accent2 2 2" xfId="402"/>
    <cellStyle name="60% - Accent2 3" xfId="327"/>
    <cellStyle name="60% - Accent2 4" xfId="424"/>
    <cellStyle name="60% - Accent2 5" xfId="443"/>
    <cellStyle name="60% - Accent3" xfId="18" builtinId="40" customBuiltin="1"/>
    <cellStyle name="60% - Accent3 2" xfId="293"/>
    <cellStyle name="60% - Accent3 2 2" xfId="405"/>
    <cellStyle name="60% - Accent3 3" xfId="328"/>
    <cellStyle name="60% - Accent3 4" xfId="427"/>
    <cellStyle name="60% - Accent3 5" xfId="446"/>
    <cellStyle name="60% - Accent4" xfId="19" builtinId="44" customBuiltin="1"/>
    <cellStyle name="60% - Accent4 2" xfId="297"/>
    <cellStyle name="60% - Accent4 2 2" xfId="408"/>
    <cellStyle name="60% - Accent4 3" xfId="329"/>
    <cellStyle name="60% - Accent4 4" xfId="430"/>
    <cellStyle name="60% - Accent4 5" xfId="449"/>
    <cellStyle name="60% - Accent5" xfId="20" builtinId="48" customBuiltin="1"/>
    <cellStyle name="60% - Accent5 2" xfId="301"/>
    <cellStyle name="60% - Accent5 2 2" xfId="411"/>
    <cellStyle name="60% - Accent5 3" xfId="330"/>
    <cellStyle name="60% - Accent5 4" xfId="433"/>
    <cellStyle name="60% - Accent5 5" xfId="452"/>
    <cellStyle name="60% - Accent6" xfId="21" builtinId="52" customBuiltin="1"/>
    <cellStyle name="60% - Accent6 2" xfId="305"/>
    <cellStyle name="60% - Accent6 2 2" xfId="414"/>
    <cellStyle name="60% - Accent6 3" xfId="331"/>
    <cellStyle name="60% - Accent6 4" xfId="436"/>
    <cellStyle name="60% - Accent6 5" xfId="455"/>
    <cellStyle name="60% - アクセント 1 2" xfId="104"/>
    <cellStyle name="60% - アクセント 1 3" xfId="105"/>
    <cellStyle name="60% - アクセント 1 4" xfId="106"/>
    <cellStyle name="60% - アクセント 2 2" xfId="107"/>
    <cellStyle name="60% - アクセント 2 3" xfId="108"/>
    <cellStyle name="60% - アクセント 2 4" xfId="109"/>
    <cellStyle name="60% - アクセント 3 2" xfId="110"/>
    <cellStyle name="60% - アクセント 3 3" xfId="111"/>
    <cellStyle name="60% - アクセント 3 4" xfId="112"/>
    <cellStyle name="60% - アクセント 4 2" xfId="113"/>
    <cellStyle name="60% - アクセント 4 3" xfId="114"/>
    <cellStyle name="60% - アクセント 4 4" xfId="115"/>
    <cellStyle name="60% - アクセント 5 2" xfId="116"/>
    <cellStyle name="60% - アクセント 5 3" xfId="117"/>
    <cellStyle name="60% - アクセント 5 4" xfId="118"/>
    <cellStyle name="60% - アクセント 6 2" xfId="119"/>
    <cellStyle name="60% - アクセント 6 3" xfId="120"/>
    <cellStyle name="60% - アクセント 6 4" xfId="121"/>
    <cellStyle name="Accent1" xfId="22" builtinId="29" customBuiltin="1"/>
    <cellStyle name="Accent1 2" xfId="282"/>
    <cellStyle name="Accent1 3" xfId="332"/>
    <cellStyle name="Accent2" xfId="23" builtinId="33" customBuiltin="1"/>
    <cellStyle name="Accent2 2" xfId="286"/>
    <cellStyle name="Accent2 3" xfId="333"/>
    <cellStyle name="Accent3" xfId="24" builtinId="37" customBuiltin="1"/>
    <cellStyle name="Accent3 2" xfId="290"/>
    <cellStyle name="Accent3 3" xfId="334"/>
    <cellStyle name="Accent4" xfId="25" builtinId="41" customBuiltin="1"/>
    <cellStyle name="Accent4 2" xfId="294"/>
    <cellStyle name="Accent4 3" xfId="335"/>
    <cellStyle name="Accent5" xfId="26" builtinId="45" customBuiltin="1"/>
    <cellStyle name="Accent5 2" xfId="298"/>
    <cellStyle name="Accent5 3" xfId="336"/>
    <cellStyle name="Accent6" xfId="27" builtinId="49" customBuiltin="1"/>
    <cellStyle name="Accent6 2" xfId="302"/>
    <cellStyle name="Accent6 3" xfId="337"/>
    <cellStyle name="Bad" xfId="28" builtinId="27" customBuiltin="1"/>
    <cellStyle name="Bad 2" xfId="271"/>
    <cellStyle name="Bad 3" xfId="338"/>
    <cellStyle name="Calculation" xfId="29" builtinId="22" customBuiltin="1"/>
    <cellStyle name="Calculation 2" xfId="275"/>
    <cellStyle name="Calculation 3" xfId="339"/>
    <cellStyle name="Check Cell" xfId="30" builtinId="23" customBuiltin="1"/>
    <cellStyle name="Check Cell 2" xfId="277"/>
    <cellStyle name="Check Cell 3" xfId="340"/>
    <cellStyle name="Comma" xfId="31" builtinId="3"/>
    <cellStyle name="Comma [0]" xfId="32" builtinId="6"/>
    <cellStyle name="Comma [0] 2" xfId="33"/>
    <cellStyle name="Comma [0] 2 2" xfId="343"/>
    <cellStyle name="Comma [0] 3" xfId="34"/>
    <cellStyle name="Comma [0] 3 2" xfId="344"/>
    <cellStyle name="Comma [0] 4" xfId="59"/>
    <cellStyle name="Comma [0] 5" xfId="62"/>
    <cellStyle name="Comma [0] 6" xfId="64"/>
    <cellStyle name="Comma [0] 6 2" xfId="366"/>
    <cellStyle name="Comma [0] 6 3" xfId="388"/>
    <cellStyle name="Comma [0] 7" xfId="263"/>
    <cellStyle name="Comma [0] 8" xfId="342"/>
    <cellStyle name="Comma [0] 9" xfId="378"/>
    <cellStyle name="Comma 10" xfId="376"/>
    <cellStyle name="Comma 11" xfId="382"/>
    <cellStyle name="Comma 12" xfId="391"/>
    <cellStyle name="Comma 13" xfId="389"/>
    <cellStyle name="Comma 14" xfId="390"/>
    <cellStyle name="Comma 2" xfId="35"/>
    <cellStyle name="Comma 2 2" xfId="345"/>
    <cellStyle name="Comma 3" xfId="36"/>
    <cellStyle name="Comma 3 2" xfId="346"/>
    <cellStyle name="Comma 4" xfId="257"/>
    <cellStyle name="Comma 5" xfId="306"/>
    <cellStyle name="Comma 5 2" xfId="415"/>
    <cellStyle name="Comma 6" xfId="307"/>
    <cellStyle name="Comma 6 2" xfId="416"/>
    <cellStyle name="Comma 7" xfId="341"/>
    <cellStyle name="Comma 8" xfId="309"/>
    <cellStyle name="Comma 9" xfId="372"/>
    <cellStyle name="Explanatory Text" xfId="37" builtinId="53" customBuiltin="1"/>
    <cellStyle name="Explanatory Text 2" xfId="280"/>
    <cellStyle name="Explanatory Text 3" xfId="347"/>
    <cellStyle name="Good" xfId="38" builtinId="26" customBuiltin="1"/>
    <cellStyle name="Good 2" xfId="270"/>
    <cellStyle name="Good 3" xfId="348"/>
    <cellStyle name="Heading 1" xfId="39" builtinId="16" customBuiltin="1"/>
    <cellStyle name="Heading 1 2" xfId="266"/>
    <cellStyle name="Heading 1 3" xfId="349"/>
    <cellStyle name="Heading 2" xfId="40" builtinId="17" customBuiltin="1"/>
    <cellStyle name="Heading 2 2" xfId="267"/>
    <cellStyle name="Heading 2 3" xfId="350"/>
    <cellStyle name="Heading 3" xfId="41" builtinId="18" customBuiltin="1"/>
    <cellStyle name="Heading 3 2" xfId="268"/>
    <cellStyle name="Heading 3 3" xfId="351"/>
    <cellStyle name="Heading 4" xfId="42" builtinId="19" customBuiltin="1"/>
    <cellStyle name="Heading 4 2" xfId="269"/>
    <cellStyle name="Heading 4 3" xfId="352"/>
    <cellStyle name="Hyperlink" xfId="43" builtinId="8"/>
    <cellStyle name="Hyperlink 2" xfId="44"/>
    <cellStyle name="Hyperlink 2 2" xfId="353"/>
    <cellStyle name="Hyperlink 2 3" xfId="380"/>
    <cellStyle name="Hyperlink 3" xfId="377"/>
    <cellStyle name="Hyperlink 4" xfId="456"/>
    <cellStyle name="Input" xfId="45" builtinId="20" customBuiltin="1"/>
    <cellStyle name="Input 2" xfId="273"/>
    <cellStyle name="Input 3" xfId="354"/>
    <cellStyle name="Linked Cell" xfId="46" builtinId="24" customBuiltin="1"/>
    <cellStyle name="Linked Cell 2" xfId="276"/>
    <cellStyle name="Linked Cell 3" xfId="355"/>
    <cellStyle name="Neutral" xfId="47" builtinId="28" customBuiltin="1"/>
    <cellStyle name="Neutral 2" xfId="272"/>
    <cellStyle name="Neutral 3" xfId="356"/>
    <cellStyle name="Normal" xfId="0" builtinId="0"/>
    <cellStyle name="Normal 10" xfId="256"/>
    <cellStyle name="Normal 11" xfId="258"/>
    <cellStyle name="Normal 11 2" xfId="260"/>
    <cellStyle name="Normal 11 2 2" xfId="375"/>
    <cellStyle name="Normal 11 2 3" xfId="394"/>
    <cellStyle name="Normal 11 3" xfId="373"/>
    <cellStyle name="Normal 11 4" xfId="392"/>
    <cellStyle name="Normal 12" xfId="259"/>
    <cellStyle name="Normal 12 2" xfId="374"/>
    <cellStyle name="Normal 12 3" xfId="393"/>
    <cellStyle name="Normal 13" xfId="261"/>
    <cellStyle name="Normal 14" xfId="262"/>
    <cellStyle name="Normal 15" xfId="264"/>
    <cellStyle name="Normal 15 2" xfId="395"/>
    <cellStyle name="Normal 16" xfId="313"/>
    <cellStyle name="Normal 17" xfId="381"/>
    <cellStyle name="Normal 18" xfId="383"/>
    <cellStyle name="Normal 19" xfId="417"/>
    <cellStyle name="Normal 2" xfId="48"/>
    <cellStyle name="Normal 2 2" xfId="254"/>
    <cellStyle name="Normal 2 3" xfId="379"/>
    <cellStyle name="Normal 3" xfId="56"/>
    <cellStyle name="Normal 3 2" xfId="362"/>
    <cellStyle name="Normal 3 3" xfId="384"/>
    <cellStyle name="Normal 4" xfId="57"/>
    <cellStyle name="Normal 4 2" xfId="363"/>
    <cellStyle name="Normal 4 3" xfId="385"/>
    <cellStyle name="Normal 5" xfId="58"/>
    <cellStyle name="Normal 6" xfId="60"/>
    <cellStyle name="Normal 6 2" xfId="364"/>
    <cellStyle name="Normal 6 3" xfId="386"/>
    <cellStyle name="Normal 7" xfId="61"/>
    <cellStyle name="Normal 8" xfId="63"/>
    <cellStyle name="Normal 8 2" xfId="365"/>
    <cellStyle name="Normal 8 3" xfId="387"/>
    <cellStyle name="Normal 9" xfId="253"/>
    <cellStyle name="Normal_KI 2009" xfId="49"/>
    <cellStyle name="Note" xfId="50" builtinId="10" customBuiltin="1"/>
    <cellStyle name="Note 2" xfId="279"/>
    <cellStyle name="Note 2 2" xfId="396"/>
    <cellStyle name="Note 3" xfId="357"/>
    <cellStyle name="Note 4" xfId="418"/>
    <cellStyle name="Note 5" xfId="437"/>
    <cellStyle name="Output" xfId="51" builtinId="21" customBuiltin="1"/>
    <cellStyle name="Output 2" xfId="274"/>
    <cellStyle name="Output 3" xfId="358"/>
    <cellStyle name="Title" xfId="52" builtinId="15" customBuiltin="1"/>
    <cellStyle name="Title 2" xfId="265"/>
    <cellStyle name="Title 3" xfId="359"/>
    <cellStyle name="Total" xfId="53" builtinId="25" customBuiltin="1"/>
    <cellStyle name="Total 2" xfId="281"/>
    <cellStyle name="Total 3" xfId="360"/>
    <cellStyle name="Warning Text" xfId="54" builtinId="11" customBuiltin="1"/>
    <cellStyle name="Warning Text 2" xfId="278"/>
    <cellStyle name="Warning Text 3" xfId="361"/>
    <cellStyle name="アクセント 1 2" xfId="122"/>
    <cellStyle name="アクセント 1 3" xfId="123"/>
    <cellStyle name="アクセント 1 4" xfId="124"/>
    <cellStyle name="アクセント 2 2" xfId="125"/>
    <cellStyle name="アクセント 2 3" xfId="126"/>
    <cellStyle name="アクセント 2 4" xfId="127"/>
    <cellStyle name="アクセント 3 2" xfId="128"/>
    <cellStyle name="アクセント 3 3" xfId="129"/>
    <cellStyle name="アクセント 3 4" xfId="130"/>
    <cellStyle name="アクセント 4 2" xfId="131"/>
    <cellStyle name="アクセント 4 3" xfId="132"/>
    <cellStyle name="アクセント 4 4" xfId="133"/>
    <cellStyle name="アクセント 5 2" xfId="134"/>
    <cellStyle name="アクセント 5 3" xfId="135"/>
    <cellStyle name="アクセント 5 4" xfId="136"/>
    <cellStyle name="アクセント 6 2" xfId="137"/>
    <cellStyle name="アクセント 6 3" xfId="138"/>
    <cellStyle name="アクセント 6 4" xfId="139"/>
    <cellStyle name="タイトル 2" xfId="140"/>
    <cellStyle name="タイトル 3" xfId="141"/>
    <cellStyle name="タイトル 4" xfId="142"/>
    <cellStyle name="チェック セル 2" xfId="143"/>
    <cellStyle name="チェック セル 3" xfId="144"/>
    <cellStyle name="チェック セル 4" xfId="145"/>
    <cellStyle name="どちらでもない 2" xfId="146"/>
    <cellStyle name="どちらでもない 3" xfId="147"/>
    <cellStyle name="どちらでもない 4" xfId="148"/>
    <cellStyle name="パーセント 2" xfId="149"/>
    <cellStyle name="ハイパーリンク 2" xfId="150"/>
    <cellStyle name="メモ 2" xfId="151"/>
    <cellStyle name="メモ 3" xfId="152"/>
    <cellStyle name="メモ 4" xfId="153"/>
    <cellStyle name="リンク セル 2" xfId="154"/>
    <cellStyle name="リンク セル 3" xfId="155"/>
    <cellStyle name="リンク セル 4" xfId="156"/>
    <cellStyle name="入力 2" xfId="157"/>
    <cellStyle name="入力 3" xfId="158"/>
    <cellStyle name="入力 4" xfId="159"/>
    <cellStyle name="出力 2" xfId="160"/>
    <cellStyle name="出力 3" xfId="161"/>
    <cellStyle name="出力 4" xfId="162"/>
    <cellStyle name="悪い 2" xfId="163"/>
    <cellStyle name="悪い 3" xfId="164"/>
    <cellStyle name="悪い 4" xfId="165"/>
    <cellStyle name="未定義" xfId="166"/>
    <cellStyle name="桁区切り 2" xfId="55"/>
    <cellStyle name="桁区切り 2 2" xfId="167"/>
    <cellStyle name="桁区切り 2 2 2" xfId="457"/>
    <cellStyle name="桁区切り 3" xfId="168"/>
    <cellStyle name="桁区切り 4" xfId="169"/>
    <cellStyle name="桁区切り 4 2" xfId="170"/>
    <cellStyle name="桁区切り 5" xfId="171"/>
    <cellStyle name="桁区切り 6" xfId="172"/>
    <cellStyle name="桁区切り 7" xfId="173"/>
    <cellStyle name="標準 10" xfId="174"/>
    <cellStyle name="標準 10 2" xfId="175"/>
    <cellStyle name="標準 11" xfId="176"/>
    <cellStyle name="標準 12" xfId="177"/>
    <cellStyle name="標準 13" xfId="178"/>
    <cellStyle name="標準 14" xfId="179"/>
    <cellStyle name="標準 15" xfId="180"/>
    <cellStyle name="標準 16" xfId="181"/>
    <cellStyle name="標準 17" xfId="182"/>
    <cellStyle name="標準 17 2" xfId="67"/>
    <cellStyle name="標準 18" xfId="183"/>
    <cellStyle name="標準 19" xfId="184"/>
    <cellStyle name="標準 2" xfId="185"/>
    <cellStyle name="標準 2 2" xfId="186"/>
    <cellStyle name="標準 2 2 2" xfId="187"/>
    <cellStyle name="標準 2 2 2 2" xfId="462"/>
    <cellStyle name="標準 2 2 3" xfId="188"/>
    <cellStyle name="標準 2 3" xfId="189"/>
    <cellStyle name="標準 2 3 2" xfId="461"/>
    <cellStyle name="標準 2 4" xfId="190"/>
    <cellStyle name="標準 2 4 2" xfId="191"/>
    <cellStyle name="標準 2 4 3" xfId="368"/>
    <cellStyle name="標準 2 4 4" xfId="311"/>
    <cellStyle name="標準 2 5" xfId="192"/>
    <cellStyle name="標準 2 5 2" xfId="66"/>
    <cellStyle name="標準 2 5 3" xfId="369"/>
    <cellStyle name="標準 2 5 4" xfId="312"/>
    <cellStyle name="標準 2 6" xfId="367"/>
    <cellStyle name="標準 20" xfId="193"/>
    <cellStyle name="標準 21" xfId="194"/>
    <cellStyle name="標準 22" xfId="195"/>
    <cellStyle name="標準 23" xfId="196"/>
    <cellStyle name="標準 24" xfId="197"/>
    <cellStyle name="標準 25" xfId="198"/>
    <cellStyle name="標準 26" xfId="199"/>
    <cellStyle name="標準 27" xfId="200"/>
    <cellStyle name="標準 28" xfId="201"/>
    <cellStyle name="標準 29" xfId="202"/>
    <cellStyle name="標準 3" xfId="203"/>
    <cellStyle name="標準 3 2" xfId="204"/>
    <cellStyle name="標準 3 2 2" xfId="205"/>
    <cellStyle name="標準 3 2 3" xfId="463"/>
    <cellStyle name="標準 3 3" xfId="370"/>
    <cellStyle name="標準 3 4" xfId="458"/>
    <cellStyle name="標準 30" xfId="206"/>
    <cellStyle name="標準 31" xfId="207"/>
    <cellStyle name="標準 32" xfId="208"/>
    <cellStyle name="標準 33" xfId="209"/>
    <cellStyle name="標準 34" xfId="210"/>
    <cellStyle name="標準 35" xfId="211"/>
    <cellStyle name="標準 36" xfId="212"/>
    <cellStyle name="標準 37" xfId="65"/>
    <cellStyle name="標準 4" xfId="213"/>
    <cellStyle name="標準 4 2" xfId="214"/>
    <cellStyle name="標準 4 3" xfId="464"/>
    <cellStyle name="標準 5" xfId="215"/>
    <cellStyle name="標準 5 2" xfId="216"/>
    <cellStyle name="標準 5 3" xfId="217"/>
    <cellStyle name="標準 5 4" xfId="371"/>
    <cellStyle name="標準 5 5" xfId="310"/>
    <cellStyle name="標準 5 6" xfId="465"/>
    <cellStyle name="標準 6" xfId="218"/>
    <cellStyle name="標準 6 2" xfId="219"/>
    <cellStyle name="標準 7" xfId="220"/>
    <cellStyle name="標準 7 2" xfId="221"/>
    <cellStyle name="標準 8" xfId="222"/>
    <cellStyle name="標準 8 2" xfId="223"/>
    <cellStyle name="標準 9" xfId="224"/>
    <cellStyle name="標準_fys81" xfId="308"/>
    <cellStyle name="良い 2" xfId="225"/>
    <cellStyle name="良い 3" xfId="226"/>
    <cellStyle name="良い 4" xfId="227"/>
    <cellStyle name="見出し 1 2" xfId="228"/>
    <cellStyle name="見出し 1 3" xfId="229"/>
    <cellStyle name="見出し 1 4" xfId="230"/>
    <cellStyle name="見出し 2 2" xfId="231"/>
    <cellStyle name="見出し 2 3" xfId="232"/>
    <cellStyle name="見出し 2 4" xfId="233"/>
    <cellStyle name="見出し 3 2" xfId="234"/>
    <cellStyle name="見出し 3 3" xfId="235"/>
    <cellStyle name="見出し 3 4" xfId="236"/>
    <cellStyle name="見出し 4 2" xfId="237"/>
    <cellStyle name="見出し 4 3" xfId="238"/>
    <cellStyle name="見出し 4 4" xfId="239"/>
    <cellStyle name="計算 2" xfId="240"/>
    <cellStyle name="計算 3" xfId="241"/>
    <cellStyle name="計算 4" xfId="242"/>
    <cellStyle name="説明文 2" xfId="243"/>
    <cellStyle name="説明文 3" xfId="244"/>
    <cellStyle name="説明文 4" xfId="245"/>
    <cellStyle name="警告文 2" xfId="246"/>
    <cellStyle name="警告文 3" xfId="247"/>
    <cellStyle name="警告文 4" xfId="248"/>
    <cellStyle name="通貨 2" xfId="459"/>
    <cellStyle name="通貨 3" xfId="460"/>
    <cellStyle name="集計 2" xfId="249"/>
    <cellStyle name="集計 3" xfId="250"/>
    <cellStyle name="集計 4" xfId="251"/>
  </cellStyles>
  <dxfs count="2">
    <dxf>
      <fill>
        <patternFill>
          <bgColor indexed="41"/>
        </patternFill>
      </fill>
    </dxf>
    <dxf>
      <fill>
        <patternFill>
          <bgColor indexed="41"/>
        </patternFill>
      </fill>
    </dxf>
  </dxfs>
  <tableStyles count="0" defaultTableStyle="TableStyleMedium9" defaultPivotStyle="PivotStyleLight16"/>
  <colors>
    <mruColors>
      <color rgb="FFFF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drawing1.xml><?xml version="1.0" encoding="utf-8"?>
<xdr:wsDr xmlns:xdr="http://schemas.openxmlformats.org/drawingml/2006/spreadsheetDrawing" xmlns:a="http://schemas.openxmlformats.org/drawingml/2006/main">
  <xdr:twoCellAnchor>
    <xdr:from>
      <xdr:col>2</xdr:col>
      <xdr:colOff>0</xdr:colOff>
      <xdr:row>20</xdr:row>
      <xdr:rowOff>0</xdr:rowOff>
    </xdr:from>
    <xdr:to>
      <xdr:col>2</xdr:col>
      <xdr:colOff>176687</xdr:colOff>
      <xdr:row>21</xdr:row>
      <xdr:rowOff>144575</xdr:rowOff>
    </xdr:to>
    <xdr:sp macro="" textlink="">
      <xdr:nvSpPr>
        <xdr:cNvPr id="2" name="Right Brace 1">
          <a:extLst>
            <a:ext uri="{FF2B5EF4-FFF2-40B4-BE49-F238E27FC236}">
              <a16:creationId xmlns:a16="http://schemas.microsoft.com/office/drawing/2014/main" id="{43BB24A9-0ED6-4ED0-BFFE-94E17985F644}"/>
            </a:ext>
          </a:extLst>
        </xdr:cNvPr>
        <xdr:cNvSpPr/>
      </xdr:nvSpPr>
      <xdr:spPr>
        <a:xfrm>
          <a:off x="4981575" y="3924300"/>
          <a:ext cx="176687" cy="325550"/>
        </a:xfrm>
        <a:prstGeom prst="rightBrace">
          <a:avLst/>
        </a:prstGeom>
        <a:ln>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0</xdr:colOff>
      <xdr:row>22</xdr:row>
      <xdr:rowOff>0</xdr:rowOff>
    </xdr:from>
    <xdr:to>
      <xdr:col>2</xdr:col>
      <xdr:colOff>176687</xdr:colOff>
      <xdr:row>23</xdr:row>
      <xdr:rowOff>144576</xdr:rowOff>
    </xdr:to>
    <xdr:sp macro="" textlink="">
      <xdr:nvSpPr>
        <xdr:cNvPr id="3" name="Right Brace 2">
          <a:extLst>
            <a:ext uri="{FF2B5EF4-FFF2-40B4-BE49-F238E27FC236}">
              <a16:creationId xmlns:a16="http://schemas.microsoft.com/office/drawing/2014/main" id="{322C2E88-1183-42B8-8E98-A02D2912A5A3}"/>
            </a:ext>
          </a:extLst>
        </xdr:cNvPr>
        <xdr:cNvSpPr/>
      </xdr:nvSpPr>
      <xdr:spPr>
        <a:xfrm>
          <a:off x="4981575" y="4286250"/>
          <a:ext cx="176687" cy="325551"/>
        </a:xfrm>
        <a:prstGeom prst="rightBrace">
          <a:avLst/>
        </a:prstGeom>
        <a:ln>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0</xdr:colOff>
      <xdr:row>24</xdr:row>
      <xdr:rowOff>0</xdr:rowOff>
    </xdr:from>
    <xdr:to>
      <xdr:col>2</xdr:col>
      <xdr:colOff>176687</xdr:colOff>
      <xdr:row>25</xdr:row>
      <xdr:rowOff>144575</xdr:rowOff>
    </xdr:to>
    <xdr:sp macro="" textlink="">
      <xdr:nvSpPr>
        <xdr:cNvPr id="4" name="Right Brace 3">
          <a:extLst>
            <a:ext uri="{FF2B5EF4-FFF2-40B4-BE49-F238E27FC236}">
              <a16:creationId xmlns:a16="http://schemas.microsoft.com/office/drawing/2014/main" id="{930E4F40-E79C-43AE-A8A7-F89E6775B92D}"/>
            </a:ext>
          </a:extLst>
        </xdr:cNvPr>
        <xdr:cNvSpPr/>
      </xdr:nvSpPr>
      <xdr:spPr>
        <a:xfrm>
          <a:off x="4981575" y="4648200"/>
          <a:ext cx="176687" cy="325550"/>
        </a:xfrm>
        <a:prstGeom prst="rightBrace">
          <a:avLst/>
        </a:prstGeom>
        <a:ln>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0</xdr:colOff>
      <xdr:row>54</xdr:row>
      <xdr:rowOff>0</xdr:rowOff>
    </xdr:from>
    <xdr:to>
      <xdr:col>2</xdr:col>
      <xdr:colOff>166687</xdr:colOff>
      <xdr:row>55</xdr:row>
      <xdr:rowOff>144576</xdr:rowOff>
    </xdr:to>
    <xdr:sp macro="" textlink="">
      <xdr:nvSpPr>
        <xdr:cNvPr id="5" name="Right Brace 4">
          <a:extLst>
            <a:ext uri="{FF2B5EF4-FFF2-40B4-BE49-F238E27FC236}">
              <a16:creationId xmlns:a16="http://schemas.microsoft.com/office/drawing/2014/main" id="{79169572-BB00-422E-A2A2-DCDB07797A24}"/>
            </a:ext>
          </a:extLst>
        </xdr:cNvPr>
        <xdr:cNvSpPr/>
      </xdr:nvSpPr>
      <xdr:spPr>
        <a:xfrm>
          <a:off x="4981575" y="10077450"/>
          <a:ext cx="166687" cy="325551"/>
        </a:xfrm>
        <a:prstGeom prst="rightBrace">
          <a:avLst/>
        </a:prstGeom>
        <a:ln>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0</xdr:colOff>
      <xdr:row>113</xdr:row>
      <xdr:rowOff>0</xdr:rowOff>
    </xdr:from>
    <xdr:to>
      <xdr:col>2</xdr:col>
      <xdr:colOff>176687</xdr:colOff>
      <xdr:row>114</xdr:row>
      <xdr:rowOff>144576</xdr:rowOff>
    </xdr:to>
    <xdr:sp macro="" textlink="">
      <xdr:nvSpPr>
        <xdr:cNvPr id="6" name="Right Brace 5">
          <a:extLst>
            <a:ext uri="{FF2B5EF4-FFF2-40B4-BE49-F238E27FC236}">
              <a16:creationId xmlns:a16="http://schemas.microsoft.com/office/drawing/2014/main" id="{5552C37B-9825-48E4-94C9-B6E7D40B9BA1}"/>
            </a:ext>
          </a:extLst>
        </xdr:cNvPr>
        <xdr:cNvSpPr/>
      </xdr:nvSpPr>
      <xdr:spPr>
        <a:xfrm>
          <a:off x="4981575" y="20897850"/>
          <a:ext cx="176687" cy="325551"/>
        </a:xfrm>
        <a:prstGeom prst="rightBrace">
          <a:avLst/>
        </a:prstGeom>
        <a:ln>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25237</xdr:colOff>
      <xdr:row>40</xdr:row>
      <xdr:rowOff>0</xdr:rowOff>
    </xdr:from>
    <xdr:to>
      <xdr:col>2</xdr:col>
      <xdr:colOff>191341</xdr:colOff>
      <xdr:row>41</xdr:row>
      <xdr:rowOff>317500</xdr:rowOff>
    </xdr:to>
    <xdr:sp macro="" textlink="">
      <xdr:nvSpPr>
        <xdr:cNvPr id="7" name="Right Brace 6">
          <a:extLst>
            <a:ext uri="{FF2B5EF4-FFF2-40B4-BE49-F238E27FC236}">
              <a16:creationId xmlns:a16="http://schemas.microsoft.com/office/drawing/2014/main" id="{8A9E82E5-66E6-41D4-B6FA-3C052FDCB48B}"/>
            </a:ext>
          </a:extLst>
        </xdr:cNvPr>
        <xdr:cNvSpPr/>
      </xdr:nvSpPr>
      <xdr:spPr>
        <a:xfrm>
          <a:off x="5006812" y="7543800"/>
          <a:ext cx="166104" cy="365125"/>
        </a:xfrm>
        <a:prstGeom prst="rightBrace">
          <a:avLst/>
        </a:prstGeom>
        <a:ln>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11906</xdr:colOff>
      <xdr:row>99</xdr:row>
      <xdr:rowOff>0</xdr:rowOff>
    </xdr:from>
    <xdr:to>
      <xdr:col>2</xdr:col>
      <xdr:colOff>175846</xdr:colOff>
      <xdr:row>100</xdr:row>
      <xdr:rowOff>275167</xdr:rowOff>
    </xdr:to>
    <xdr:sp macro="" textlink="">
      <xdr:nvSpPr>
        <xdr:cNvPr id="8" name="Right Brace 7">
          <a:extLst>
            <a:ext uri="{FF2B5EF4-FFF2-40B4-BE49-F238E27FC236}">
              <a16:creationId xmlns:a16="http://schemas.microsoft.com/office/drawing/2014/main" id="{0668496A-3FEB-49FA-8956-FEC22B91F3BC}"/>
            </a:ext>
          </a:extLst>
        </xdr:cNvPr>
        <xdr:cNvSpPr/>
      </xdr:nvSpPr>
      <xdr:spPr>
        <a:xfrm>
          <a:off x="4993481" y="18364200"/>
          <a:ext cx="163940" cy="360892"/>
        </a:xfrm>
        <a:prstGeom prst="rightBrace">
          <a:avLst/>
        </a:prstGeom>
        <a:ln>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xdr:col>
      <xdr:colOff>1381125</xdr:colOff>
      <xdr:row>449</xdr:row>
      <xdr:rowOff>0</xdr:rowOff>
    </xdr:from>
    <xdr:to>
      <xdr:col>1</xdr:col>
      <xdr:colOff>1457325</xdr:colOff>
      <xdr:row>451</xdr:row>
      <xdr:rowOff>0</xdr:rowOff>
    </xdr:to>
    <xdr:sp macro="" textlink="">
      <xdr:nvSpPr>
        <xdr:cNvPr id="9" name="AutoShape 3">
          <a:extLst>
            <a:ext uri="{FF2B5EF4-FFF2-40B4-BE49-F238E27FC236}">
              <a16:creationId xmlns:a16="http://schemas.microsoft.com/office/drawing/2014/main" id="{EB334B46-294C-4097-9D00-2FC137746EAC}"/>
            </a:ext>
          </a:extLst>
        </xdr:cNvPr>
        <xdr:cNvSpPr>
          <a:spLocks/>
        </xdr:cNvSpPr>
      </xdr:nvSpPr>
      <xdr:spPr bwMode="auto">
        <a:xfrm>
          <a:off x="1657350" y="79200375"/>
          <a:ext cx="76200" cy="361950"/>
        </a:xfrm>
        <a:prstGeom prst="rightBrace">
          <a:avLst>
            <a:gd name="adj1" fmla="val 35417"/>
            <a:gd name="adj2" fmla="val 50000"/>
          </a:avLst>
        </a:prstGeom>
        <a:no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49532</xdr:colOff>
      <xdr:row>18</xdr:row>
      <xdr:rowOff>47625</xdr:rowOff>
    </xdr:from>
    <xdr:to>
      <xdr:col>12</xdr:col>
      <xdr:colOff>226219</xdr:colOff>
      <xdr:row>19</xdr:row>
      <xdr:rowOff>166687</xdr:rowOff>
    </xdr:to>
    <xdr:sp macro="" textlink="">
      <xdr:nvSpPr>
        <xdr:cNvPr id="2" name="Right Brace 1">
          <a:extLst>
            <a:ext uri="{FF2B5EF4-FFF2-40B4-BE49-F238E27FC236}">
              <a16:creationId xmlns:a16="http://schemas.microsoft.com/office/drawing/2014/main" id="{00000000-0008-0000-0700-000002000000}"/>
            </a:ext>
          </a:extLst>
        </xdr:cNvPr>
        <xdr:cNvSpPr/>
      </xdr:nvSpPr>
      <xdr:spPr>
        <a:xfrm>
          <a:off x="3907157" y="3819525"/>
          <a:ext cx="176687" cy="328612"/>
        </a:xfrm>
        <a:prstGeom prst="rightBrace">
          <a:avLst/>
        </a:prstGeom>
        <a:ln>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12</xdr:col>
      <xdr:colOff>35718</xdr:colOff>
      <xdr:row>20</xdr:row>
      <xdr:rowOff>35718</xdr:rowOff>
    </xdr:from>
    <xdr:to>
      <xdr:col>12</xdr:col>
      <xdr:colOff>212405</xdr:colOff>
      <xdr:row>21</xdr:row>
      <xdr:rowOff>154780</xdr:rowOff>
    </xdr:to>
    <xdr:sp macro="" textlink="">
      <xdr:nvSpPr>
        <xdr:cNvPr id="3" name="Right Brace 2">
          <a:extLst>
            <a:ext uri="{FF2B5EF4-FFF2-40B4-BE49-F238E27FC236}">
              <a16:creationId xmlns:a16="http://schemas.microsoft.com/office/drawing/2014/main" id="{00000000-0008-0000-0700-000003000000}"/>
            </a:ext>
          </a:extLst>
        </xdr:cNvPr>
        <xdr:cNvSpPr/>
      </xdr:nvSpPr>
      <xdr:spPr>
        <a:xfrm>
          <a:off x="3893343" y="4226718"/>
          <a:ext cx="176687" cy="328612"/>
        </a:xfrm>
        <a:prstGeom prst="rightBrace">
          <a:avLst/>
        </a:prstGeom>
        <a:ln>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12</xdr:col>
      <xdr:colOff>35718</xdr:colOff>
      <xdr:row>22</xdr:row>
      <xdr:rowOff>23812</xdr:rowOff>
    </xdr:from>
    <xdr:to>
      <xdr:col>12</xdr:col>
      <xdr:colOff>212405</xdr:colOff>
      <xdr:row>23</xdr:row>
      <xdr:rowOff>142874</xdr:rowOff>
    </xdr:to>
    <xdr:sp macro="" textlink="">
      <xdr:nvSpPr>
        <xdr:cNvPr id="4" name="Right Brace 3">
          <a:extLst>
            <a:ext uri="{FF2B5EF4-FFF2-40B4-BE49-F238E27FC236}">
              <a16:creationId xmlns:a16="http://schemas.microsoft.com/office/drawing/2014/main" id="{00000000-0008-0000-0700-000004000000}"/>
            </a:ext>
          </a:extLst>
        </xdr:cNvPr>
        <xdr:cNvSpPr/>
      </xdr:nvSpPr>
      <xdr:spPr>
        <a:xfrm>
          <a:off x="3893343" y="4633912"/>
          <a:ext cx="176687" cy="328612"/>
        </a:xfrm>
        <a:prstGeom prst="rightBrace">
          <a:avLst/>
        </a:prstGeom>
        <a:ln>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12</xdr:col>
      <xdr:colOff>23812</xdr:colOff>
      <xdr:row>38</xdr:row>
      <xdr:rowOff>71436</xdr:rowOff>
    </xdr:from>
    <xdr:to>
      <xdr:col>12</xdr:col>
      <xdr:colOff>200499</xdr:colOff>
      <xdr:row>39</xdr:row>
      <xdr:rowOff>190498</xdr:rowOff>
    </xdr:to>
    <xdr:sp macro="" textlink="">
      <xdr:nvSpPr>
        <xdr:cNvPr id="5" name="Right Brace 4">
          <a:extLst>
            <a:ext uri="{FF2B5EF4-FFF2-40B4-BE49-F238E27FC236}">
              <a16:creationId xmlns:a16="http://schemas.microsoft.com/office/drawing/2014/main" id="{00000000-0008-0000-0700-000005000000}"/>
            </a:ext>
          </a:extLst>
        </xdr:cNvPr>
        <xdr:cNvSpPr/>
      </xdr:nvSpPr>
      <xdr:spPr>
        <a:xfrm>
          <a:off x="3881437" y="8034336"/>
          <a:ext cx="176687" cy="328612"/>
        </a:xfrm>
        <a:prstGeom prst="rightBrace">
          <a:avLst/>
        </a:prstGeom>
        <a:ln>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12</xdr:col>
      <xdr:colOff>23812</xdr:colOff>
      <xdr:row>41</xdr:row>
      <xdr:rowOff>47624</xdr:rowOff>
    </xdr:from>
    <xdr:to>
      <xdr:col>12</xdr:col>
      <xdr:colOff>200499</xdr:colOff>
      <xdr:row>42</xdr:row>
      <xdr:rowOff>166687</xdr:rowOff>
    </xdr:to>
    <xdr:sp macro="" textlink="">
      <xdr:nvSpPr>
        <xdr:cNvPr id="6" name="Right Brace 5">
          <a:extLst>
            <a:ext uri="{FF2B5EF4-FFF2-40B4-BE49-F238E27FC236}">
              <a16:creationId xmlns:a16="http://schemas.microsoft.com/office/drawing/2014/main" id="{00000000-0008-0000-0700-000006000000}"/>
            </a:ext>
          </a:extLst>
        </xdr:cNvPr>
        <xdr:cNvSpPr/>
      </xdr:nvSpPr>
      <xdr:spPr>
        <a:xfrm>
          <a:off x="3881437" y="8639174"/>
          <a:ext cx="176687" cy="328613"/>
        </a:xfrm>
        <a:prstGeom prst="rightBrace">
          <a:avLst/>
        </a:prstGeom>
        <a:ln>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12</xdr:col>
      <xdr:colOff>35718</xdr:colOff>
      <xdr:row>48</xdr:row>
      <xdr:rowOff>59530</xdr:rowOff>
    </xdr:from>
    <xdr:to>
      <xdr:col>12</xdr:col>
      <xdr:colOff>212405</xdr:colOff>
      <xdr:row>49</xdr:row>
      <xdr:rowOff>178592</xdr:rowOff>
    </xdr:to>
    <xdr:sp macro="" textlink="">
      <xdr:nvSpPr>
        <xdr:cNvPr id="7" name="Right Brace 6">
          <a:extLst>
            <a:ext uri="{FF2B5EF4-FFF2-40B4-BE49-F238E27FC236}">
              <a16:creationId xmlns:a16="http://schemas.microsoft.com/office/drawing/2014/main" id="{00000000-0008-0000-0700-000007000000}"/>
            </a:ext>
          </a:extLst>
        </xdr:cNvPr>
        <xdr:cNvSpPr/>
      </xdr:nvSpPr>
      <xdr:spPr>
        <a:xfrm>
          <a:off x="3893343" y="10117930"/>
          <a:ext cx="176687" cy="328612"/>
        </a:xfrm>
        <a:prstGeom prst="rightBrace">
          <a:avLst/>
        </a:prstGeom>
        <a:ln>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12</xdr:col>
      <xdr:colOff>11906</xdr:colOff>
      <xdr:row>54</xdr:row>
      <xdr:rowOff>59530</xdr:rowOff>
    </xdr:from>
    <xdr:to>
      <xdr:col>12</xdr:col>
      <xdr:colOff>188593</xdr:colOff>
      <xdr:row>55</xdr:row>
      <xdr:rowOff>178592</xdr:rowOff>
    </xdr:to>
    <xdr:sp macro="" textlink="">
      <xdr:nvSpPr>
        <xdr:cNvPr id="8" name="Right Brace 7">
          <a:extLst>
            <a:ext uri="{FF2B5EF4-FFF2-40B4-BE49-F238E27FC236}">
              <a16:creationId xmlns:a16="http://schemas.microsoft.com/office/drawing/2014/main" id="{00000000-0008-0000-0700-000008000000}"/>
            </a:ext>
          </a:extLst>
        </xdr:cNvPr>
        <xdr:cNvSpPr/>
      </xdr:nvSpPr>
      <xdr:spPr>
        <a:xfrm>
          <a:off x="3869531" y="11375230"/>
          <a:ext cx="176687" cy="328612"/>
        </a:xfrm>
        <a:prstGeom prst="rightBrace">
          <a:avLst/>
        </a:prstGeom>
        <a:ln>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12</xdr:col>
      <xdr:colOff>23812</xdr:colOff>
      <xdr:row>99</xdr:row>
      <xdr:rowOff>35718</xdr:rowOff>
    </xdr:from>
    <xdr:to>
      <xdr:col>12</xdr:col>
      <xdr:colOff>200499</xdr:colOff>
      <xdr:row>100</xdr:row>
      <xdr:rowOff>154781</xdr:rowOff>
    </xdr:to>
    <xdr:sp macro="" textlink="">
      <xdr:nvSpPr>
        <xdr:cNvPr id="9" name="Right Brace 8">
          <a:extLst>
            <a:ext uri="{FF2B5EF4-FFF2-40B4-BE49-F238E27FC236}">
              <a16:creationId xmlns:a16="http://schemas.microsoft.com/office/drawing/2014/main" id="{00000000-0008-0000-0700-000009000000}"/>
            </a:ext>
          </a:extLst>
        </xdr:cNvPr>
        <xdr:cNvSpPr/>
      </xdr:nvSpPr>
      <xdr:spPr>
        <a:xfrm>
          <a:off x="3881437" y="20781168"/>
          <a:ext cx="176687" cy="328613"/>
        </a:xfrm>
        <a:prstGeom prst="rightBrace">
          <a:avLst/>
        </a:prstGeom>
        <a:ln>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12</xdr:col>
      <xdr:colOff>35718</xdr:colOff>
      <xdr:row>102</xdr:row>
      <xdr:rowOff>35718</xdr:rowOff>
    </xdr:from>
    <xdr:to>
      <xdr:col>12</xdr:col>
      <xdr:colOff>212405</xdr:colOff>
      <xdr:row>103</xdr:row>
      <xdr:rowOff>154780</xdr:rowOff>
    </xdr:to>
    <xdr:sp macro="" textlink="">
      <xdr:nvSpPr>
        <xdr:cNvPr id="10" name="Right Brace 9">
          <a:extLst>
            <a:ext uri="{FF2B5EF4-FFF2-40B4-BE49-F238E27FC236}">
              <a16:creationId xmlns:a16="http://schemas.microsoft.com/office/drawing/2014/main" id="{00000000-0008-0000-0700-00000A000000}"/>
            </a:ext>
          </a:extLst>
        </xdr:cNvPr>
        <xdr:cNvSpPr/>
      </xdr:nvSpPr>
      <xdr:spPr>
        <a:xfrm>
          <a:off x="3893343" y="21409818"/>
          <a:ext cx="176687" cy="328612"/>
        </a:xfrm>
        <a:prstGeom prst="rightBrace">
          <a:avLst/>
        </a:prstGeom>
        <a:ln>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12</xdr:col>
      <xdr:colOff>23812</xdr:colOff>
      <xdr:row>109</xdr:row>
      <xdr:rowOff>47624</xdr:rowOff>
    </xdr:from>
    <xdr:to>
      <xdr:col>12</xdr:col>
      <xdr:colOff>200499</xdr:colOff>
      <xdr:row>110</xdr:row>
      <xdr:rowOff>166687</xdr:rowOff>
    </xdr:to>
    <xdr:sp macro="" textlink="">
      <xdr:nvSpPr>
        <xdr:cNvPr id="11" name="Right Brace 10">
          <a:extLst>
            <a:ext uri="{FF2B5EF4-FFF2-40B4-BE49-F238E27FC236}">
              <a16:creationId xmlns:a16="http://schemas.microsoft.com/office/drawing/2014/main" id="{00000000-0008-0000-0700-00000B000000}"/>
            </a:ext>
          </a:extLst>
        </xdr:cNvPr>
        <xdr:cNvSpPr/>
      </xdr:nvSpPr>
      <xdr:spPr>
        <a:xfrm>
          <a:off x="3881437" y="22888574"/>
          <a:ext cx="176687" cy="328613"/>
        </a:xfrm>
        <a:prstGeom prst="rightBrace">
          <a:avLst/>
        </a:prstGeom>
        <a:ln>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12</xdr:col>
      <xdr:colOff>23812</xdr:colOff>
      <xdr:row>115</xdr:row>
      <xdr:rowOff>35718</xdr:rowOff>
    </xdr:from>
    <xdr:to>
      <xdr:col>12</xdr:col>
      <xdr:colOff>200499</xdr:colOff>
      <xdr:row>116</xdr:row>
      <xdr:rowOff>154781</xdr:rowOff>
    </xdr:to>
    <xdr:sp macro="" textlink="">
      <xdr:nvSpPr>
        <xdr:cNvPr id="12" name="Right Brace 11">
          <a:extLst>
            <a:ext uri="{FF2B5EF4-FFF2-40B4-BE49-F238E27FC236}">
              <a16:creationId xmlns:a16="http://schemas.microsoft.com/office/drawing/2014/main" id="{00000000-0008-0000-0700-00000C000000}"/>
            </a:ext>
          </a:extLst>
        </xdr:cNvPr>
        <xdr:cNvSpPr/>
      </xdr:nvSpPr>
      <xdr:spPr>
        <a:xfrm>
          <a:off x="3881437" y="24133968"/>
          <a:ext cx="176687" cy="328613"/>
        </a:xfrm>
        <a:prstGeom prst="rightBrace">
          <a:avLst/>
        </a:prstGeom>
        <a:ln>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pfileshr2\ercd\ERDI\KI_Review\2018\JPN20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www.meti.go.jp/&#65297;&#24180;&#26410;&#28288;&#12398;&#25991;&#26360;&#12501;&#12457;&#12523;&#12480;/&#32330;&#32173;&#12539;&#29983;&#27963;&#29992;&#21697;&#65319;/&#38609;&#36008;&#32113;&#35336;/&#20844;&#34920;&#29289;&#65423;&#65400;&#65435;/&#38609;&#36008;&#26376;&#22577;&#65423;&#65400;&#65435;/&#32080;&#26524;&#34920;/200112/&#27010;&#27841;&#31561;/&#26376;&#22577;&#21407;&#31295;&#29992;&#65400;&#65438;&#65431;&#654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I_DATASHEET"/>
      <sheetName val="KJ's comment 2"/>
      <sheetName val="KI_COMMENTS"/>
      <sheetName val="KI 2017"/>
      <sheetName val="Validation"/>
      <sheetName val="Footnotes"/>
      <sheetName val="Sources"/>
      <sheetName val="Formula check"/>
      <sheetName val="KJ's comments"/>
      <sheetName val="KI_INVALID_WORKSHEET"/>
      <sheetName val="KI_DBFORMAT"/>
      <sheetName val="JSB's response"/>
      <sheetName val="GDP deflator"/>
      <sheetName val="MOF_Trade Stat"/>
      <sheetName val="Comp_FY-CY_Petroleum"/>
      <sheetName val="Break_screensho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ｸﾞﾗﾌﾃﾞｰﾀ季調済指数"/>
      <sheetName val="月報原稿用ｸﾞﾗﾌ"/>
    </sheetNames>
    <sheetDataSet>
      <sheetData sheetId="0" refreshError="1"/>
      <sheetData sheetId="1" refreshError="1">
        <row r="2">
          <cell r="G2" t="str">
            <v>　　指　数　グ　ラ　フ</v>
          </cell>
        </row>
        <row r="3">
          <cell r="G3" t="str">
            <v>（平成７年＝１００、季節調整済）</v>
          </cell>
        </row>
        <row r="12">
          <cell r="A12" t="str">
            <v>11</v>
          </cell>
          <cell r="B12" t="str">
            <v>11</v>
          </cell>
          <cell r="C12" t="str">
            <v>11</v>
          </cell>
        </row>
        <row r="13">
          <cell r="A13">
            <v>89.8</v>
          </cell>
          <cell r="B13">
            <v>87.4</v>
          </cell>
          <cell r="C13">
            <v>95.8</v>
          </cell>
        </row>
        <row r="14">
          <cell r="A14" t="str">
            <v>1
13</v>
          </cell>
          <cell r="B14" t="str">
            <v>1
13</v>
          </cell>
          <cell r="C14" t="str">
            <v>1
13</v>
          </cell>
        </row>
        <row r="15">
          <cell r="A15">
            <v>87.6</v>
          </cell>
          <cell r="B15">
            <v>87.4</v>
          </cell>
          <cell r="C15">
            <v>93.2</v>
          </cell>
        </row>
        <row r="16">
          <cell r="A16" t="str">
            <v>3</v>
          </cell>
          <cell r="B16" t="str">
            <v>3</v>
          </cell>
          <cell r="C16" t="str">
            <v>3</v>
          </cell>
        </row>
        <row r="19">
          <cell r="A19">
            <v>88.7</v>
          </cell>
          <cell r="B19">
            <v>85.7</v>
          </cell>
          <cell r="C19">
            <v>110</v>
          </cell>
        </row>
        <row r="20">
          <cell r="A20" t="str">
            <v>7</v>
          </cell>
          <cell r="B20" t="str">
            <v>7</v>
          </cell>
          <cell r="C20" t="str">
            <v>7</v>
          </cell>
        </row>
        <row r="21">
          <cell r="A21">
            <v>79.3</v>
          </cell>
          <cell r="B21">
            <v>81.8</v>
          </cell>
          <cell r="C21">
            <v>104.4</v>
          </cell>
        </row>
        <row r="22">
          <cell r="A22" t="str">
            <v>9</v>
          </cell>
          <cell r="B22" t="str">
            <v>9</v>
          </cell>
          <cell r="C22" t="str">
            <v>9</v>
          </cell>
        </row>
        <row r="23">
          <cell r="A23">
            <v>83.8</v>
          </cell>
          <cell r="B23">
            <v>76.8</v>
          </cell>
          <cell r="C23">
            <v>117.5</v>
          </cell>
        </row>
        <row r="24">
          <cell r="A24" t="str">
            <v>11</v>
          </cell>
          <cell r="B24" t="str">
            <v>11</v>
          </cell>
          <cell r="C24" t="str">
            <v>11</v>
          </cell>
        </row>
        <row r="25">
          <cell r="A25">
            <v>77.099999999999994</v>
          </cell>
          <cell r="B25">
            <v>77</v>
          </cell>
          <cell r="C25">
            <v>127.7</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Q554"/>
  <sheetViews>
    <sheetView tabSelected="1" workbookViewId="0"/>
  </sheetViews>
  <sheetFormatPr defaultColWidth="9" defaultRowHeight="14.25"/>
  <cols>
    <col min="1" max="1" width="3.625" style="232" customWidth="1"/>
    <col min="2" max="2" width="61.75" style="233" customWidth="1"/>
    <col min="3" max="14" width="8.75" style="234" customWidth="1"/>
    <col min="15" max="16" width="9" style="234"/>
    <col min="17" max="21" width="9" style="71"/>
    <col min="22" max="16384" width="9" style="68"/>
  </cols>
  <sheetData>
    <row r="1" spans="1:21" ht="20.25">
      <c r="A1" s="143" t="s">
        <v>239</v>
      </c>
      <c r="B1" s="144"/>
      <c r="C1" s="145"/>
      <c r="D1" s="145"/>
      <c r="E1" s="145"/>
      <c r="F1" s="145"/>
      <c r="G1" s="145"/>
      <c r="H1" s="145"/>
      <c r="I1" s="145"/>
      <c r="J1" s="145"/>
      <c r="K1" s="145"/>
      <c r="L1" s="145"/>
      <c r="M1" s="145"/>
      <c r="N1" s="145"/>
      <c r="O1" s="145"/>
      <c r="P1" s="145"/>
      <c r="Q1" s="110"/>
      <c r="R1" s="110"/>
      <c r="S1" s="111"/>
      <c r="T1" s="111"/>
      <c r="U1" s="111"/>
    </row>
    <row r="2" spans="1:21" ht="20.25">
      <c r="A2" s="143"/>
      <c r="B2" s="144"/>
      <c r="C2" s="145"/>
      <c r="D2" s="145"/>
      <c r="E2" s="145"/>
      <c r="F2" s="145"/>
      <c r="G2" s="145"/>
      <c r="H2" s="145"/>
      <c r="I2" s="145"/>
      <c r="J2" s="145"/>
      <c r="K2" s="145"/>
      <c r="L2" s="145"/>
      <c r="M2" s="145"/>
      <c r="N2" s="145"/>
      <c r="O2" s="145"/>
      <c r="P2" s="145"/>
      <c r="Q2" s="110"/>
      <c r="R2" s="110"/>
      <c r="S2" s="111"/>
      <c r="T2" s="111"/>
      <c r="U2" s="111"/>
    </row>
    <row r="3" spans="1:21">
      <c r="A3" s="144" t="s">
        <v>240</v>
      </c>
      <c r="B3" s="144"/>
      <c r="C3" s="145"/>
      <c r="D3" s="145"/>
      <c r="E3" s="145"/>
      <c r="F3" s="145"/>
      <c r="G3" s="145"/>
      <c r="H3" s="145"/>
      <c r="I3" s="145"/>
      <c r="J3" s="145"/>
      <c r="K3" s="145"/>
      <c r="L3" s="145"/>
      <c r="M3" s="145"/>
      <c r="N3" s="145"/>
      <c r="O3" s="145"/>
      <c r="P3" s="145"/>
      <c r="Q3" s="111"/>
      <c r="R3" s="111"/>
      <c r="S3" s="111"/>
      <c r="T3" s="111"/>
      <c r="U3" s="111"/>
    </row>
    <row r="4" spans="1:21">
      <c r="A4" s="144" t="s">
        <v>1548</v>
      </c>
      <c r="B4" s="144"/>
      <c r="C4" s="145"/>
      <c r="D4" s="145"/>
      <c r="E4" s="145"/>
      <c r="F4" s="145"/>
      <c r="G4" s="145"/>
      <c r="H4" s="145"/>
      <c r="I4" s="145"/>
      <c r="J4" s="145"/>
      <c r="K4" s="145"/>
      <c r="L4" s="145"/>
      <c r="M4" s="145"/>
      <c r="N4" s="145"/>
      <c r="O4" s="145"/>
      <c r="P4" s="145"/>
      <c r="Q4" s="111"/>
      <c r="R4" s="111"/>
      <c r="S4" s="111"/>
      <c r="T4" s="111"/>
      <c r="U4" s="111"/>
    </row>
    <row r="5" spans="1:21">
      <c r="A5" s="144" t="s">
        <v>241</v>
      </c>
      <c r="B5" s="144"/>
      <c r="C5" s="145"/>
      <c r="D5" s="145"/>
      <c r="E5" s="145"/>
      <c r="F5" s="145"/>
      <c r="G5" s="145"/>
      <c r="H5" s="145"/>
      <c r="I5" s="145"/>
      <c r="J5" s="145"/>
      <c r="K5" s="145"/>
      <c r="L5" s="145"/>
      <c r="M5" s="145"/>
      <c r="N5" s="145"/>
      <c r="O5" s="145"/>
      <c r="P5" s="145"/>
      <c r="Q5" s="111"/>
      <c r="R5" s="111"/>
      <c r="S5" s="111"/>
      <c r="T5" s="111"/>
      <c r="U5" s="111"/>
    </row>
    <row r="6" spans="1:21" s="104" customFormat="1">
      <c r="A6" s="146"/>
      <c r="B6" s="147"/>
      <c r="C6" s="148"/>
      <c r="D6" s="148"/>
      <c r="E6" s="148"/>
      <c r="F6" s="148"/>
      <c r="G6" s="148"/>
      <c r="H6" s="148"/>
      <c r="I6" s="148"/>
      <c r="J6" s="148"/>
      <c r="K6" s="148"/>
      <c r="L6" s="148"/>
      <c r="M6" s="148"/>
      <c r="N6" s="148"/>
      <c r="O6" s="148"/>
      <c r="P6" s="148"/>
      <c r="Q6" s="136"/>
      <c r="R6" s="136"/>
      <c r="S6" s="136"/>
      <c r="T6" s="136"/>
      <c r="U6" s="136"/>
    </row>
    <row r="7" spans="1:21" s="114" customFormat="1" ht="15">
      <c r="A7" s="149"/>
      <c r="B7" s="150"/>
      <c r="C7" s="150">
        <v>2000</v>
      </c>
      <c r="D7" s="150">
        <v>2001</v>
      </c>
      <c r="E7" s="150">
        <v>2002</v>
      </c>
      <c r="F7" s="150">
        <v>2003</v>
      </c>
      <c r="G7" s="150">
        <v>2004</v>
      </c>
      <c r="H7" s="150">
        <v>2005</v>
      </c>
      <c r="I7" s="150">
        <v>2006</v>
      </c>
      <c r="J7" s="150">
        <v>2007</v>
      </c>
      <c r="K7" s="150">
        <v>2008</v>
      </c>
      <c r="L7" s="150">
        <v>2009</v>
      </c>
      <c r="M7" s="150">
        <v>2010</v>
      </c>
      <c r="N7" s="150">
        <v>2011</v>
      </c>
      <c r="O7" s="150">
        <v>2012</v>
      </c>
      <c r="P7" s="150">
        <v>2013</v>
      </c>
      <c r="Q7" s="112">
        <v>2014</v>
      </c>
      <c r="R7" s="112">
        <v>2015</v>
      </c>
      <c r="S7" s="113">
        <v>2016</v>
      </c>
      <c r="T7" s="113">
        <v>2017</v>
      </c>
      <c r="U7" s="113">
        <v>2018</v>
      </c>
    </row>
    <row r="8" spans="1:21">
      <c r="A8" s="151"/>
      <c r="B8" s="152" t="s">
        <v>193</v>
      </c>
      <c r="C8" s="153"/>
      <c r="D8" s="153"/>
      <c r="E8" s="153"/>
      <c r="F8" s="153"/>
      <c r="G8" s="153"/>
      <c r="H8" s="153"/>
      <c r="I8" s="153"/>
      <c r="J8" s="153"/>
      <c r="K8" s="153"/>
      <c r="L8" s="153"/>
      <c r="M8" s="154"/>
      <c r="N8" s="154"/>
      <c r="O8" s="154"/>
      <c r="P8" s="154"/>
      <c r="Q8" s="128"/>
    </row>
    <row r="9" spans="1:21">
      <c r="A9" s="155"/>
      <c r="B9" s="156" t="s">
        <v>1581</v>
      </c>
      <c r="C9" s="157">
        <v>126.843</v>
      </c>
      <c r="D9" s="157">
        <v>127.149</v>
      </c>
      <c r="E9" s="157">
        <v>127.44499999999999</v>
      </c>
      <c r="F9" s="157">
        <v>127.718</v>
      </c>
      <c r="G9" s="157">
        <v>127.761</v>
      </c>
      <c r="H9" s="157">
        <v>127.773</v>
      </c>
      <c r="I9" s="157">
        <v>127.854</v>
      </c>
      <c r="J9" s="157">
        <v>128.001</v>
      </c>
      <c r="K9" s="157">
        <v>128.06299999999999</v>
      </c>
      <c r="L9" s="158">
        <v>128.047</v>
      </c>
      <c r="M9" s="158">
        <v>128.07</v>
      </c>
      <c r="N9" s="158">
        <v>127.833</v>
      </c>
      <c r="O9" s="158">
        <v>127.629</v>
      </c>
      <c r="P9" s="158">
        <v>127.44499999999999</v>
      </c>
      <c r="Q9" s="129">
        <v>127.276</v>
      </c>
      <c r="R9" s="129">
        <v>127.14100000000001</v>
      </c>
      <c r="S9" s="129">
        <v>126.995</v>
      </c>
      <c r="T9" s="129">
        <v>126.786</v>
      </c>
      <c r="U9" s="129">
        <v>126.529</v>
      </c>
    </row>
    <row r="10" spans="1:21">
      <c r="A10" s="159"/>
      <c r="B10" s="156" t="s">
        <v>1582</v>
      </c>
      <c r="C10" s="160">
        <v>340.22622000000001</v>
      </c>
      <c r="D10" s="160">
        <v>341.23817000000003</v>
      </c>
      <c r="E10" s="160">
        <v>341.78595999999999</v>
      </c>
      <c r="F10" s="160">
        <v>342.36043999999998</v>
      </c>
      <c r="G10" s="160">
        <v>342.63763</v>
      </c>
      <c r="H10" s="160">
        <v>342.71274</v>
      </c>
      <c r="I10" s="160">
        <v>343.05871000000002</v>
      </c>
      <c r="J10" s="160">
        <v>343.45314000000002</v>
      </c>
      <c r="K10" s="160">
        <v>343.61950000000002</v>
      </c>
      <c r="L10" s="161">
        <v>343.57657</v>
      </c>
      <c r="M10" s="161">
        <v>343.63828000000001</v>
      </c>
      <c r="N10" s="161">
        <v>342.95943</v>
      </c>
      <c r="O10" s="161">
        <v>342.27253000000002</v>
      </c>
      <c r="P10" s="161">
        <v>341.67685999999998</v>
      </c>
      <c r="Q10" s="118">
        <v>341.12144000000001</v>
      </c>
      <c r="R10" s="118">
        <v>340.65309000000002</v>
      </c>
      <c r="S10" s="118">
        <v>340.75384000000003</v>
      </c>
      <c r="T10" s="118">
        <v>340.19157999999999</v>
      </c>
      <c r="U10" s="118">
        <v>339.50199884703352</v>
      </c>
    </row>
    <row r="11" spans="1:21">
      <c r="A11" s="162"/>
      <c r="B11" s="156" t="s">
        <v>1531</v>
      </c>
      <c r="C11" s="153">
        <v>0.16742000000000001</v>
      </c>
      <c r="D11" s="153">
        <v>0.24124000000000001</v>
      </c>
      <c r="E11" s="153">
        <v>0.23280000000000001</v>
      </c>
      <c r="F11" s="153">
        <v>0.21421000000000001</v>
      </c>
      <c r="G11" s="153">
        <v>3.3669999999999999E-2</v>
      </c>
      <c r="H11" s="153">
        <v>9.3900000000000008E-3</v>
      </c>
      <c r="I11" s="153">
        <v>6.3390000000000002E-2</v>
      </c>
      <c r="J11" s="153">
        <v>0.11497</v>
      </c>
      <c r="K11" s="153">
        <v>4.8439999999999997E-2</v>
      </c>
      <c r="L11" s="163">
        <v>-1.2489999999999999E-2</v>
      </c>
      <c r="M11" s="163">
        <v>1.796E-2</v>
      </c>
      <c r="N11" s="163">
        <v>-0.18506</v>
      </c>
      <c r="O11" s="163">
        <v>-0.15958</v>
      </c>
      <c r="P11" s="163">
        <v>-0.14416999999999999</v>
      </c>
      <c r="Q11" s="137">
        <v>-0.13261000000000001</v>
      </c>
      <c r="R11" s="137">
        <v>-0.10607</v>
      </c>
      <c r="S11" s="137">
        <v>-0.11483</v>
      </c>
      <c r="T11" s="137">
        <v>-0.16456999999999999</v>
      </c>
      <c r="U11" s="137">
        <v>-0.20270376855489169</v>
      </c>
    </row>
    <row r="12" spans="1:21">
      <c r="A12" s="151"/>
      <c r="B12" s="156" t="s">
        <v>1532</v>
      </c>
      <c r="C12" s="164">
        <v>78.649000000000001</v>
      </c>
      <c r="D12" s="165">
        <v>79.989999999999995</v>
      </c>
      <c r="E12" s="164">
        <v>81.647000000000006</v>
      </c>
      <c r="F12" s="164">
        <v>83.195999999999998</v>
      </c>
      <c r="G12" s="164">
        <v>84.64</v>
      </c>
      <c r="H12" s="164">
        <v>85.977999999999994</v>
      </c>
      <c r="I12" s="165">
        <v>87.117999999999995</v>
      </c>
      <c r="J12" s="164">
        <v>88.146000000000001</v>
      </c>
      <c r="K12" s="164">
        <v>89.102999999999994</v>
      </c>
      <c r="L12" s="166">
        <v>89.989000000000004</v>
      </c>
      <c r="M12" s="166">
        <v>90.811999999999998</v>
      </c>
      <c r="N12" s="166">
        <v>91.069000000000003</v>
      </c>
      <c r="O12" s="166">
        <v>91.147999999999996</v>
      </c>
      <c r="P12" s="166">
        <v>91.225999999999999</v>
      </c>
      <c r="Q12" s="121">
        <v>91.304000000000002</v>
      </c>
      <c r="R12" s="121">
        <v>91.381</v>
      </c>
      <c r="S12" s="121">
        <v>91.456999999999994</v>
      </c>
      <c r="T12" s="121">
        <v>91.534999999999997</v>
      </c>
      <c r="U12" s="121">
        <v>91.615537080958362</v>
      </c>
    </row>
    <row r="13" spans="1:21">
      <c r="A13" s="151"/>
      <c r="B13" s="156"/>
      <c r="C13" s="167"/>
      <c r="D13" s="167"/>
      <c r="E13" s="167"/>
      <c r="F13" s="167"/>
      <c r="G13" s="167"/>
      <c r="H13" s="167"/>
      <c r="I13" s="167"/>
      <c r="J13" s="167"/>
      <c r="K13" s="167"/>
      <c r="L13" s="167"/>
      <c r="M13" s="154"/>
      <c r="N13" s="154"/>
      <c r="O13" s="154"/>
      <c r="P13" s="154"/>
      <c r="Q13" s="128"/>
      <c r="R13" s="128"/>
      <c r="S13" s="128"/>
      <c r="T13" s="128"/>
      <c r="U13" s="128"/>
    </row>
    <row r="14" spans="1:21">
      <c r="A14" s="168"/>
      <c r="B14" s="152" t="s">
        <v>1583</v>
      </c>
      <c r="C14" s="169">
        <v>67660</v>
      </c>
      <c r="D14" s="169">
        <v>67520</v>
      </c>
      <c r="E14" s="169">
        <v>66890</v>
      </c>
      <c r="F14" s="169">
        <v>66660</v>
      </c>
      <c r="G14" s="169">
        <v>66420</v>
      </c>
      <c r="H14" s="169">
        <v>66510</v>
      </c>
      <c r="I14" s="169">
        <v>66640</v>
      </c>
      <c r="J14" s="169">
        <v>66840</v>
      </c>
      <c r="K14" s="169">
        <v>66740</v>
      </c>
      <c r="L14" s="169">
        <v>66500</v>
      </c>
      <c r="M14" s="170">
        <v>66320</v>
      </c>
      <c r="N14" s="170">
        <v>65960</v>
      </c>
      <c r="O14" s="170">
        <v>65650</v>
      </c>
      <c r="P14" s="170">
        <v>65930</v>
      </c>
      <c r="Q14" s="124">
        <v>66090</v>
      </c>
      <c r="R14" s="124">
        <v>66250</v>
      </c>
      <c r="S14" s="124">
        <v>66730</v>
      </c>
      <c r="T14" s="124">
        <v>67200</v>
      </c>
      <c r="U14" s="124">
        <v>68300</v>
      </c>
    </row>
    <row r="15" spans="1:21">
      <c r="A15" s="168"/>
      <c r="B15" s="156" t="s">
        <v>243</v>
      </c>
      <c r="C15" s="169">
        <v>64460</v>
      </c>
      <c r="D15" s="169">
        <v>64120</v>
      </c>
      <c r="E15" s="169">
        <v>63300</v>
      </c>
      <c r="F15" s="169">
        <v>63160</v>
      </c>
      <c r="G15" s="169">
        <v>63290</v>
      </c>
      <c r="H15" s="169">
        <v>63560</v>
      </c>
      <c r="I15" s="169">
        <v>63890</v>
      </c>
      <c r="J15" s="169">
        <v>64270</v>
      </c>
      <c r="K15" s="169">
        <v>64090</v>
      </c>
      <c r="L15" s="169">
        <v>63140</v>
      </c>
      <c r="M15" s="170">
        <v>62980</v>
      </c>
      <c r="N15" s="170">
        <v>62930</v>
      </c>
      <c r="O15" s="170">
        <v>62800</v>
      </c>
      <c r="P15" s="170">
        <v>63260</v>
      </c>
      <c r="Q15" s="124">
        <v>63710</v>
      </c>
      <c r="R15" s="124">
        <v>64010</v>
      </c>
      <c r="S15" s="124">
        <v>64650</v>
      </c>
      <c r="T15" s="124">
        <v>65300</v>
      </c>
      <c r="U15" s="124">
        <v>66640</v>
      </c>
    </row>
    <row r="16" spans="1:21">
      <c r="A16" s="168"/>
      <c r="B16" s="171" t="s">
        <v>663</v>
      </c>
      <c r="C16" s="169">
        <v>3260</v>
      </c>
      <c r="D16" s="169">
        <v>3130</v>
      </c>
      <c r="E16" s="169">
        <v>2960</v>
      </c>
      <c r="F16" s="169">
        <v>2930</v>
      </c>
      <c r="G16" s="169">
        <v>2860</v>
      </c>
      <c r="H16" s="169">
        <v>2820</v>
      </c>
      <c r="I16" s="169">
        <v>2720</v>
      </c>
      <c r="J16" s="169">
        <v>2730</v>
      </c>
      <c r="K16" s="169">
        <v>2700</v>
      </c>
      <c r="L16" s="170">
        <v>2640</v>
      </c>
      <c r="M16" s="170">
        <v>2550</v>
      </c>
      <c r="N16" s="170">
        <v>2490</v>
      </c>
      <c r="O16" s="170">
        <v>2410</v>
      </c>
      <c r="P16" s="170">
        <v>2340</v>
      </c>
      <c r="Q16" s="124">
        <v>2310</v>
      </c>
      <c r="R16" s="124">
        <v>2290</v>
      </c>
      <c r="S16" s="124">
        <v>2230</v>
      </c>
      <c r="T16" s="124">
        <v>2210</v>
      </c>
      <c r="U16" s="124">
        <v>2280</v>
      </c>
    </row>
    <row r="17" spans="1:21">
      <c r="A17" s="168"/>
      <c r="B17" s="171" t="s">
        <v>491</v>
      </c>
      <c r="C17" s="169">
        <v>50</v>
      </c>
      <c r="D17" s="169">
        <v>50</v>
      </c>
      <c r="E17" s="169">
        <v>50</v>
      </c>
      <c r="F17" s="169">
        <v>50</v>
      </c>
      <c r="G17" s="169">
        <v>40</v>
      </c>
      <c r="H17" s="169">
        <v>30</v>
      </c>
      <c r="I17" s="169">
        <v>30</v>
      </c>
      <c r="J17" s="169">
        <v>40</v>
      </c>
      <c r="K17" s="169">
        <v>30</v>
      </c>
      <c r="L17" s="170">
        <v>30</v>
      </c>
      <c r="M17" s="170">
        <v>30</v>
      </c>
      <c r="N17" s="170">
        <v>30</v>
      </c>
      <c r="O17" s="170">
        <v>30</v>
      </c>
      <c r="P17" s="170">
        <v>30</v>
      </c>
      <c r="Q17" s="124">
        <v>30</v>
      </c>
      <c r="R17" s="124">
        <v>30</v>
      </c>
      <c r="S17" s="124">
        <v>30</v>
      </c>
      <c r="T17" s="124">
        <v>30</v>
      </c>
      <c r="U17" s="124">
        <v>30</v>
      </c>
    </row>
    <row r="18" spans="1:21">
      <c r="A18" s="168"/>
      <c r="B18" s="171" t="s">
        <v>202</v>
      </c>
      <c r="C18" s="169">
        <v>13210</v>
      </c>
      <c r="D18" s="169">
        <v>12840</v>
      </c>
      <c r="E18" s="169">
        <v>12020</v>
      </c>
      <c r="F18" s="169">
        <v>11780</v>
      </c>
      <c r="G18" s="169">
        <v>11500</v>
      </c>
      <c r="H18" s="169">
        <v>11420</v>
      </c>
      <c r="I18" s="169">
        <v>11630</v>
      </c>
      <c r="J18" s="169">
        <v>11700</v>
      </c>
      <c r="K18" s="169">
        <v>11510</v>
      </c>
      <c r="L18" s="170">
        <v>10820</v>
      </c>
      <c r="M18" s="170">
        <v>10600</v>
      </c>
      <c r="N18" s="170">
        <v>10490</v>
      </c>
      <c r="O18" s="170">
        <v>10330</v>
      </c>
      <c r="P18" s="170">
        <v>10410</v>
      </c>
      <c r="Q18" s="124">
        <v>10430</v>
      </c>
      <c r="R18" s="124">
        <v>10390</v>
      </c>
      <c r="S18" s="124">
        <v>10450</v>
      </c>
      <c r="T18" s="124">
        <v>10520</v>
      </c>
      <c r="U18" s="124">
        <v>10600</v>
      </c>
    </row>
    <row r="19" spans="1:21" ht="25.5">
      <c r="A19" s="151"/>
      <c r="B19" s="172" t="s">
        <v>1533</v>
      </c>
      <c r="C19" s="169">
        <v>340</v>
      </c>
      <c r="D19" s="169">
        <v>340</v>
      </c>
      <c r="E19" s="169">
        <v>340</v>
      </c>
      <c r="F19" s="169">
        <v>320</v>
      </c>
      <c r="G19" s="169">
        <v>310</v>
      </c>
      <c r="H19" s="169">
        <v>350</v>
      </c>
      <c r="I19" s="169">
        <v>360</v>
      </c>
      <c r="J19" s="169">
        <v>330</v>
      </c>
      <c r="K19" s="169">
        <v>320</v>
      </c>
      <c r="L19" s="170">
        <v>340</v>
      </c>
      <c r="M19" s="170">
        <v>340</v>
      </c>
      <c r="N19" s="170">
        <v>310</v>
      </c>
      <c r="O19" s="170">
        <v>320</v>
      </c>
      <c r="P19" s="170">
        <v>310</v>
      </c>
      <c r="Q19" s="124">
        <v>290</v>
      </c>
      <c r="R19" s="124">
        <v>290</v>
      </c>
      <c r="S19" s="124">
        <v>300</v>
      </c>
      <c r="T19" s="124">
        <v>290</v>
      </c>
      <c r="U19" s="124">
        <v>280</v>
      </c>
    </row>
    <row r="20" spans="1:21">
      <c r="A20" s="151"/>
      <c r="B20" s="171" t="s">
        <v>209</v>
      </c>
      <c r="C20" s="169">
        <v>6530</v>
      </c>
      <c r="D20" s="169">
        <v>6320</v>
      </c>
      <c r="E20" s="169">
        <v>6180</v>
      </c>
      <c r="F20" s="169">
        <v>6040</v>
      </c>
      <c r="G20" s="169">
        <v>5840</v>
      </c>
      <c r="H20" s="169">
        <v>5680</v>
      </c>
      <c r="I20" s="169">
        <v>5600</v>
      </c>
      <c r="J20" s="169">
        <v>5540</v>
      </c>
      <c r="K20" s="169">
        <v>5410</v>
      </c>
      <c r="L20" s="170">
        <v>5220</v>
      </c>
      <c r="M20" s="170">
        <v>5040</v>
      </c>
      <c r="N20" s="170">
        <v>5020</v>
      </c>
      <c r="O20" s="170">
        <v>5030</v>
      </c>
      <c r="P20" s="170">
        <v>5000</v>
      </c>
      <c r="Q20" s="124">
        <v>5070</v>
      </c>
      <c r="R20" s="124">
        <v>5020</v>
      </c>
      <c r="S20" s="124">
        <v>4950</v>
      </c>
      <c r="T20" s="124">
        <v>4980</v>
      </c>
      <c r="U20" s="124">
        <v>5030</v>
      </c>
    </row>
    <row r="21" spans="1:21">
      <c r="A21" s="151"/>
      <c r="B21" s="172" t="s">
        <v>493</v>
      </c>
      <c r="C21" s="169">
        <v>14740</v>
      </c>
      <c r="D21" s="169">
        <v>14730</v>
      </c>
      <c r="E21" s="169">
        <v>11080</v>
      </c>
      <c r="F21" s="169">
        <v>10950</v>
      </c>
      <c r="G21" s="169">
        <v>10850</v>
      </c>
      <c r="H21" s="169">
        <v>10840</v>
      </c>
      <c r="I21" s="169">
        <v>10760</v>
      </c>
      <c r="J21" s="169">
        <v>10790</v>
      </c>
      <c r="K21" s="169">
        <v>10700</v>
      </c>
      <c r="L21" s="170">
        <v>10590</v>
      </c>
      <c r="M21" s="170">
        <v>10620</v>
      </c>
      <c r="N21" s="170">
        <v>10580</v>
      </c>
      <c r="O21" s="170">
        <v>10440</v>
      </c>
      <c r="P21" s="170">
        <v>10600</v>
      </c>
      <c r="Q21" s="124">
        <v>10620</v>
      </c>
      <c r="R21" s="124">
        <v>10580</v>
      </c>
      <c r="S21" s="124">
        <v>10630</v>
      </c>
      <c r="T21" s="124">
        <v>10750</v>
      </c>
      <c r="U21" s="124">
        <v>10720</v>
      </c>
    </row>
    <row r="22" spans="1:21">
      <c r="A22" s="151"/>
      <c r="B22" s="171" t="s">
        <v>494</v>
      </c>
      <c r="C22" s="169"/>
      <c r="D22" s="169"/>
      <c r="E22" s="169">
        <v>3960</v>
      </c>
      <c r="F22" s="169">
        <v>3880</v>
      </c>
      <c r="G22" s="169">
        <v>3850</v>
      </c>
      <c r="H22" s="169">
        <v>3810</v>
      </c>
      <c r="I22" s="169">
        <v>3740</v>
      </c>
      <c r="J22" s="169">
        <v>3790</v>
      </c>
      <c r="K22" s="169">
        <v>3720</v>
      </c>
      <c r="L22" s="170">
        <v>3790</v>
      </c>
      <c r="M22" s="170">
        <v>3860</v>
      </c>
      <c r="N22" s="170">
        <v>3820</v>
      </c>
      <c r="O22" s="170">
        <v>3760</v>
      </c>
      <c r="P22" s="170">
        <v>3850</v>
      </c>
      <c r="Q22" s="124">
        <v>3860</v>
      </c>
      <c r="R22" s="124">
        <v>3840</v>
      </c>
      <c r="S22" s="124">
        <v>3910</v>
      </c>
      <c r="T22" s="124">
        <v>3910</v>
      </c>
      <c r="U22" s="124">
        <v>4160</v>
      </c>
    </row>
    <row r="23" spans="1:21">
      <c r="A23" s="151"/>
      <c r="B23" s="171" t="s">
        <v>581</v>
      </c>
      <c r="C23" s="169">
        <v>4140</v>
      </c>
      <c r="D23" s="169">
        <v>4070</v>
      </c>
      <c r="E23" s="169">
        <v>3270</v>
      </c>
      <c r="F23" s="169">
        <v>3350</v>
      </c>
      <c r="G23" s="169">
        <v>3260</v>
      </c>
      <c r="H23" s="169">
        <v>3200</v>
      </c>
      <c r="I23" s="169">
        <v>3280</v>
      </c>
      <c r="J23" s="169">
        <v>3310</v>
      </c>
      <c r="K23" s="169">
        <v>3430</v>
      </c>
      <c r="L23" s="170">
        <v>3500</v>
      </c>
      <c r="M23" s="170">
        <v>3520</v>
      </c>
      <c r="N23" s="170">
        <v>3520</v>
      </c>
      <c r="O23" s="170">
        <v>3400</v>
      </c>
      <c r="P23" s="170">
        <v>3410</v>
      </c>
      <c r="Q23" s="124">
        <v>3370</v>
      </c>
      <c r="R23" s="124">
        <v>3360</v>
      </c>
      <c r="S23" s="124">
        <v>3390</v>
      </c>
      <c r="T23" s="124">
        <v>3400</v>
      </c>
      <c r="U23" s="124">
        <v>3410</v>
      </c>
    </row>
    <row r="24" spans="1:21">
      <c r="A24" s="151"/>
      <c r="B24" s="171" t="s">
        <v>496</v>
      </c>
      <c r="C24" s="169"/>
      <c r="D24" s="169"/>
      <c r="E24" s="169">
        <v>1580</v>
      </c>
      <c r="F24" s="169">
        <v>1630</v>
      </c>
      <c r="G24" s="169">
        <v>1710</v>
      </c>
      <c r="H24" s="169">
        <v>1750</v>
      </c>
      <c r="I24" s="169">
        <v>1800</v>
      </c>
      <c r="J24" s="169">
        <v>1920</v>
      </c>
      <c r="K24" s="169">
        <v>1900</v>
      </c>
      <c r="L24" s="170">
        <v>1940</v>
      </c>
      <c r="M24" s="170">
        <v>1970</v>
      </c>
      <c r="N24" s="170">
        <v>1910</v>
      </c>
      <c r="O24" s="170">
        <v>1880</v>
      </c>
      <c r="P24" s="170">
        <v>1920</v>
      </c>
      <c r="Q24" s="124">
        <v>2040</v>
      </c>
      <c r="R24" s="124">
        <v>2090</v>
      </c>
      <c r="S24" s="124">
        <v>2080</v>
      </c>
      <c r="T24" s="124">
        <v>2130</v>
      </c>
      <c r="U24" s="124">
        <v>2200</v>
      </c>
    </row>
    <row r="25" spans="1:21">
      <c r="A25" s="151"/>
      <c r="B25" s="171" t="s">
        <v>497</v>
      </c>
      <c r="C25" s="169">
        <v>2480</v>
      </c>
      <c r="D25" s="169">
        <v>2400</v>
      </c>
      <c r="E25" s="169">
        <v>1690</v>
      </c>
      <c r="F25" s="169">
        <v>1610</v>
      </c>
      <c r="G25" s="169">
        <v>1590</v>
      </c>
      <c r="H25" s="169">
        <v>1570</v>
      </c>
      <c r="I25" s="169">
        <v>1550</v>
      </c>
      <c r="J25" s="169">
        <v>1550</v>
      </c>
      <c r="K25" s="169">
        <v>1640</v>
      </c>
      <c r="L25" s="170">
        <v>1650</v>
      </c>
      <c r="M25" s="170">
        <v>1630</v>
      </c>
      <c r="N25" s="170">
        <v>1620</v>
      </c>
      <c r="O25" s="170">
        <v>1640</v>
      </c>
      <c r="P25" s="170">
        <v>1650</v>
      </c>
      <c r="Q25" s="124">
        <v>1550</v>
      </c>
      <c r="R25" s="124">
        <v>1540</v>
      </c>
      <c r="S25" s="124">
        <v>1630</v>
      </c>
      <c r="T25" s="124">
        <v>1680</v>
      </c>
      <c r="U25" s="124">
        <v>1630</v>
      </c>
    </row>
    <row r="26" spans="1:21">
      <c r="A26" s="151"/>
      <c r="B26" s="171" t="s">
        <v>498</v>
      </c>
      <c r="C26" s="169"/>
      <c r="D26" s="169"/>
      <c r="E26" s="169">
        <v>1010</v>
      </c>
      <c r="F26" s="169">
        <v>970</v>
      </c>
      <c r="G26" s="169">
        <v>980</v>
      </c>
      <c r="H26" s="169">
        <v>1010</v>
      </c>
      <c r="I26" s="169">
        <v>1070</v>
      </c>
      <c r="J26" s="169">
        <v>1130</v>
      </c>
      <c r="K26" s="169">
        <v>1110</v>
      </c>
      <c r="L26" s="170">
        <v>1100</v>
      </c>
      <c r="M26" s="170">
        <v>1100</v>
      </c>
      <c r="N26" s="170">
        <v>1130</v>
      </c>
      <c r="O26" s="170">
        <v>1120</v>
      </c>
      <c r="P26" s="170">
        <v>1110</v>
      </c>
      <c r="Q26" s="124">
        <v>1130</v>
      </c>
      <c r="R26" s="124">
        <v>1210</v>
      </c>
      <c r="S26" s="124">
        <v>1240</v>
      </c>
      <c r="T26" s="124">
        <v>1250</v>
      </c>
      <c r="U26" s="124">
        <v>1300</v>
      </c>
    </row>
    <row r="27" spans="1:21">
      <c r="A27" s="151"/>
      <c r="B27" s="171" t="s">
        <v>499</v>
      </c>
      <c r="C27" s="173">
        <v>19710</v>
      </c>
      <c r="D27" s="173">
        <v>20240</v>
      </c>
      <c r="E27" s="173">
        <v>19160</v>
      </c>
      <c r="F27" s="173">
        <v>19650</v>
      </c>
      <c r="G27" s="173">
        <v>20500</v>
      </c>
      <c r="H27" s="173">
        <v>21080</v>
      </c>
      <c r="I27" s="173">
        <v>21350</v>
      </c>
      <c r="J27" s="173">
        <v>21440</v>
      </c>
      <c r="K27" s="169">
        <v>21620</v>
      </c>
      <c r="L27" s="170">
        <v>21520</v>
      </c>
      <c r="M27" s="170">
        <v>21720</v>
      </c>
      <c r="N27" s="170">
        <v>22010</v>
      </c>
      <c r="O27" s="170">
        <v>22440</v>
      </c>
      <c r="P27" s="170">
        <v>22630</v>
      </c>
      <c r="Q27" s="124">
        <v>23010</v>
      </c>
      <c r="R27" s="124">
        <v>23370</v>
      </c>
      <c r="S27" s="124">
        <v>23810</v>
      </c>
      <c r="T27" s="124">
        <v>24150</v>
      </c>
      <c r="U27" s="124">
        <v>25000</v>
      </c>
    </row>
    <row r="28" spans="1:21">
      <c r="A28" s="151"/>
      <c r="B28" s="156" t="s">
        <v>244</v>
      </c>
      <c r="C28" s="169">
        <v>3200</v>
      </c>
      <c r="D28" s="169">
        <v>3400</v>
      </c>
      <c r="E28" s="169">
        <v>3590</v>
      </c>
      <c r="F28" s="169">
        <v>3500</v>
      </c>
      <c r="G28" s="169">
        <v>3130</v>
      </c>
      <c r="H28" s="169">
        <v>2940</v>
      </c>
      <c r="I28" s="169">
        <v>2750</v>
      </c>
      <c r="J28" s="169">
        <v>2570</v>
      </c>
      <c r="K28" s="169">
        <v>2650</v>
      </c>
      <c r="L28" s="170">
        <v>3360</v>
      </c>
      <c r="M28" s="170">
        <v>3340</v>
      </c>
      <c r="N28" s="170">
        <v>3020</v>
      </c>
      <c r="O28" s="170">
        <v>2850</v>
      </c>
      <c r="P28" s="170">
        <v>2650</v>
      </c>
      <c r="Q28" s="124">
        <v>2360</v>
      </c>
      <c r="R28" s="124">
        <v>2220</v>
      </c>
      <c r="S28" s="124">
        <v>2080</v>
      </c>
      <c r="T28" s="124">
        <v>1900</v>
      </c>
      <c r="U28" s="124">
        <v>1660</v>
      </c>
    </row>
    <row r="29" spans="1:21">
      <c r="A29" s="151"/>
      <c r="B29" s="156" t="s">
        <v>1534</v>
      </c>
      <c r="C29" s="164">
        <v>4.7</v>
      </c>
      <c r="D29" s="164">
        <v>5</v>
      </c>
      <c r="E29" s="164">
        <v>5.4</v>
      </c>
      <c r="F29" s="164">
        <v>5.3</v>
      </c>
      <c r="G29" s="164">
        <v>4.7</v>
      </c>
      <c r="H29" s="164">
        <v>4.4000000000000004</v>
      </c>
      <c r="I29" s="164">
        <v>4.0999999999999996</v>
      </c>
      <c r="J29" s="164">
        <v>3.9</v>
      </c>
      <c r="K29" s="164">
        <v>4</v>
      </c>
      <c r="L29" s="166">
        <v>5.0999999999999996</v>
      </c>
      <c r="M29" s="166">
        <v>5.0999999999999996</v>
      </c>
      <c r="N29" s="166">
        <v>4.5999999999999996</v>
      </c>
      <c r="O29" s="166">
        <v>4.3</v>
      </c>
      <c r="P29" s="166">
        <v>4</v>
      </c>
      <c r="Q29" s="121">
        <v>3.6</v>
      </c>
      <c r="R29" s="121">
        <v>3.4</v>
      </c>
      <c r="S29" s="121">
        <v>3.1</v>
      </c>
      <c r="T29" s="121">
        <v>2.8</v>
      </c>
      <c r="U29" s="121">
        <v>2.1</v>
      </c>
    </row>
    <row r="30" spans="1:21">
      <c r="A30" s="159"/>
      <c r="B30" s="156" t="s">
        <v>1535</v>
      </c>
      <c r="C30" s="164">
        <v>-0.19177</v>
      </c>
      <c r="D30" s="164">
        <v>-0.20691999999999999</v>
      </c>
      <c r="E30" s="164">
        <v>-0.93306</v>
      </c>
      <c r="F30" s="164">
        <v>-0.34384999999999999</v>
      </c>
      <c r="G30" s="164">
        <v>-0.36004000000000003</v>
      </c>
      <c r="H30" s="164">
        <v>0.13550000000000001</v>
      </c>
      <c r="I30" s="164">
        <v>0.19545999999999999</v>
      </c>
      <c r="J30" s="164">
        <v>0.30012</v>
      </c>
      <c r="K30" s="164">
        <v>-0.14960999999999999</v>
      </c>
      <c r="L30" s="164">
        <v>-0.35959999999999998</v>
      </c>
      <c r="M30" s="166">
        <v>-0.27067999999999998</v>
      </c>
      <c r="N30" s="166">
        <v>-0.54281999999999997</v>
      </c>
      <c r="O30" s="166">
        <v>-0.46998000000000001</v>
      </c>
      <c r="P30" s="166">
        <v>0.42649999999999999</v>
      </c>
      <c r="Q30" s="121">
        <v>0.24268000000000001</v>
      </c>
      <c r="R30" s="121">
        <v>0.24209</v>
      </c>
      <c r="S30" s="121">
        <v>0.72453000000000001</v>
      </c>
      <c r="T30" s="121">
        <v>0.70433000000000001</v>
      </c>
      <c r="U30" s="121">
        <v>1.6369047619047621</v>
      </c>
    </row>
    <row r="31" spans="1:21">
      <c r="A31" s="162"/>
      <c r="B31" s="156" t="s">
        <v>1536</v>
      </c>
      <c r="C31" s="164">
        <v>62.4</v>
      </c>
      <c r="D31" s="164">
        <v>62</v>
      </c>
      <c r="E31" s="164">
        <v>61.2</v>
      </c>
      <c r="F31" s="164">
        <v>60.8</v>
      </c>
      <c r="G31" s="164">
        <v>60.4</v>
      </c>
      <c r="H31" s="164">
        <v>60.4</v>
      </c>
      <c r="I31" s="164">
        <v>60.4</v>
      </c>
      <c r="J31" s="164">
        <v>60.4</v>
      </c>
      <c r="K31" s="164">
        <v>60.2</v>
      </c>
      <c r="L31" s="166">
        <v>59.9</v>
      </c>
      <c r="M31" s="166">
        <v>59.6</v>
      </c>
      <c r="N31" s="166">
        <v>59.3</v>
      </c>
      <c r="O31" s="166">
        <v>59.1</v>
      </c>
      <c r="P31" s="166">
        <v>59.3</v>
      </c>
      <c r="Q31" s="121">
        <v>59.4</v>
      </c>
      <c r="R31" s="121">
        <v>59.6</v>
      </c>
      <c r="S31" s="121">
        <v>60</v>
      </c>
      <c r="T31" s="121">
        <v>60.5</v>
      </c>
      <c r="U31" s="121">
        <v>61.5</v>
      </c>
    </row>
    <row r="32" spans="1:21">
      <c r="A32" s="162"/>
      <c r="B32" s="156" t="s">
        <v>245</v>
      </c>
      <c r="C32" s="164">
        <v>76.400000000000006</v>
      </c>
      <c r="D32" s="164">
        <v>75.7</v>
      </c>
      <c r="E32" s="164">
        <v>74.7</v>
      </c>
      <c r="F32" s="164">
        <v>74.099999999999994</v>
      </c>
      <c r="G32" s="164">
        <v>73.400000000000006</v>
      </c>
      <c r="H32" s="164">
        <v>73.3</v>
      </c>
      <c r="I32" s="164">
        <v>73.2</v>
      </c>
      <c r="J32" s="164">
        <v>73.099999999999994</v>
      </c>
      <c r="K32" s="164">
        <v>72.8</v>
      </c>
      <c r="L32" s="166">
        <v>72</v>
      </c>
      <c r="M32" s="166">
        <v>71.599999999999994</v>
      </c>
      <c r="N32" s="166">
        <v>71.099999999999994</v>
      </c>
      <c r="O32" s="166">
        <v>70.8</v>
      </c>
      <c r="P32" s="166">
        <v>70.5</v>
      </c>
      <c r="Q32" s="121">
        <v>70.400000000000006</v>
      </c>
      <c r="R32" s="121">
        <v>70.3</v>
      </c>
      <c r="S32" s="121">
        <v>70.400000000000006</v>
      </c>
      <c r="T32" s="121">
        <v>70.5</v>
      </c>
      <c r="U32" s="121">
        <v>71.2</v>
      </c>
    </row>
    <row r="33" spans="1:23">
      <c r="A33" s="162"/>
      <c r="B33" s="156" t="s">
        <v>246</v>
      </c>
      <c r="C33" s="164">
        <v>49.3</v>
      </c>
      <c r="D33" s="164">
        <v>49.2</v>
      </c>
      <c r="E33" s="164">
        <v>48.5</v>
      </c>
      <c r="F33" s="164">
        <v>48.3</v>
      </c>
      <c r="G33" s="164">
        <v>48.3</v>
      </c>
      <c r="H33" s="164">
        <v>48.4</v>
      </c>
      <c r="I33" s="164">
        <v>48.5</v>
      </c>
      <c r="J33" s="164">
        <v>48.5</v>
      </c>
      <c r="K33" s="164">
        <v>48.4</v>
      </c>
      <c r="L33" s="166">
        <v>48.5</v>
      </c>
      <c r="M33" s="166">
        <v>48.5</v>
      </c>
      <c r="N33" s="166">
        <v>48.2</v>
      </c>
      <c r="O33" s="166">
        <v>48.2</v>
      </c>
      <c r="P33" s="166">
        <v>48.9</v>
      </c>
      <c r="Q33" s="121">
        <v>49.2</v>
      </c>
      <c r="R33" s="121">
        <v>49.6</v>
      </c>
      <c r="S33" s="121">
        <v>50.3</v>
      </c>
      <c r="T33" s="121">
        <v>51.1</v>
      </c>
      <c r="U33" s="121">
        <v>52.5</v>
      </c>
    </row>
    <row r="34" spans="1:23">
      <c r="A34" s="151"/>
      <c r="B34" s="174"/>
      <c r="C34" s="166"/>
      <c r="D34" s="166"/>
      <c r="E34" s="166"/>
      <c r="F34" s="166"/>
      <c r="G34" s="166"/>
      <c r="H34" s="166"/>
      <c r="I34" s="166"/>
      <c r="J34" s="166"/>
      <c r="K34" s="166"/>
      <c r="L34" s="166"/>
      <c r="M34" s="154"/>
      <c r="N34" s="154"/>
      <c r="O34" s="154"/>
      <c r="P34" s="154"/>
      <c r="Q34" s="128"/>
    </row>
    <row r="35" spans="1:23">
      <c r="A35" s="151"/>
      <c r="B35" s="152" t="s">
        <v>1584</v>
      </c>
      <c r="C35" s="175"/>
      <c r="D35" s="176"/>
      <c r="E35" s="176"/>
      <c r="F35" s="176"/>
      <c r="G35" s="176"/>
      <c r="H35" s="176"/>
      <c r="I35" s="176"/>
      <c r="J35" s="176"/>
      <c r="K35" s="176"/>
      <c r="L35" s="176"/>
      <c r="M35" s="176"/>
      <c r="N35" s="154"/>
      <c r="O35" s="154"/>
      <c r="P35" s="154"/>
      <c r="Q35" s="128"/>
    </row>
    <row r="36" spans="1:23">
      <c r="A36" s="151"/>
      <c r="B36" s="177" t="s">
        <v>247</v>
      </c>
      <c r="C36" s="160"/>
      <c r="D36" s="160"/>
      <c r="E36" s="160"/>
      <c r="F36" s="160"/>
      <c r="G36" s="160"/>
      <c r="H36" s="160"/>
      <c r="I36" s="160"/>
      <c r="J36" s="160"/>
      <c r="K36" s="160"/>
      <c r="L36" s="160"/>
      <c r="M36" s="160"/>
      <c r="N36" s="160"/>
      <c r="O36" s="160"/>
      <c r="P36" s="160"/>
      <c r="Q36" s="117"/>
    </row>
    <row r="37" spans="1:23">
      <c r="A37" s="178"/>
      <c r="B37" s="156" t="s">
        <v>248</v>
      </c>
      <c r="C37" s="173">
        <v>526706</v>
      </c>
      <c r="D37" s="173">
        <v>523005</v>
      </c>
      <c r="E37" s="173">
        <v>515986.2</v>
      </c>
      <c r="F37" s="173">
        <v>515400.7</v>
      </c>
      <c r="G37" s="173">
        <v>520965.4</v>
      </c>
      <c r="H37" s="173">
        <v>524132.8</v>
      </c>
      <c r="I37" s="173">
        <v>526879.69999999995</v>
      </c>
      <c r="J37" s="173">
        <v>531688.19999999995</v>
      </c>
      <c r="K37" s="173">
        <v>520715.7</v>
      </c>
      <c r="L37" s="170">
        <v>489501</v>
      </c>
      <c r="M37" s="170">
        <v>500353.9</v>
      </c>
      <c r="N37" s="170">
        <v>491408.5</v>
      </c>
      <c r="O37" s="170">
        <v>494957.2</v>
      </c>
      <c r="P37" s="170">
        <v>503175.6</v>
      </c>
      <c r="Q37" s="124">
        <v>513876</v>
      </c>
      <c r="R37" s="124">
        <v>531319.80000000005</v>
      </c>
      <c r="S37" s="124">
        <v>535986.4</v>
      </c>
      <c r="T37" s="124">
        <v>545121.9</v>
      </c>
      <c r="U37" s="124">
        <v>548811.5</v>
      </c>
      <c r="V37" s="69"/>
      <c r="W37" s="69"/>
    </row>
    <row r="38" spans="1:23">
      <c r="A38" s="178"/>
      <c r="B38" s="179" t="s">
        <v>663</v>
      </c>
      <c r="C38" s="173">
        <v>8090.2</v>
      </c>
      <c r="D38" s="173">
        <v>7231.1</v>
      </c>
      <c r="E38" s="173">
        <v>7183.1</v>
      </c>
      <c r="F38" s="173">
        <v>6776.5</v>
      </c>
      <c r="G38" s="173">
        <v>6472.1</v>
      </c>
      <c r="H38" s="173">
        <v>5898.4</v>
      </c>
      <c r="I38" s="173">
        <v>5765.6</v>
      </c>
      <c r="J38" s="173">
        <v>5640.7</v>
      </c>
      <c r="K38" s="169">
        <v>5511.3</v>
      </c>
      <c r="L38" s="170">
        <v>5299.4</v>
      </c>
      <c r="M38" s="170">
        <v>5515.2</v>
      </c>
      <c r="N38" s="170">
        <v>5284.7</v>
      </c>
      <c r="O38" s="170">
        <v>5651.4</v>
      </c>
      <c r="P38" s="170">
        <v>5556</v>
      </c>
      <c r="Q38" s="124">
        <v>5427.9</v>
      </c>
      <c r="R38" s="124">
        <v>5918.4</v>
      </c>
      <c r="S38" s="124">
        <v>6491.2</v>
      </c>
      <c r="T38" s="124">
        <v>6482.9</v>
      </c>
      <c r="U38" s="124" t="s">
        <v>97</v>
      </c>
    </row>
    <row r="39" spans="1:23">
      <c r="A39" s="178"/>
      <c r="B39" s="179" t="s">
        <v>491</v>
      </c>
      <c r="C39" s="173">
        <v>610.9</v>
      </c>
      <c r="D39" s="173">
        <v>603.9</v>
      </c>
      <c r="E39" s="173">
        <v>523.5</v>
      </c>
      <c r="F39" s="173">
        <v>496.2</v>
      </c>
      <c r="G39" s="173">
        <v>413.6</v>
      </c>
      <c r="H39" s="173">
        <v>414.2</v>
      </c>
      <c r="I39" s="173">
        <v>402.4</v>
      </c>
      <c r="J39" s="173">
        <v>395.4</v>
      </c>
      <c r="K39" s="169">
        <v>351.8</v>
      </c>
      <c r="L39" s="170">
        <v>287.39999999999998</v>
      </c>
      <c r="M39" s="170">
        <v>303.7</v>
      </c>
      <c r="N39" s="170">
        <v>313</v>
      </c>
      <c r="O39" s="170">
        <v>281.10000000000002</v>
      </c>
      <c r="P39" s="170">
        <v>310.5</v>
      </c>
      <c r="Q39" s="124">
        <v>327.2</v>
      </c>
      <c r="R39" s="124">
        <v>315.39999999999998</v>
      </c>
      <c r="S39" s="124">
        <v>286</v>
      </c>
      <c r="T39" s="124">
        <v>301.2</v>
      </c>
      <c r="U39" s="124" t="s">
        <v>97</v>
      </c>
    </row>
    <row r="40" spans="1:23">
      <c r="A40" s="178"/>
      <c r="B40" s="179" t="s">
        <v>202</v>
      </c>
      <c r="C40" s="173">
        <v>118815.4</v>
      </c>
      <c r="D40" s="173">
        <v>111158.39999999999</v>
      </c>
      <c r="E40" s="173">
        <v>107757.1</v>
      </c>
      <c r="F40" s="173">
        <v>108803</v>
      </c>
      <c r="G40" s="173">
        <v>111134.7</v>
      </c>
      <c r="H40" s="173">
        <v>113447.8</v>
      </c>
      <c r="I40" s="173">
        <v>113879.2</v>
      </c>
      <c r="J40" s="173">
        <v>117375.7</v>
      </c>
      <c r="K40" s="169">
        <v>111580.4</v>
      </c>
      <c r="L40" s="170">
        <v>93720.6</v>
      </c>
      <c r="M40" s="170">
        <v>104238.8</v>
      </c>
      <c r="N40" s="170">
        <v>96639</v>
      </c>
      <c r="O40" s="170">
        <v>97662.6</v>
      </c>
      <c r="P40" s="170">
        <v>97798.5</v>
      </c>
      <c r="Q40" s="124">
        <v>101394.4</v>
      </c>
      <c r="R40" s="124">
        <v>110585.3</v>
      </c>
      <c r="S40" s="124">
        <v>110816.6</v>
      </c>
      <c r="T40" s="124">
        <v>112988.4</v>
      </c>
      <c r="U40" s="124" t="s">
        <v>97</v>
      </c>
    </row>
    <row r="41" spans="1:23">
      <c r="A41" s="178"/>
      <c r="B41" s="179" t="s">
        <v>939</v>
      </c>
      <c r="C41" s="173">
        <v>16898.099999999999</v>
      </c>
      <c r="D41" s="173">
        <v>17244.099999999999</v>
      </c>
      <c r="E41" s="173">
        <v>16858.5</v>
      </c>
      <c r="F41" s="173">
        <v>16253.6</v>
      </c>
      <c r="G41" s="173">
        <v>16063.7</v>
      </c>
      <c r="H41" s="173">
        <v>15236.5</v>
      </c>
      <c r="I41" s="173">
        <v>14531.9</v>
      </c>
      <c r="J41" s="173">
        <v>13558.8</v>
      </c>
      <c r="K41" s="169">
        <v>12687.2</v>
      </c>
      <c r="L41" s="170">
        <v>14053.9</v>
      </c>
      <c r="M41" s="170">
        <v>13797.3</v>
      </c>
      <c r="N41" s="170">
        <v>11053.7</v>
      </c>
      <c r="O41" s="170">
        <v>9962.4</v>
      </c>
      <c r="P41" s="170">
        <v>10655.4</v>
      </c>
      <c r="Q41" s="124">
        <v>12090.3</v>
      </c>
      <c r="R41" s="124">
        <v>13924.3</v>
      </c>
      <c r="S41" s="124">
        <v>13938.2</v>
      </c>
      <c r="T41" s="124">
        <v>14252.5</v>
      </c>
      <c r="U41" s="124" t="s">
        <v>97</v>
      </c>
    </row>
    <row r="42" spans="1:23">
      <c r="A42" s="178"/>
      <c r="B42" s="180" t="s">
        <v>940</v>
      </c>
      <c r="C42" s="173"/>
      <c r="D42" s="173"/>
      <c r="E42" s="173"/>
      <c r="F42" s="173"/>
      <c r="G42" s="173"/>
      <c r="H42" s="173"/>
      <c r="I42" s="173"/>
      <c r="J42" s="173"/>
      <c r="K42" s="169"/>
      <c r="L42" s="170"/>
      <c r="M42" s="170"/>
      <c r="N42" s="170"/>
      <c r="O42" s="170"/>
      <c r="P42" s="170"/>
      <c r="Q42" s="124"/>
      <c r="R42" s="124"/>
      <c r="S42" s="124"/>
      <c r="T42" s="124"/>
      <c r="U42" s="124"/>
    </row>
    <row r="43" spans="1:23">
      <c r="A43" s="178"/>
      <c r="B43" s="179" t="s">
        <v>209</v>
      </c>
      <c r="C43" s="173">
        <v>36215.300000000003</v>
      </c>
      <c r="D43" s="173">
        <v>34536.5</v>
      </c>
      <c r="E43" s="173">
        <v>32441.3</v>
      </c>
      <c r="F43" s="173">
        <v>31208.400000000001</v>
      </c>
      <c r="G43" s="173">
        <v>30233.3</v>
      </c>
      <c r="H43" s="173">
        <v>29186.400000000001</v>
      </c>
      <c r="I43" s="173">
        <v>29158.7</v>
      </c>
      <c r="J43" s="173">
        <v>27551.8</v>
      </c>
      <c r="K43" s="169">
        <v>26415.7</v>
      </c>
      <c r="L43" s="170">
        <v>25437.1</v>
      </c>
      <c r="M43" s="170">
        <v>23983.9</v>
      </c>
      <c r="N43" s="170">
        <v>24093.3</v>
      </c>
      <c r="O43" s="170">
        <v>24485.3</v>
      </c>
      <c r="P43" s="170">
        <v>26779.200000000001</v>
      </c>
      <c r="Q43" s="124">
        <v>28470.400000000001</v>
      </c>
      <c r="R43" s="124">
        <v>29362</v>
      </c>
      <c r="S43" s="124">
        <v>29887.200000000001</v>
      </c>
      <c r="T43" s="124">
        <v>31328.799999999999</v>
      </c>
      <c r="U43" s="124" t="s">
        <v>97</v>
      </c>
    </row>
    <row r="44" spans="1:23">
      <c r="A44" s="178"/>
      <c r="B44" s="180" t="s">
        <v>493</v>
      </c>
      <c r="C44" s="173">
        <v>68830.3</v>
      </c>
      <c r="D44" s="173">
        <v>69562.2</v>
      </c>
      <c r="E44" s="173">
        <v>69191.5</v>
      </c>
      <c r="F44" s="173">
        <v>69255.3</v>
      </c>
      <c r="G44" s="173">
        <v>73494.399999999994</v>
      </c>
      <c r="H44" s="173">
        <v>75312.800000000003</v>
      </c>
      <c r="I44" s="173">
        <v>72828.5</v>
      </c>
      <c r="J44" s="173">
        <v>71554.8</v>
      </c>
      <c r="K44" s="169">
        <v>72436.399999999994</v>
      </c>
      <c r="L44" s="170">
        <v>67002.5</v>
      </c>
      <c r="M44" s="170">
        <v>69088.2</v>
      </c>
      <c r="N44" s="170">
        <v>70579.899999999994</v>
      </c>
      <c r="O44" s="170">
        <v>72788.800000000003</v>
      </c>
      <c r="P44" s="170">
        <v>74271</v>
      </c>
      <c r="Q44" s="124">
        <v>73188.2</v>
      </c>
      <c r="R44" s="124">
        <v>74269.899999999994</v>
      </c>
      <c r="S44" s="124">
        <v>74011.5</v>
      </c>
      <c r="T44" s="124">
        <v>75918.7</v>
      </c>
      <c r="U44" s="124" t="s">
        <v>97</v>
      </c>
    </row>
    <row r="45" spans="1:23">
      <c r="A45" s="178"/>
      <c r="B45" s="179" t="s">
        <v>494</v>
      </c>
      <c r="C45" s="173">
        <v>16579.7</v>
      </c>
      <c r="D45" s="173">
        <v>16255.3</v>
      </c>
      <c r="E45" s="173">
        <v>16117.4</v>
      </c>
      <c r="F45" s="173">
        <v>15613.8</v>
      </c>
      <c r="G45" s="173">
        <v>15011.4</v>
      </c>
      <c r="H45" s="173">
        <v>14349.9</v>
      </c>
      <c r="I45" s="173">
        <v>14419.2</v>
      </c>
      <c r="J45" s="173">
        <v>14560.2</v>
      </c>
      <c r="K45" s="169">
        <v>13801.5</v>
      </c>
      <c r="L45" s="170">
        <v>13388.3</v>
      </c>
      <c r="M45" s="170">
        <v>12847</v>
      </c>
      <c r="N45" s="170">
        <v>12450.9</v>
      </c>
      <c r="O45" s="170">
        <v>11858.1</v>
      </c>
      <c r="P45" s="170">
        <v>12344.7</v>
      </c>
      <c r="Q45" s="124">
        <v>12648.2</v>
      </c>
      <c r="R45" s="124">
        <v>12404.8</v>
      </c>
      <c r="S45" s="124">
        <v>13656.1</v>
      </c>
      <c r="T45" s="124">
        <v>13791.1</v>
      </c>
      <c r="U45" s="124" t="s">
        <v>97</v>
      </c>
    </row>
    <row r="46" spans="1:23">
      <c r="A46" s="178"/>
      <c r="B46" s="179" t="s">
        <v>581</v>
      </c>
      <c r="C46" s="173">
        <v>25642.6</v>
      </c>
      <c r="D46" s="173">
        <v>25682.799999999999</v>
      </c>
      <c r="E46" s="173">
        <v>25793.3</v>
      </c>
      <c r="F46" s="173">
        <v>26021</v>
      </c>
      <c r="G46" s="173">
        <v>26737.599999999999</v>
      </c>
      <c r="H46" s="173">
        <v>26572.6</v>
      </c>
      <c r="I46" s="173">
        <v>27559.7</v>
      </c>
      <c r="J46" s="173">
        <v>28495.200000000001</v>
      </c>
      <c r="K46" s="169">
        <v>27399.7</v>
      </c>
      <c r="L46" s="170">
        <v>24775</v>
      </c>
      <c r="M46" s="170">
        <v>25231.200000000001</v>
      </c>
      <c r="N46" s="170">
        <v>24497.4</v>
      </c>
      <c r="O46" s="170">
        <v>25250</v>
      </c>
      <c r="P46" s="170">
        <v>25366.3</v>
      </c>
      <c r="Q46" s="124">
        <v>26752.3</v>
      </c>
      <c r="R46" s="124">
        <v>27153.1</v>
      </c>
      <c r="S46" s="124">
        <v>26993</v>
      </c>
      <c r="T46" s="124">
        <v>27695.200000000001</v>
      </c>
      <c r="U46" s="124" t="s">
        <v>97</v>
      </c>
    </row>
    <row r="47" spans="1:23">
      <c r="A47" s="178"/>
      <c r="B47" s="179" t="s">
        <v>496</v>
      </c>
      <c r="C47" s="173">
        <v>24235.7</v>
      </c>
      <c r="D47" s="173">
        <v>25190.7</v>
      </c>
      <c r="E47" s="173">
        <v>25583</v>
      </c>
      <c r="F47" s="173">
        <v>25777.4</v>
      </c>
      <c r="G47" s="173">
        <v>25510.1</v>
      </c>
      <c r="H47" s="173">
        <v>25910.5</v>
      </c>
      <c r="I47" s="173">
        <v>26018</v>
      </c>
      <c r="J47" s="173">
        <v>26350.9</v>
      </c>
      <c r="K47" s="169">
        <v>26543.4</v>
      </c>
      <c r="L47" s="170">
        <v>25703.3</v>
      </c>
      <c r="M47" s="170">
        <v>25514.2</v>
      </c>
      <c r="N47" s="170">
        <v>25383.8</v>
      </c>
      <c r="O47" s="170">
        <v>25354</v>
      </c>
      <c r="P47" s="170">
        <v>25717.5</v>
      </c>
      <c r="Q47" s="124">
        <v>26081.7</v>
      </c>
      <c r="R47" s="124">
        <v>26723.4</v>
      </c>
      <c r="S47" s="124">
        <v>26855.9</v>
      </c>
      <c r="T47" s="124">
        <v>26684.2</v>
      </c>
      <c r="U47" s="124" t="s">
        <v>97</v>
      </c>
    </row>
    <row r="48" spans="1:23">
      <c r="A48" s="178"/>
      <c r="B48" s="179" t="s">
        <v>497</v>
      </c>
      <c r="C48" s="173">
        <v>25636.5</v>
      </c>
      <c r="D48" s="173">
        <v>28027.8</v>
      </c>
      <c r="E48" s="173">
        <v>30126.5</v>
      </c>
      <c r="F48" s="173">
        <v>31298.3</v>
      </c>
      <c r="G48" s="173">
        <v>30966</v>
      </c>
      <c r="H48" s="173">
        <v>31192.2</v>
      </c>
      <c r="I48" s="173">
        <v>30336.3</v>
      </c>
      <c r="J48" s="173">
        <v>30358</v>
      </c>
      <c r="K48" s="169">
        <v>25325.5</v>
      </c>
      <c r="L48" s="170">
        <v>24238.400000000001</v>
      </c>
      <c r="M48" s="170">
        <v>24115.200000000001</v>
      </c>
      <c r="N48" s="170">
        <v>23110</v>
      </c>
      <c r="O48" s="170">
        <v>22442.400000000001</v>
      </c>
      <c r="P48" s="170">
        <v>23054.7</v>
      </c>
      <c r="Q48" s="124">
        <v>22808</v>
      </c>
      <c r="R48" s="124">
        <v>23208.2</v>
      </c>
      <c r="S48" s="124">
        <v>22322.6</v>
      </c>
      <c r="T48" s="124">
        <v>22515.7</v>
      </c>
      <c r="U48" s="124" t="s">
        <v>97</v>
      </c>
    </row>
    <row r="49" spans="1:21">
      <c r="A49" s="178"/>
      <c r="B49" s="179" t="s">
        <v>498</v>
      </c>
      <c r="C49" s="173">
        <v>54138.1</v>
      </c>
      <c r="D49" s="173">
        <v>53671.5</v>
      </c>
      <c r="E49" s="173">
        <v>53215.6</v>
      </c>
      <c r="F49" s="173">
        <v>53221.3</v>
      </c>
      <c r="G49" s="173">
        <v>53738.2</v>
      </c>
      <c r="H49" s="173">
        <v>54570.5</v>
      </c>
      <c r="I49" s="173">
        <v>56202.5</v>
      </c>
      <c r="J49" s="173">
        <v>57092.1</v>
      </c>
      <c r="K49" s="169">
        <v>58107</v>
      </c>
      <c r="L49" s="170">
        <v>59309.5</v>
      </c>
      <c r="M49" s="170">
        <v>59530.5</v>
      </c>
      <c r="N49" s="170">
        <v>59528</v>
      </c>
      <c r="O49" s="170">
        <v>59372.4</v>
      </c>
      <c r="P49" s="170">
        <v>59888.800000000003</v>
      </c>
      <c r="Q49" s="124">
        <v>60128.4</v>
      </c>
      <c r="R49" s="124">
        <v>60615.9</v>
      </c>
      <c r="S49" s="124">
        <v>61154.3</v>
      </c>
      <c r="T49" s="124">
        <v>61789.3</v>
      </c>
      <c r="U49" s="124" t="s">
        <v>97</v>
      </c>
    </row>
    <row r="50" spans="1:21">
      <c r="A50" s="178"/>
      <c r="B50" s="179" t="s">
        <v>941</v>
      </c>
      <c r="C50" s="173">
        <v>30290.799999999999</v>
      </c>
      <c r="D50" s="173">
        <v>30551.7</v>
      </c>
      <c r="E50" s="173">
        <v>30312.400000000001</v>
      </c>
      <c r="F50" s="173">
        <v>30700.400000000001</v>
      </c>
      <c r="G50" s="173">
        <v>31390.5</v>
      </c>
      <c r="H50" s="173">
        <v>33394.199999999997</v>
      </c>
      <c r="I50" s="173">
        <v>35176.699999999997</v>
      </c>
      <c r="J50" s="173">
        <v>37281.699999999997</v>
      </c>
      <c r="K50" s="169">
        <v>38685.4</v>
      </c>
      <c r="L50" s="170">
        <v>35898</v>
      </c>
      <c r="M50" s="170">
        <v>34939.699999999997</v>
      </c>
      <c r="N50" s="170">
        <v>35681.800000000003</v>
      </c>
      <c r="O50" s="170">
        <v>35545.9</v>
      </c>
      <c r="P50" s="170">
        <v>36513.300000000003</v>
      </c>
      <c r="Q50" s="124">
        <v>37143.5</v>
      </c>
      <c r="R50" s="124">
        <v>38386.699999999997</v>
      </c>
      <c r="S50" s="124">
        <v>39868</v>
      </c>
      <c r="T50" s="124">
        <v>40483</v>
      </c>
      <c r="U50" s="124" t="s">
        <v>97</v>
      </c>
    </row>
    <row r="51" spans="1:21">
      <c r="A51" s="178"/>
      <c r="B51" s="179" t="s">
        <v>1585</v>
      </c>
      <c r="C51" s="170"/>
      <c r="D51" s="170"/>
      <c r="E51" s="170"/>
      <c r="F51" s="170"/>
      <c r="G51" s="170"/>
      <c r="H51" s="170"/>
      <c r="I51" s="170"/>
      <c r="J51" s="170"/>
      <c r="K51" s="170"/>
      <c r="L51" s="170"/>
      <c r="M51" s="170"/>
      <c r="N51" s="170"/>
      <c r="O51" s="170"/>
      <c r="P51" s="170"/>
      <c r="Q51" s="124"/>
      <c r="R51" s="124"/>
      <c r="S51" s="124"/>
      <c r="T51" s="124"/>
      <c r="U51" s="124"/>
    </row>
    <row r="52" spans="1:21">
      <c r="A52" s="178"/>
      <c r="B52" s="180" t="s">
        <v>942</v>
      </c>
      <c r="C52" s="173">
        <v>27313.8</v>
      </c>
      <c r="D52" s="173">
        <v>27403.7</v>
      </c>
      <c r="E52" s="173">
        <v>27468.7</v>
      </c>
      <c r="F52" s="173">
        <v>27267.8</v>
      </c>
      <c r="G52" s="173">
        <v>27154.400000000001</v>
      </c>
      <c r="H52" s="173">
        <v>26929.5</v>
      </c>
      <c r="I52" s="173">
        <v>27117</v>
      </c>
      <c r="J52" s="173">
        <v>27417.7</v>
      </c>
      <c r="K52" s="169">
        <v>27573.5</v>
      </c>
      <c r="L52" s="170">
        <v>26920.3</v>
      </c>
      <c r="M52" s="170">
        <v>26305.7</v>
      </c>
      <c r="N52" s="170">
        <v>26422.7</v>
      </c>
      <c r="O52" s="170">
        <v>26031.9</v>
      </c>
      <c r="P52" s="170">
        <v>25759.4</v>
      </c>
      <c r="Q52" s="124">
        <v>26445.5</v>
      </c>
      <c r="R52" s="124">
        <v>26571.8</v>
      </c>
      <c r="S52" s="124">
        <v>26696.6</v>
      </c>
      <c r="T52" s="124">
        <v>26882.6</v>
      </c>
      <c r="U52" s="124" t="s">
        <v>97</v>
      </c>
    </row>
    <row r="53" spans="1:21">
      <c r="A53" s="178"/>
      <c r="B53" s="179" t="s">
        <v>25</v>
      </c>
      <c r="C53" s="173">
        <v>19002.900000000001</v>
      </c>
      <c r="D53" s="173">
        <v>19047.900000000001</v>
      </c>
      <c r="E53" s="173">
        <v>19122.900000000001</v>
      </c>
      <c r="F53" s="173">
        <v>18758.2</v>
      </c>
      <c r="G53" s="173">
        <v>18609.099999999999</v>
      </c>
      <c r="H53" s="173">
        <v>18619.900000000001</v>
      </c>
      <c r="I53" s="173">
        <v>18761.3</v>
      </c>
      <c r="J53" s="173">
        <v>18812.2</v>
      </c>
      <c r="K53" s="169">
        <v>18837.3</v>
      </c>
      <c r="L53" s="170">
        <v>18476.7</v>
      </c>
      <c r="M53" s="170">
        <v>18246.599999999999</v>
      </c>
      <c r="N53" s="170">
        <v>18519.900000000001</v>
      </c>
      <c r="O53" s="170">
        <v>18486.8</v>
      </c>
      <c r="P53" s="170">
        <v>18377</v>
      </c>
      <c r="Q53" s="124">
        <v>18860.599999999999</v>
      </c>
      <c r="R53" s="124">
        <v>19205.400000000001</v>
      </c>
      <c r="S53" s="124">
        <v>19396.599999999999</v>
      </c>
      <c r="T53" s="124">
        <v>19598.099999999999</v>
      </c>
      <c r="U53" s="124" t="s">
        <v>97</v>
      </c>
    </row>
    <row r="54" spans="1:21">
      <c r="A54" s="178"/>
      <c r="B54" s="179" t="s">
        <v>943</v>
      </c>
      <c r="C54" s="173">
        <v>27874</v>
      </c>
      <c r="D54" s="173">
        <v>28578.5</v>
      </c>
      <c r="E54" s="173">
        <v>28059.5</v>
      </c>
      <c r="F54" s="173">
        <v>28163.4</v>
      </c>
      <c r="G54" s="173">
        <v>28192.5</v>
      </c>
      <c r="H54" s="173">
        <v>28915.8</v>
      </c>
      <c r="I54" s="173">
        <v>29136.1</v>
      </c>
      <c r="J54" s="173">
        <v>29608.400000000001</v>
      </c>
      <c r="K54" s="169">
        <v>29667.8</v>
      </c>
      <c r="L54" s="170">
        <v>30816.400000000001</v>
      </c>
      <c r="M54" s="170">
        <v>32024.9</v>
      </c>
      <c r="N54" s="170">
        <v>32496.2</v>
      </c>
      <c r="O54" s="170">
        <v>34132.400000000001</v>
      </c>
      <c r="P54" s="170">
        <v>34817.9</v>
      </c>
      <c r="Q54" s="124">
        <v>34909.599999999999</v>
      </c>
      <c r="R54" s="124">
        <v>36267.1</v>
      </c>
      <c r="S54" s="124">
        <v>37740.1</v>
      </c>
      <c r="T54" s="124">
        <v>38102.1</v>
      </c>
      <c r="U54" s="124" t="s">
        <v>97</v>
      </c>
    </row>
    <row r="55" spans="1:21">
      <c r="A55" s="178"/>
      <c r="B55" s="179" t="s">
        <v>944</v>
      </c>
      <c r="C55" s="173"/>
      <c r="D55" s="173"/>
      <c r="E55" s="173"/>
      <c r="F55" s="173"/>
      <c r="G55" s="173"/>
      <c r="H55" s="173"/>
      <c r="I55" s="173"/>
      <c r="J55" s="173"/>
      <c r="K55" s="169"/>
      <c r="L55" s="170"/>
      <c r="M55" s="170"/>
      <c r="N55" s="170"/>
      <c r="O55" s="170"/>
      <c r="P55" s="170"/>
      <c r="Q55" s="124"/>
      <c r="R55" s="124"/>
      <c r="S55" s="124"/>
      <c r="T55" s="124"/>
      <c r="U55" s="124"/>
    </row>
    <row r="56" spans="1:21">
      <c r="A56" s="178"/>
      <c r="B56" s="179" t="s">
        <v>583</v>
      </c>
      <c r="C56" s="173">
        <v>27352.5</v>
      </c>
      <c r="D56" s="173">
        <v>25890</v>
      </c>
      <c r="E56" s="173">
        <v>26210.6</v>
      </c>
      <c r="F56" s="173">
        <v>26210.3</v>
      </c>
      <c r="G56" s="173">
        <v>26091.7</v>
      </c>
      <c r="H56" s="173">
        <v>25699.7</v>
      </c>
      <c r="I56" s="173">
        <v>25739.4</v>
      </c>
      <c r="J56" s="173">
        <v>25789.7</v>
      </c>
      <c r="K56" s="169">
        <v>24905.200000000001</v>
      </c>
      <c r="L56" s="170">
        <v>23627.8</v>
      </c>
      <c r="M56" s="170">
        <v>23454</v>
      </c>
      <c r="N56" s="170">
        <v>22903.5</v>
      </c>
      <c r="O56" s="170">
        <v>23055.5</v>
      </c>
      <c r="P56" s="170">
        <v>22890.6</v>
      </c>
      <c r="Q56" s="124">
        <v>23251.1</v>
      </c>
      <c r="R56" s="124">
        <v>23376.799999999999</v>
      </c>
      <c r="S56" s="124">
        <v>22902.799999999999</v>
      </c>
      <c r="T56" s="124">
        <v>23302.1</v>
      </c>
      <c r="U56" s="124" t="s">
        <v>97</v>
      </c>
    </row>
    <row r="57" spans="1:21" ht="25.5">
      <c r="A57" s="178"/>
      <c r="B57" s="180" t="s">
        <v>945</v>
      </c>
      <c r="C57" s="173" t="s">
        <v>97</v>
      </c>
      <c r="D57" s="173" t="s">
        <v>97</v>
      </c>
      <c r="E57" s="173" t="s">
        <v>97</v>
      </c>
      <c r="F57" s="173" t="s">
        <v>97</v>
      </c>
      <c r="G57" s="173" t="s">
        <v>97</v>
      </c>
      <c r="H57" s="173" t="s">
        <v>97</v>
      </c>
      <c r="I57" s="173" t="s">
        <v>97</v>
      </c>
      <c r="J57" s="173" t="s">
        <v>97</v>
      </c>
      <c r="K57" s="169" t="s">
        <v>97</v>
      </c>
      <c r="L57" s="170" t="s">
        <v>97</v>
      </c>
      <c r="M57" s="170" t="s">
        <v>97</v>
      </c>
      <c r="N57" s="170" t="s">
        <v>97</v>
      </c>
      <c r="O57" s="170" t="s">
        <v>97</v>
      </c>
      <c r="P57" s="170" t="s">
        <v>97</v>
      </c>
      <c r="Q57" s="124" t="s">
        <v>97</v>
      </c>
      <c r="R57" s="124" t="s">
        <v>242</v>
      </c>
      <c r="S57" s="124" t="s">
        <v>242</v>
      </c>
      <c r="T57" s="124" t="s">
        <v>242</v>
      </c>
      <c r="U57" s="124" t="s">
        <v>97</v>
      </c>
    </row>
    <row r="58" spans="1:21">
      <c r="A58" s="178"/>
      <c r="B58" s="179" t="s">
        <v>927</v>
      </c>
      <c r="C58" s="173" t="s">
        <v>97</v>
      </c>
      <c r="D58" s="173" t="s">
        <v>97</v>
      </c>
      <c r="E58" s="173" t="s">
        <v>97</v>
      </c>
      <c r="F58" s="173" t="s">
        <v>97</v>
      </c>
      <c r="G58" s="173" t="s">
        <v>97</v>
      </c>
      <c r="H58" s="173" t="s">
        <v>97</v>
      </c>
      <c r="I58" s="173" t="s">
        <v>97</v>
      </c>
      <c r="J58" s="173" t="s">
        <v>97</v>
      </c>
      <c r="K58" s="169" t="s">
        <v>97</v>
      </c>
      <c r="L58" s="170" t="s">
        <v>97</v>
      </c>
      <c r="M58" s="170" t="s">
        <v>97</v>
      </c>
      <c r="N58" s="170" t="s">
        <v>97</v>
      </c>
      <c r="O58" s="170" t="s">
        <v>97</v>
      </c>
      <c r="P58" s="170" t="s">
        <v>97</v>
      </c>
      <c r="Q58" s="124" t="s">
        <v>97</v>
      </c>
      <c r="R58" s="124" t="s">
        <v>97</v>
      </c>
      <c r="S58" s="124" t="s">
        <v>97</v>
      </c>
      <c r="T58" s="124" t="s">
        <v>242</v>
      </c>
      <c r="U58" s="124" t="s">
        <v>97</v>
      </c>
    </row>
    <row r="59" spans="1:21">
      <c r="A59" s="178"/>
      <c r="B59" s="181" t="s">
        <v>280</v>
      </c>
      <c r="C59" s="169">
        <v>3869.4</v>
      </c>
      <c r="D59" s="169">
        <v>3996.8</v>
      </c>
      <c r="E59" s="169">
        <v>3875.4</v>
      </c>
      <c r="F59" s="169">
        <v>4051.7</v>
      </c>
      <c r="G59" s="169">
        <v>4279.5</v>
      </c>
      <c r="H59" s="169">
        <v>4769.7</v>
      </c>
      <c r="I59" s="169">
        <v>5408.4</v>
      </c>
      <c r="J59" s="169">
        <v>5711.8</v>
      </c>
      <c r="K59" s="169">
        <v>5945.3</v>
      </c>
      <c r="L59" s="170">
        <v>4368.3</v>
      </c>
      <c r="M59" s="170">
        <v>4846.5</v>
      </c>
      <c r="N59" s="170">
        <v>5550.4</v>
      </c>
      <c r="O59" s="170">
        <v>5703</v>
      </c>
      <c r="P59" s="170">
        <v>6377.1</v>
      </c>
      <c r="Q59" s="124">
        <v>8685.7999999999993</v>
      </c>
      <c r="R59" s="124">
        <v>8754.7000000000007</v>
      </c>
      <c r="S59" s="124">
        <v>7676.1</v>
      </c>
      <c r="T59" s="124">
        <v>8570.9</v>
      </c>
      <c r="U59" s="124" t="s">
        <v>97</v>
      </c>
    </row>
    <row r="60" spans="1:21">
      <c r="A60" s="178"/>
      <c r="B60" s="181" t="s">
        <v>249</v>
      </c>
      <c r="C60" s="169">
        <v>3525.4</v>
      </c>
      <c r="D60" s="169">
        <v>3490.9</v>
      </c>
      <c r="E60" s="169">
        <v>3053.7</v>
      </c>
      <c r="F60" s="169">
        <v>3154.5</v>
      </c>
      <c r="G60" s="169">
        <v>3408.5</v>
      </c>
      <c r="H60" s="169">
        <v>3308.1</v>
      </c>
      <c r="I60" s="169">
        <v>3402</v>
      </c>
      <c r="J60" s="169">
        <v>3792.9</v>
      </c>
      <c r="K60" s="169">
        <v>3739.8</v>
      </c>
      <c r="L60" s="170">
        <v>2729.9</v>
      </c>
      <c r="M60" s="170">
        <v>2897.8</v>
      </c>
      <c r="N60" s="170">
        <v>3046.3</v>
      </c>
      <c r="O60" s="170">
        <v>3117.9</v>
      </c>
      <c r="P60" s="170">
        <v>3120.2</v>
      </c>
      <c r="Q60" s="124">
        <v>4910.2</v>
      </c>
      <c r="R60" s="124">
        <v>5742.1</v>
      </c>
      <c r="S60" s="124">
        <v>5682.6</v>
      </c>
      <c r="T60" s="124">
        <v>5939.8</v>
      </c>
      <c r="U60" s="124" t="s">
        <v>97</v>
      </c>
    </row>
    <row r="61" spans="1:21">
      <c r="A61" s="178"/>
      <c r="B61" s="181" t="s">
        <v>216</v>
      </c>
      <c r="C61" s="170">
        <v>-1164.9000000000001</v>
      </c>
      <c r="D61" s="170">
        <v>1863</v>
      </c>
      <c r="E61" s="170">
        <v>-800.6</v>
      </c>
      <c r="F61" s="170">
        <v>-1321.3</v>
      </c>
      <c r="G61" s="170">
        <v>-1118.9000000000001</v>
      </c>
      <c r="H61" s="170">
        <v>-2979.7</v>
      </c>
      <c r="I61" s="170">
        <v>-2159.1</v>
      </c>
      <c r="J61" s="170">
        <v>-2074</v>
      </c>
      <c r="K61" s="169">
        <v>-1319</v>
      </c>
      <c r="L61" s="170">
        <v>-1092</v>
      </c>
      <c r="M61" s="170">
        <v>-731</v>
      </c>
      <c r="N61" s="170">
        <v>-53.5</v>
      </c>
      <c r="O61" s="170">
        <v>11.1</v>
      </c>
      <c r="P61" s="170">
        <v>-182.1</v>
      </c>
      <c r="Q61" s="124">
        <v>173.3</v>
      </c>
      <c r="R61" s="124">
        <v>18.8</v>
      </c>
      <c r="S61" s="124">
        <v>976.2</v>
      </c>
      <c r="T61" s="124">
        <v>375</v>
      </c>
      <c r="U61" s="124" t="s">
        <v>97</v>
      </c>
    </row>
    <row r="62" spans="1:21">
      <c r="A62" s="178"/>
      <c r="B62" s="156" t="s">
        <v>210</v>
      </c>
      <c r="C62" s="170">
        <v>7524</v>
      </c>
      <c r="D62" s="170">
        <v>7971.1</v>
      </c>
      <c r="E62" s="170">
        <v>7313.2</v>
      </c>
      <c r="F62" s="170">
        <v>8139.1</v>
      </c>
      <c r="G62" s="170">
        <v>9789.4</v>
      </c>
      <c r="H62" s="170">
        <v>11362.3</v>
      </c>
      <c r="I62" s="170">
        <v>13798.9</v>
      </c>
      <c r="J62" s="170">
        <v>15962.6</v>
      </c>
      <c r="K62" s="169">
        <v>13643.9</v>
      </c>
      <c r="L62" s="170">
        <v>11964.9</v>
      </c>
      <c r="M62" s="170">
        <v>12925</v>
      </c>
      <c r="N62" s="170">
        <v>13920</v>
      </c>
      <c r="O62" s="170">
        <v>13257.9</v>
      </c>
      <c r="P62" s="170">
        <v>16891.900000000001</v>
      </c>
      <c r="Q62" s="124">
        <v>18493.7</v>
      </c>
      <c r="R62" s="124">
        <v>20409.900000000001</v>
      </c>
      <c r="S62" s="124">
        <v>18021.400000000001</v>
      </c>
      <c r="T62" s="124">
        <v>19458.7</v>
      </c>
      <c r="U62" s="124">
        <v>19659.2</v>
      </c>
    </row>
    <row r="63" spans="1:21">
      <c r="A63" s="178"/>
      <c r="B63" s="156" t="s">
        <v>1648</v>
      </c>
      <c r="C63" s="173">
        <v>534230</v>
      </c>
      <c r="D63" s="173">
        <v>530976.1</v>
      </c>
      <c r="E63" s="173">
        <v>523299.4</v>
      </c>
      <c r="F63" s="173">
        <v>523539.8</v>
      </c>
      <c r="G63" s="173">
        <v>530754.80000000005</v>
      </c>
      <c r="H63" s="173">
        <v>535495.1</v>
      </c>
      <c r="I63" s="173">
        <v>540678.6</v>
      </c>
      <c r="J63" s="173">
        <v>547650.80000000005</v>
      </c>
      <c r="K63" s="173">
        <v>534359.6</v>
      </c>
      <c r="L63" s="173">
        <v>501465.9</v>
      </c>
      <c r="M63" s="170">
        <v>513278.9</v>
      </c>
      <c r="N63" s="170">
        <v>505328.5</v>
      </c>
      <c r="O63" s="170">
        <v>508215.1</v>
      </c>
      <c r="P63" s="170">
        <v>520067.4</v>
      </c>
      <c r="Q63" s="124">
        <v>532369.69999999995</v>
      </c>
      <c r="R63" s="124">
        <v>551729.69999999995</v>
      </c>
      <c r="S63" s="124">
        <v>554007.80000000005</v>
      </c>
      <c r="T63" s="124">
        <v>564562.5</v>
      </c>
      <c r="U63" s="124">
        <v>568470.69999999995</v>
      </c>
    </row>
    <row r="64" spans="1:21">
      <c r="A64" s="151"/>
      <c r="B64" s="156"/>
      <c r="C64" s="182"/>
      <c r="D64" s="182"/>
      <c r="E64" s="182"/>
      <c r="F64" s="182"/>
      <c r="G64" s="182"/>
      <c r="H64" s="182"/>
      <c r="I64" s="182"/>
      <c r="J64" s="182"/>
      <c r="K64" s="182"/>
      <c r="L64" s="182"/>
      <c r="M64" s="182"/>
      <c r="N64" s="182"/>
      <c r="O64" s="182"/>
      <c r="P64" s="182"/>
      <c r="Q64" s="131"/>
    </row>
    <row r="65" spans="1:21">
      <c r="A65" s="162"/>
      <c r="B65" s="177" t="s">
        <v>1586</v>
      </c>
      <c r="C65" s="183"/>
      <c r="D65" s="183"/>
      <c r="E65" s="183"/>
      <c r="F65" s="183"/>
      <c r="G65" s="183"/>
      <c r="H65" s="183"/>
      <c r="I65" s="183"/>
      <c r="J65" s="183"/>
      <c r="K65" s="183"/>
      <c r="L65" s="183"/>
      <c r="M65" s="163"/>
      <c r="N65" s="163"/>
      <c r="O65" s="163"/>
      <c r="P65" s="163"/>
      <c r="Q65" s="137"/>
    </row>
    <row r="66" spans="1:21">
      <c r="A66" s="162"/>
      <c r="B66" s="156" t="s">
        <v>250</v>
      </c>
      <c r="C66" s="166">
        <v>1.5336099999999999</v>
      </c>
      <c r="D66" s="166">
        <v>1.3889</v>
      </c>
      <c r="E66" s="166">
        <v>1.3921699999999999</v>
      </c>
      <c r="F66" s="166">
        <v>1.31372</v>
      </c>
      <c r="G66" s="166">
        <v>1.2417400000000001</v>
      </c>
      <c r="H66" s="166">
        <v>1.1221099999999999</v>
      </c>
      <c r="I66" s="166">
        <v>1.0939700000000001</v>
      </c>
      <c r="J66" s="166">
        <v>1.0605899999999999</v>
      </c>
      <c r="K66" s="166">
        <v>1.0602100000000001</v>
      </c>
      <c r="L66" s="166">
        <v>1.08382</v>
      </c>
      <c r="M66" s="166">
        <v>1.1049500000000001</v>
      </c>
      <c r="N66" s="166">
        <v>1.08081</v>
      </c>
      <c r="O66" s="166">
        <v>1.1478200000000001</v>
      </c>
      <c r="P66" s="166">
        <v>1.1109800000000001</v>
      </c>
      <c r="Q66" s="121">
        <v>1.0644499999999999</v>
      </c>
      <c r="R66" s="121">
        <v>1.1202969589532989</v>
      </c>
      <c r="S66" s="121">
        <v>1.2178230062960504</v>
      </c>
      <c r="T66" s="121">
        <v>1.1958512930537548</v>
      </c>
      <c r="U66" s="121" t="s">
        <v>97</v>
      </c>
    </row>
    <row r="67" spans="1:21">
      <c r="A67" s="162"/>
      <c r="B67" s="156" t="s">
        <v>1587</v>
      </c>
      <c r="C67" s="166">
        <v>32.70729</v>
      </c>
      <c r="D67" s="166">
        <v>31.412130000000001</v>
      </c>
      <c r="E67" s="166">
        <v>30.54091</v>
      </c>
      <c r="F67" s="166">
        <v>30.39039</v>
      </c>
      <c r="G67" s="166">
        <v>30.284199999999998</v>
      </c>
      <c r="H67" s="166">
        <v>30.112169999999999</v>
      </c>
      <c r="I67" s="166">
        <v>29.9739</v>
      </c>
      <c r="J67" s="166">
        <v>29.87378</v>
      </c>
      <c r="K67" s="166">
        <v>29.054760000000002</v>
      </c>
      <c r="L67" s="166">
        <v>27.30294</v>
      </c>
      <c r="M67" s="166">
        <v>28.514009999999999</v>
      </c>
      <c r="N67" s="166">
        <v>27.016439999999999</v>
      </c>
      <c r="O67" s="166">
        <v>26.889089999999999</v>
      </c>
      <c r="P67" s="166">
        <v>27.103259999999999</v>
      </c>
      <c r="Q67" s="121">
        <v>27.902470000000001</v>
      </c>
      <c r="R67" s="121">
        <v>29.186135984410029</v>
      </c>
      <c r="S67" s="121">
        <v>29.066256273021089</v>
      </c>
      <c r="T67" s="121">
        <v>29.305707506457573</v>
      </c>
      <c r="U67" s="121" t="s">
        <v>97</v>
      </c>
    </row>
    <row r="68" spans="1:21">
      <c r="A68" s="151"/>
      <c r="B68" s="156" t="s">
        <v>251</v>
      </c>
      <c r="C68" s="166">
        <v>65.759100000000004</v>
      </c>
      <c r="D68" s="166">
        <v>67.198970000000003</v>
      </c>
      <c r="E68" s="166">
        <v>68.066919999999996</v>
      </c>
      <c r="F68" s="166">
        <v>68.29589</v>
      </c>
      <c r="G68" s="166">
        <v>68.474059999999994</v>
      </c>
      <c r="H68" s="166">
        <v>68.765720000000002</v>
      </c>
      <c r="I68" s="166">
        <v>68.932119999999998</v>
      </c>
      <c r="J68" s="166">
        <v>69.065629999999999</v>
      </c>
      <c r="K68" s="166">
        <v>69.88503</v>
      </c>
      <c r="L68" s="166">
        <v>71.613230000000001</v>
      </c>
      <c r="M68" s="166">
        <v>70.381039999999999</v>
      </c>
      <c r="N68" s="166">
        <v>71.902749999999997</v>
      </c>
      <c r="O68" s="166">
        <v>71.963089999999994</v>
      </c>
      <c r="P68" s="166">
        <v>71.785769999999999</v>
      </c>
      <c r="Q68" s="121">
        <v>71.033090000000001</v>
      </c>
      <c r="R68" s="121">
        <v>69.693567056636653</v>
      </c>
      <c r="S68" s="121">
        <v>69.71592072068286</v>
      </c>
      <c r="T68" s="121">
        <v>69.498441200488671</v>
      </c>
      <c r="U68" s="121" t="s">
        <v>97</v>
      </c>
    </row>
    <row r="69" spans="1:21">
      <c r="A69" s="178"/>
      <c r="B69" s="156"/>
      <c r="C69" s="182"/>
      <c r="D69" s="182"/>
      <c r="E69" s="182"/>
      <c r="F69" s="182"/>
      <c r="G69" s="182"/>
      <c r="H69" s="182"/>
      <c r="I69" s="182"/>
      <c r="J69" s="182"/>
      <c r="K69" s="182"/>
      <c r="L69" s="182"/>
      <c r="M69" s="182"/>
      <c r="N69" s="182"/>
      <c r="O69" s="182"/>
      <c r="P69" s="182"/>
      <c r="Q69" s="131"/>
    </row>
    <row r="70" spans="1:21">
      <c r="A70" s="178"/>
      <c r="B70" s="156" t="s">
        <v>252</v>
      </c>
      <c r="C70" s="170">
        <v>526706</v>
      </c>
      <c r="D70" s="170">
        <v>523005</v>
      </c>
      <c r="E70" s="170">
        <v>515986.2</v>
      </c>
      <c r="F70" s="170">
        <v>515400.7</v>
      </c>
      <c r="G70" s="170">
        <v>520965.4</v>
      </c>
      <c r="H70" s="170">
        <v>524132.8</v>
      </c>
      <c r="I70" s="170">
        <v>526879.69999999995</v>
      </c>
      <c r="J70" s="170">
        <v>531688.19999999995</v>
      </c>
      <c r="K70" s="170">
        <v>520715.7</v>
      </c>
      <c r="L70" s="170">
        <v>489501</v>
      </c>
      <c r="M70" s="170">
        <v>500353.9</v>
      </c>
      <c r="N70" s="170">
        <v>491408.5</v>
      </c>
      <c r="O70" s="170">
        <v>494957.2</v>
      </c>
      <c r="P70" s="170">
        <v>503175.6</v>
      </c>
      <c r="Q70" s="124">
        <v>513876</v>
      </c>
      <c r="R70" s="124">
        <v>531319.80000000005</v>
      </c>
      <c r="S70" s="124">
        <v>535986.4</v>
      </c>
      <c r="T70" s="124">
        <v>545103.69999999995</v>
      </c>
      <c r="U70" s="124">
        <v>548811.5</v>
      </c>
    </row>
    <row r="71" spans="1:21">
      <c r="A71" s="178"/>
      <c r="B71" s="171" t="s">
        <v>531</v>
      </c>
      <c r="C71" s="170">
        <v>280997.90000000002</v>
      </c>
      <c r="D71" s="169">
        <v>283294</v>
      </c>
      <c r="E71" s="169">
        <v>282778.2</v>
      </c>
      <c r="F71" s="169">
        <v>281447.3</v>
      </c>
      <c r="G71" s="169">
        <v>283526</v>
      </c>
      <c r="H71" s="169">
        <v>285671.5</v>
      </c>
      <c r="I71" s="169">
        <v>288421.8</v>
      </c>
      <c r="J71" s="169">
        <v>290123.3</v>
      </c>
      <c r="K71" s="169">
        <v>289102</v>
      </c>
      <c r="L71" s="170">
        <v>280474</v>
      </c>
      <c r="M71" s="170">
        <v>282864.59999999998</v>
      </c>
      <c r="N71" s="170">
        <v>279649.7</v>
      </c>
      <c r="O71" s="170">
        <v>283172.90000000002</v>
      </c>
      <c r="P71" s="170">
        <v>289446</v>
      </c>
      <c r="Q71" s="124">
        <v>293078.2</v>
      </c>
      <c r="R71" s="124">
        <v>293125.8</v>
      </c>
      <c r="S71" s="124">
        <v>290817.2</v>
      </c>
      <c r="T71" s="124">
        <v>294533.5</v>
      </c>
      <c r="U71" s="124">
        <v>296922.59999999998</v>
      </c>
    </row>
    <row r="72" spans="1:21">
      <c r="A72" s="178"/>
      <c r="B72" s="171" t="s">
        <v>534</v>
      </c>
      <c r="C72" s="170">
        <v>5590.8</v>
      </c>
      <c r="D72" s="169">
        <v>5638.6</v>
      </c>
      <c r="E72" s="169">
        <v>5485.5</v>
      </c>
      <c r="F72" s="169">
        <v>5702.8</v>
      </c>
      <c r="G72" s="169">
        <v>5749.2</v>
      </c>
      <c r="H72" s="169">
        <v>5871.7</v>
      </c>
      <c r="I72" s="169">
        <v>6022</v>
      </c>
      <c r="J72" s="169">
        <v>5911.2</v>
      </c>
      <c r="K72" s="169">
        <v>5850.5</v>
      </c>
      <c r="L72" s="170">
        <v>5838.7</v>
      </c>
      <c r="M72" s="170">
        <v>6091.8</v>
      </c>
      <c r="N72" s="170">
        <v>6605.2</v>
      </c>
      <c r="O72" s="170">
        <v>7068.8</v>
      </c>
      <c r="P72" s="170">
        <v>7226.6</v>
      </c>
      <c r="Q72" s="124">
        <v>7005</v>
      </c>
      <c r="R72" s="124">
        <v>7486.2999999999884</v>
      </c>
      <c r="S72" s="124">
        <v>7826.5</v>
      </c>
      <c r="T72" s="124">
        <v>7958.1</v>
      </c>
      <c r="U72" s="124">
        <v>8138.2000000000116</v>
      </c>
    </row>
    <row r="73" spans="1:21">
      <c r="A73" s="178"/>
      <c r="B73" s="171" t="s">
        <v>881</v>
      </c>
      <c r="C73" s="170">
        <v>88760.7</v>
      </c>
      <c r="D73" s="169">
        <v>91707.3</v>
      </c>
      <c r="E73" s="169">
        <v>93533.5</v>
      </c>
      <c r="F73" s="169">
        <v>93768.7</v>
      </c>
      <c r="G73" s="169">
        <v>94310</v>
      </c>
      <c r="H73" s="169">
        <v>94958.3</v>
      </c>
      <c r="I73" s="169">
        <v>94590.2</v>
      </c>
      <c r="J73" s="169">
        <v>95414.7</v>
      </c>
      <c r="K73" s="169">
        <v>95600.5</v>
      </c>
      <c r="L73" s="170">
        <v>96111.8</v>
      </c>
      <c r="M73" s="170">
        <v>97527</v>
      </c>
      <c r="N73" s="170">
        <v>99204.5</v>
      </c>
      <c r="O73" s="170">
        <v>100240.9</v>
      </c>
      <c r="P73" s="170">
        <v>101469.2</v>
      </c>
      <c r="Q73" s="124">
        <v>103561.60000000001</v>
      </c>
      <c r="R73" s="124">
        <v>105297.1</v>
      </c>
      <c r="S73" s="124">
        <v>106575.1</v>
      </c>
      <c r="T73" s="124">
        <v>107234.8</v>
      </c>
      <c r="U73" s="124">
        <v>108359.6</v>
      </c>
    </row>
    <row r="74" spans="1:21">
      <c r="A74" s="178"/>
      <c r="B74" s="171" t="s">
        <v>584</v>
      </c>
      <c r="C74" s="170">
        <v>143828.29999999999</v>
      </c>
      <c r="D74" s="169">
        <v>138912.79999999999</v>
      </c>
      <c r="E74" s="169">
        <v>127219</v>
      </c>
      <c r="F74" s="169">
        <v>125743.5</v>
      </c>
      <c r="G74" s="169">
        <v>126847.8</v>
      </c>
      <c r="H74" s="169">
        <v>129720</v>
      </c>
      <c r="I74" s="169">
        <v>130395.5</v>
      </c>
      <c r="J74" s="169">
        <v>130175.5</v>
      </c>
      <c r="K74" s="169">
        <v>127824.5</v>
      </c>
      <c r="L74" s="170">
        <v>104379.6</v>
      </c>
      <c r="M74" s="170">
        <v>106562.7</v>
      </c>
      <c r="N74" s="170">
        <v>108617.60000000001</v>
      </c>
      <c r="O74" s="170">
        <v>112129.7</v>
      </c>
      <c r="P74" s="170">
        <v>116690.9</v>
      </c>
      <c r="Q74" s="124">
        <v>122899.1</v>
      </c>
      <c r="R74" s="124">
        <v>127637.2</v>
      </c>
      <c r="S74" s="124">
        <v>125460.5</v>
      </c>
      <c r="T74" s="124">
        <v>130300.4</v>
      </c>
      <c r="U74" s="124">
        <v>134010.69999999998</v>
      </c>
    </row>
    <row r="75" spans="1:21">
      <c r="A75" s="178"/>
      <c r="B75" s="179" t="s">
        <v>212</v>
      </c>
      <c r="C75" s="170">
        <v>144237.20000000001</v>
      </c>
      <c r="D75" s="169">
        <v>138834.1</v>
      </c>
      <c r="E75" s="169">
        <v>129152.3</v>
      </c>
      <c r="F75" s="169">
        <v>126089.7</v>
      </c>
      <c r="G75" s="169">
        <v>125297.9</v>
      </c>
      <c r="H75" s="169">
        <v>128941.8</v>
      </c>
      <c r="I75" s="170">
        <v>130232.1</v>
      </c>
      <c r="J75" s="169">
        <v>128231.5</v>
      </c>
      <c r="K75" s="169">
        <v>124775.5</v>
      </c>
      <c r="L75" s="170">
        <v>109459.1</v>
      </c>
      <c r="M75" s="170">
        <v>106724</v>
      </c>
      <c r="N75" s="170">
        <v>107637.6</v>
      </c>
      <c r="O75" s="170">
        <v>110965.8</v>
      </c>
      <c r="P75" s="170">
        <v>117381.5</v>
      </c>
      <c r="Q75" s="124">
        <v>123145.8</v>
      </c>
      <c r="R75" s="124">
        <v>126403</v>
      </c>
      <c r="S75" s="124">
        <v>124981.3</v>
      </c>
      <c r="T75" s="124">
        <v>129927.9</v>
      </c>
      <c r="U75" s="124">
        <v>132785.79999999999</v>
      </c>
    </row>
    <row r="76" spans="1:21">
      <c r="A76" s="151"/>
      <c r="B76" s="184" t="s">
        <v>548</v>
      </c>
      <c r="C76" s="170">
        <v>40193</v>
      </c>
      <c r="D76" s="169">
        <v>38105.1</v>
      </c>
      <c r="E76" s="169">
        <v>35770.699999999997</v>
      </c>
      <c r="F76" s="169">
        <v>33133.800000000003</v>
      </c>
      <c r="G76" s="169">
        <v>30271.200000000001</v>
      </c>
      <c r="H76" s="169">
        <v>28019.599999999999</v>
      </c>
      <c r="I76" s="170">
        <v>27027</v>
      </c>
      <c r="J76" s="169">
        <v>25884.2</v>
      </c>
      <c r="K76" s="169">
        <v>25236.1</v>
      </c>
      <c r="L76" s="170">
        <v>26217.9</v>
      </c>
      <c r="M76" s="170">
        <v>25492.799999999999</v>
      </c>
      <c r="N76" s="170">
        <v>23893.200000000001</v>
      </c>
      <c r="O76" s="170">
        <v>24423.1</v>
      </c>
      <c r="P76" s="170">
        <v>26335.3</v>
      </c>
      <c r="Q76" s="124">
        <v>27242.2</v>
      </c>
      <c r="R76" s="124">
        <v>27138.3</v>
      </c>
      <c r="S76" s="124">
        <v>26851.5</v>
      </c>
      <c r="T76" s="124">
        <v>27506.9</v>
      </c>
      <c r="U76" s="124">
        <v>27062.999999999993</v>
      </c>
    </row>
    <row r="77" spans="1:21">
      <c r="A77" s="151"/>
      <c r="B77" s="184" t="s">
        <v>551</v>
      </c>
      <c r="C77" s="170">
        <v>104044.2</v>
      </c>
      <c r="D77" s="169">
        <v>100729</v>
      </c>
      <c r="E77" s="169">
        <v>93381.6</v>
      </c>
      <c r="F77" s="169">
        <v>92955.9</v>
      </c>
      <c r="G77" s="169">
        <v>95026.7</v>
      </c>
      <c r="H77" s="169">
        <v>100922.2</v>
      </c>
      <c r="I77" s="170">
        <v>103205.1</v>
      </c>
      <c r="J77" s="169">
        <v>102347.3</v>
      </c>
      <c r="K77" s="169">
        <v>99539.4</v>
      </c>
      <c r="L77" s="170">
        <v>83241.2</v>
      </c>
      <c r="M77" s="170">
        <v>81231.199999999997</v>
      </c>
      <c r="N77" s="170">
        <v>83744.399999999994</v>
      </c>
      <c r="O77" s="170">
        <v>86542.7</v>
      </c>
      <c r="P77" s="170">
        <v>91046.2</v>
      </c>
      <c r="Q77" s="124">
        <v>95903.6</v>
      </c>
      <c r="R77" s="124">
        <v>99264.8</v>
      </c>
      <c r="S77" s="124">
        <v>98129.8</v>
      </c>
      <c r="T77" s="124">
        <v>102421.1</v>
      </c>
      <c r="U77" s="124">
        <v>105722.79999999999</v>
      </c>
    </row>
    <row r="78" spans="1:21">
      <c r="A78" s="151"/>
      <c r="B78" s="179" t="s">
        <v>882</v>
      </c>
      <c r="C78" s="170">
        <v>-408.9</v>
      </c>
      <c r="D78" s="169">
        <v>78.7</v>
      </c>
      <c r="E78" s="169">
        <v>-1933.3</v>
      </c>
      <c r="F78" s="169">
        <v>-346.2</v>
      </c>
      <c r="G78" s="169">
        <v>1549.9</v>
      </c>
      <c r="H78" s="169">
        <v>778.2</v>
      </c>
      <c r="I78" s="169">
        <v>163.4</v>
      </c>
      <c r="J78" s="169">
        <v>1944</v>
      </c>
      <c r="K78" s="169">
        <v>3049</v>
      </c>
      <c r="L78" s="170">
        <v>-5079.5</v>
      </c>
      <c r="M78" s="170">
        <v>-161.30000000000001</v>
      </c>
      <c r="N78" s="170">
        <v>980</v>
      </c>
      <c r="O78" s="170">
        <v>1163.9000000000001</v>
      </c>
      <c r="P78" s="170">
        <v>-690.6</v>
      </c>
      <c r="Q78" s="124">
        <v>-246.7</v>
      </c>
      <c r="R78" s="124">
        <v>1234.2</v>
      </c>
      <c r="S78" s="124">
        <v>479.2</v>
      </c>
      <c r="T78" s="124">
        <v>372.5</v>
      </c>
      <c r="U78" s="124">
        <v>1224.9000000000001</v>
      </c>
    </row>
    <row r="79" spans="1:21">
      <c r="A79" s="151"/>
      <c r="B79" s="179" t="s">
        <v>883</v>
      </c>
      <c r="C79" s="170" t="s">
        <v>242</v>
      </c>
      <c r="D79" s="169" t="s">
        <v>242</v>
      </c>
      <c r="E79" s="169" t="s">
        <v>242</v>
      </c>
      <c r="F79" s="169" t="s">
        <v>242</v>
      </c>
      <c r="G79" s="169" t="s">
        <v>242</v>
      </c>
      <c r="H79" s="169" t="s">
        <v>242</v>
      </c>
      <c r="I79" s="169" t="s">
        <v>242</v>
      </c>
      <c r="J79" s="169" t="s">
        <v>242</v>
      </c>
      <c r="K79" s="169" t="s">
        <v>242</v>
      </c>
      <c r="L79" s="170" t="s">
        <v>242</v>
      </c>
      <c r="M79" s="170" t="s">
        <v>242</v>
      </c>
      <c r="N79" s="170" t="s">
        <v>242</v>
      </c>
      <c r="O79" s="170" t="s">
        <v>242</v>
      </c>
      <c r="P79" s="170" t="s">
        <v>242</v>
      </c>
      <c r="Q79" s="124" t="s">
        <v>242</v>
      </c>
      <c r="R79" s="124" t="s">
        <v>242</v>
      </c>
      <c r="S79" s="124" t="s">
        <v>242</v>
      </c>
      <c r="T79" s="124" t="s">
        <v>242</v>
      </c>
      <c r="U79" s="124" t="s">
        <v>242</v>
      </c>
    </row>
    <row r="80" spans="1:21">
      <c r="A80" s="151"/>
      <c r="B80" s="171" t="s">
        <v>213</v>
      </c>
      <c r="C80" s="170">
        <v>55959.8</v>
      </c>
      <c r="D80" s="169">
        <v>53498.7</v>
      </c>
      <c r="E80" s="169">
        <v>56852.5</v>
      </c>
      <c r="F80" s="169">
        <v>59989</v>
      </c>
      <c r="G80" s="169">
        <v>67579.8</v>
      </c>
      <c r="H80" s="169">
        <v>73443.8</v>
      </c>
      <c r="I80" s="169">
        <v>83631.100000000006</v>
      </c>
      <c r="J80" s="169">
        <v>93009.9</v>
      </c>
      <c r="K80" s="169">
        <v>90729.7</v>
      </c>
      <c r="L80" s="170">
        <v>61290</v>
      </c>
      <c r="M80" s="170">
        <v>75237</v>
      </c>
      <c r="N80" s="170">
        <v>73342.7</v>
      </c>
      <c r="O80" s="170">
        <v>71990.3</v>
      </c>
      <c r="P80" s="170">
        <v>80082.399999999994</v>
      </c>
      <c r="Q80" s="124">
        <v>90135.4</v>
      </c>
      <c r="R80" s="124">
        <v>93570.6</v>
      </c>
      <c r="S80" s="124">
        <v>87112.6</v>
      </c>
      <c r="T80" s="124">
        <v>96905.4</v>
      </c>
      <c r="U80" s="124">
        <v>101286.6</v>
      </c>
    </row>
    <row r="81" spans="1:21">
      <c r="A81" s="151"/>
      <c r="B81" s="179" t="s">
        <v>559</v>
      </c>
      <c r="C81" s="170">
        <v>48963.6</v>
      </c>
      <c r="D81" s="169">
        <v>46036.7</v>
      </c>
      <c r="E81" s="169">
        <v>48903</v>
      </c>
      <c r="F81" s="169">
        <v>51329.1</v>
      </c>
      <c r="G81" s="169">
        <v>57703.6</v>
      </c>
      <c r="H81" s="169">
        <v>63009.5</v>
      </c>
      <c r="I81" s="169">
        <v>72026.8</v>
      </c>
      <c r="J81" s="169">
        <v>80023.600000000006</v>
      </c>
      <c r="K81" s="169">
        <v>77611.100000000006</v>
      </c>
      <c r="L81" s="170">
        <v>51121.5</v>
      </c>
      <c r="M81" s="170">
        <v>64391.4</v>
      </c>
      <c r="N81" s="170">
        <v>62965.3</v>
      </c>
      <c r="O81" s="170">
        <v>61956.800000000003</v>
      </c>
      <c r="P81" s="170">
        <v>67828.899999999994</v>
      </c>
      <c r="Q81" s="124">
        <v>74074.7</v>
      </c>
      <c r="R81" s="124">
        <v>75274.100000000006</v>
      </c>
      <c r="S81" s="124">
        <v>69092.7</v>
      </c>
      <c r="T81" s="124">
        <v>77253.5</v>
      </c>
      <c r="U81" s="124">
        <v>81238.7</v>
      </c>
    </row>
    <row r="82" spans="1:21">
      <c r="A82" s="151"/>
      <c r="B82" s="179" t="s">
        <v>562</v>
      </c>
      <c r="C82" s="170">
        <v>6996.2</v>
      </c>
      <c r="D82" s="169">
        <v>7462</v>
      </c>
      <c r="E82" s="169">
        <v>7949.5</v>
      </c>
      <c r="F82" s="169">
        <v>8659.9</v>
      </c>
      <c r="G82" s="169">
        <v>9876.2000000000007</v>
      </c>
      <c r="H82" s="169">
        <v>10434.299999999999</v>
      </c>
      <c r="I82" s="169">
        <v>11604.3</v>
      </c>
      <c r="J82" s="169">
        <v>12986.3</v>
      </c>
      <c r="K82" s="169">
        <v>13118.6</v>
      </c>
      <c r="L82" s="170">
        <v>10168.5</v>
      </c>
      <c r="M82" s="170">
        <v>10845.6</v>
      </c>
      <c r="N82" s="170">
        <v>10377.4</v>
      </c>
      <c r="O82" s="170">
        <v>10033.5</v>
      </c>
      <c r="P82" s="170">
        <v>12253.5</v>
      </c>
      <c r="Q82" s="124">
        <v>16060.7</v>
      </c>
      <c r="R82" s="124">
        <v>18296.5</v>
      </c>
      <c r="S82" s="124">
        <v>18019.900000000001</v>
      </c>
      <c r="T82" s="124">
        <v>19651.8</v>
      </c>
      <c r="U82" s="124">
        <v>20047.900000000001</v>
      </c>
    </row>
    <row r="83" spans="1:21">
      <c r="A83" s="151"/>
      <c r="B83" s="171" t="s">
        <v>214</v>
      </c>
      <c r="C83" s="169">
        <v>48431.5</v>
      </c>
      <c r="D83" s="169">
        <v>50046.5</v>
      </c>
      <c r="E83" s="169">
        <v>49882.400000000001</v>
      </c>
      <c r="F83" s="169">
        <v>51250.6</v>
      </c>
      <c r="G83" s="169">
        <v>57047.4</v>
      </c>
      <c r="H83" s="169">
        <v>65532.6</v>
      </c>
      <c r="I83" s="169">
        <v>76180.899999999994</v>
      </c>
      <c r="J83" s="169">
        <v>82946.399999999994</v>
      </c>
      <c r="K83" s="169">
        <v>88391.4</v>
      </c>
      <c r="L83" s="170">
        <v>58593.2</v>
      </c>
      <c r="M83" s="170">
        <v>67929.3</v>
      </c>
      <c r="N83" s="170">
        <v>76011.100000000006</v>
      </c>
      <c r="O83" s="170">
        <v>79645.399999999994</v>
      </c>
      <c r="P83" s="170">
        <v>91739.6</v>
      </c>
      <c r="Q83" s="124">
        <v>102803.3</v>
      </c>
      <c r="R83" s="124">
        <v>95797.2</v>
      </c>
      <c r="S83" s="124">
        <v>81805.5</v>
      </c>
      <c r="T83" s="124">
        <v>91828.5</v>
      </c>
      <c r="U83" s="124">
        <v>99906.2</v>
      </c>
    </row>
    <row r="84" spans="1:21">
      <c r="A84" s="151"/>
      <c r="B84" s="179" t="s">
        <v>565</v>
      </c>
      <c r="C84" s="169">
        <v>36265.199999999997</v>
      </c>
      <c r="D84" s="169">
        <v>37189.9</v>
      </c>
      <c r="E84" s="169">
        <v>36781.699999999997</v>
      </c>
      <c r="F84" s="169">
        <v>38866.1</v>
      </c>
      <c r="G84" s="169">
        <v>43280</v>
      </c>
      <c r="H84" s="169">
        <v>51238.2</v>
      </c>
      <c r="I84" s="169">
        <v>60956.6</v>
      </c>
      <c r="J84" s="169">
        <v>65836.3</v>
      </c>
      <c r="K84" s="169">
        <v>71808</v>
      </c>
      <c r="L84" s="170">
        <v>45734</v>
      </c>
      <c r="M84" s="170">
        <v>54875.3</v>
      </c>
      <c r="N84" s="170">
        <v>63295.6</v>
      </c>
      <c r="O84" s="170">
        <v>66228.7</v>
      </c>
      <c r="P84" s="170">
        <v>76602.399999999994</v>
      </c>
      <c r="Q84" s="124">
        <v>84540</v>
      </c>
      <c r="R84" s="124">
        <v>76160.3</v>
      </c>
      <c r="S84" s="124">
        <v>63575.1</v>
      </c>
      <c r="T84" s="124">
        <v>72342.2</v>
      </c>
      <c r="U84" s="124">
        <v>80040.5</v>
      </c>
    </row>
    <row r="85" spans="1:21">
      <c r="A85" s="151"/>
      <c r="B85" s="179" t="s">
        <v>568</v>
      </c>
      <c r="C85" s="169">
        <v>12166.3</v>
      </c>
      <c r="D85" s="169">
        <v>12856.6</v>
      </c>
      <c r="E85" s="169">
        <v>13100.7</v>
      </c>
      <c r="F85" s="169">
        <v>12384.5</v>
      </c>
      <c r="G85" s="169">
        <v>13767.4</v>
      </c>
      <c r="H85" s="169">
        <v>14294.4</v>
      </c>
      <c r="I85" s="169">
        <v>15224.3</v>
      </c>
      <c r="J85" s="169">
        <v>17110.099999999999</v>
      </c>
      <c r="K85" s="169">
        <v>16583.400000000001</v>
      </c>
      <c r="L85" s="170">
        <v>12859.2</v>
      </c>
      <c r="M85" s="170">
        <v>13054</v>
      </c>
      <c r="N85" s="170">
        <v>12715.5</v>
      </c>
      <c r="O85" s="170">
        <v>13416.7</v>
      </c>
      <c r="P85" s="170">
        <v>15137.2</v>
      </c>
      <c r="Q85" s="124">
        <v>18263.3</v>
      </c>
      <c r="R85" s="124">
        <v>19636.900000000001</v>
      </c>
      <c r="S85" s="124">
        <v>18230.3</v>
      </c>
      <c r="T85" s="124">
        <v>19486.2</v>
      </c>
      <c r="U85" s="124">
        <v>19865.7</v>
      </c>
    </row>
    <row r="86" spans="1:21">
      <c r="A86" s="151"/>
      <c r="B86" s="156"/>
      <c r="C86" s="161"/>
      <c r="D86" s="161"/>
      <c r="E86" s="161"/>
      <c r="F86" s="161"/>
      <c r="G86" s="161"/>
      <c r="H86" s="161"/>
      <c r="I86" s="161"/>
      <c r="J86" s="161"/>
      <c r="K86" s="161"/>
      <c r="L86" s="161"/>
      <c r="M86" s="161"/>
      <c r="N86" s="161"/>
      <c r="O86" s="161"/>
      <c r="P86" s="161"/>
      <c r="Q86" s="118"/>
    </row>
    <row r="87" spans="1:21">
      <c r="A87" s="159"/>
      <c r="B87" s="177" t="s">
        <v>1588</v>
      </c>
      <c r="C87" s="165"/>
      <c r="D87" s="165"/>
      <c r="E87" s="165"/>
      <c r="F87" s="165"/>
      <c r="G87" s="165"/>
      <c r="H87" s="165"/>
      <c r="I87" s="165"/>
      <c r="J87" s="165"/>
      <c r="K87" s="165"/>
      <c r="L87" s="165"/>
      <c r="M87" s="166"/>
      <c r="N87" s="166"/>
      <c r="O87" s="166"/>
      <c r="P87" s="166"/>
      <c r="Q87" s="121"/>
    </row>
    <row r="88" spans="1:21">
      <c r="A88" s="159"/>
      <c r="B88" s="156" t="s">
        <v>1649</v>
      </c>
      <c r="C88" s="165">
        <v>54.41151230477724</v>
      </c>
      <c r="D88" s="165">
        <v>55.244710853624724</v>
      </c>
      <c r="E88" s="165">
        <v>55.866552245001898</v>
      </c>
      <c r="F88" s="165">
        <v>55.713952270534364</v>
      </c>
      <c r="G88" s="165">
        <v>55.52675859087762</v>
      </c>
      <c r="H88" s="165">
        <v>55.623918213094093</v>
      </c>
      <c r="I88" s="165">
        <v>55.884445728313317</v>
      </c>
      <c r="J88" s="165">
        <v>55.67821516445165</v>
      </c>
      <c r="K88" s="165">
        <v>56.643673313479894</v>
      </c>
      <c r="L88" s="165">
        <v>58.490728313118865</v>
      </c>
      <c r="M88" s="165">
        <v>57.750404263862031</v>
      </c>
      <c r="N88" s="165">
        <v>58.251922789288344</v>
      </c>
      <c r="O88" s="165">
        <v>58.639757134556284</v>
      </c>
      <c r="P88" s="165">
        <v>58.960052911945645</v>
      </c>
      <c r="Q88" s="120">
        <v>58.396033284294269</v>
      </c>
      <c r="R88" s="120">
        <v>56.57837332619637</v>
      </c>
      <c r="S88" s="120">
        <v>55.718521962497562</v>
      </c>
      <c r="T88" s="120">
        <v>55.490634296659145</v>
      </c>
      <c r="U88" s="120">
        <v>55.585715678334005</v>
      </c>
    </row>
    <row r="89" spans="1:21">
      <c r="A89" s="159"/>
      <c r="B89" s="156" t="s">
        <v>1577</v>
      </c>
      <c r="C89" s="165">
        <v>16.852038898360753</v>
      </c>
      <c r="D89" s="165">
        <v>17.534688960908596</v>
      </c>
      <c r="E89" s="165">
        <v>18.127132082214601</v>
      </c>
      <c r="F89" s="165">
        <v>18.193359069943053</v>
      </c>
      <c r="G89" s="165">
        <v>18.102929676327832</v>
      </c>
      <c r="H89" s="165">
        <v>18.11722143700986</v>
      </c>
      <c r="I89" s="165">
        <v>17.952902721437173</v>
      </c>
      <c r="J89" s="165">
        <v>17.945611732590645</v>
      </c>
      <c r="K89" s="165">
        <v>18.359442590265669</v>
      </c>
      <c r="L89" s="165">
        <v>19.63464834596865</v>
      </c>
      <c r="M89" s="165">
        <v>19.491603842800064</v>
      </c>
      <c r="N89" s="165">
        <v>20.187786739545611</v>
      </c>
      <c r="O89" s="165">
        <v>20.252437988577597</v>
      </c>
      <c r="P89" s="165">
        <v>20.165763204734095</v>
      </c>
      <c r="Q89" s="120">
        <v>20.153033027422961</v>
      </c>
      <c r="R89" s="120">
        <v>19.818026732675875</v>
      </c>
      <c r="S89" s="120">
        <v>19.883918696444535</v>
      </c>
      <c r="T89" s="120">
        <v>19.671710125753524</v>
      </c>
      <c r="U89" s="120">
        <v>19.744411332488479</v>
      </c>
    </row>
    <row r="90" spans="1:21">
      <c r="A90" s="159"/>
      <c r="B90" s="156" t="s">
        <v>928</v>
      </c>
      <c r="C90" s="165">
        <v>27.307131492711299</v>
      </c>
      <c r="D90" s="165">
        <v>26.560510893777305</v>
      </c>
      <c r="E90" s="165">
        <v>24.655504352635788</v>
      </c>
      <c r="F90" s="165">
        <v>24.397231125219658</v>
      </c>
      <c r="G90" s="165">
        <v>24.348603573289125</v>
      </c>
      <c r="H90" s="165">
        <v>24.749452810432775</v>
      </c>
      <c r="I90" s="165">
        <v>24.748628576883871</v>
      </c>
      <c r="J90" s="165">
        <v>24.483428445468604</v>
      </c>
      <c r="K90" s="165">
        <v>24.547848278820862</v>
      </c>
      <c r="L90" s="165">
        <v>21.32367451751886</v>
      </c>
      <c r="M90" s="165">
        <v>21.297465653810232</v>
      </c>
      <c r="N90" s="165">
        <v>22.103321371119954</v>
      </c>
      <c r="O90" s="165">
        <v>22.654423453179383</v>
      </c>
      <c r="P90" s="165">
        <v>23.190890019309364</v>
      </c>
      <c r="Q90" s="120">
        <v>23.91610038219337</v>
      </c>
      <c r="R90" s="120">
        <v>24.022669586188954</v>
      </c>
      <c r="S90" s="120">
        <v>23.407403620688882</v>
      </c>
      <c r="T90" s="120">
        <v>23.902983901398933</v>
      </c>
      <c r="U90" s="120">
        <v>24.418347647598491</v>
      </c>
    </row>
    <row r="91" spans="1:21">
      <c r="A91" s="159"/>
      <c r="B91" s="235" t="s">
        <v>1653</v>
      </c>
      <c r="C91" s="165">
        <v>-7.7633442565681804E-2</v>
      </c>
      <c r="D91" s="165">
        <v>1.5047657288171243E-2</v>
      </c>
      <c r="E91" s="165">
        <v>-0.3746805631623481</v>
      </c>
      <c r="F91" s="165">
        <v>-6.7171037990441218E-2</v>
      </c>
      <c r="G91" s="165">
        <v>0.29750536216032769</v>
      </c>
      <c r="H91" s="165">
        <v>0.14847382190162495</v>
      </c>
      <c r="I91" s="165">
        <v>3.1012771985711354E-2</v>
      </c>
      <c r="J91" s="165">
        <v>0.36562782472885424</v>
      </c>
      <c r="K91" s="165">
        <v>0.58554024777820213</v>
      </c>
      <c r="L91" s="165">
        <v>-1.0376894020645515</v>
      </c>
      <c r="M91" s="185">
        <v>-3.2237182522210778E-2</v>
      </c>
      <c r="N91" s="165">
        <v>0.19942674984254444</v>
      </c>
      <c r="O91" s="165">
        <v>0.23515164543520128</v>
      </c>
      <c r="P91" s="165">
        <v>-0.13724830854278308</v>
      </c>
      <c r="Q91" s="127">
        <v>-4.8007690571266214E-2</v>
      </c>
      <c r="R91" s="120">
        <v>0.23228947989515919</v>
      </c>
      <c r="S91" s="120">
        <v>8.9405253566135254E-2</v>
      </c>
      <c r="T91" s="127">
        <v>6.833333975391559E-2</v>
      </c>
      <c r="U91" s="127">
        <v>0.22319138720671852</v>
      </c>
    </row>
    <row r="92" spans="1:21">
      <c r="A92" s="159"/>
      <c r="B92" s="156" t="s">
        <v>253</v>
      </c>
      <c r="C92" s="165">
        <v>10.624485006815947</v>
      </c>
      <c r="D92" s="165">
        <v>10.229099148191699</v>
      </c>
      <c r="E92" s="165">
        <v>11.018221029942273</v>
      </c>
      <c r="F92" s="165">
        <v>11.639293466229285</v>
      </c>
      <c r="G92" s="165">
        <v>12.972032307711798</v>
      </c>
      <c r="H92" s="165">
        <v>14.012441121792035</v>
      </c>
      <c r="I92" s="165">
        <v>15.872902296292684</v>
      </c>
      <c r="J92" s="165">
        <v>17.493316571629762</v>
      </c>
      <c r="K92" s="165">
        <v>17.424037723464071</v>
      </c>
      <c r="L92" s="165">
        <v>12.520914155435841</v>
      </c>
      <c r="M92" s="165">
        <v>15.036756983407143</v>
      </c>
      <c r="N92" s="165">
        <v>14.924996209874269</v>
      </c>
      <c r="O92" s="165">
        <v>14.544752556382653</v>
      </c>
      <c r="P92" s="165">
        <v>15.915398123438418</v>
      </c>
      <c r="Q92" s="120">
        <v>17.540301551347014</v>
      </c>
      <c r="R92" s="120">
        <v>17.610975536767121</v>
      </c>
      <c r="S92" s="120">
        <v>16.252763129810756</v>
      </c>
      <c r="T92" s="120">
        <v>17.77683120050763</v>
      </c>
      <c r="U92" s="120">
        <v>18.455626385380043</v>
      </c>
    </row>
    <row r="93" spans="1:21">
      <c r="A93" s="159"/>
      <c r="B93" s="156" t="s">
        <v>254</v>
      </c>
      <c r="C93" s="165">
        <v>9.1951677026652447</v>
      </c>
      <c r="D93" s="165">
        <v>9.5690289767784247</v>
      </c>
      <c r="E93" s="165">
        <v>9.6673903294312922</v>
      </c>
      <c r="F93" s="165">
        <v>9.9438359319263636</v>
      </c>
      <c r="G93" s="165">
        <v>10.950324148206388</v>
      </c>
      <c r="H93" s="165">
        <v>12.503052661462895</v>
      </c>
      <c r="I93" s="165">
        <v>14.458879322927038</v>
      </c>
      <c r="J93" s="165">
        <v>15.600571914140657</v>
      </c>
      <c r="K93" s="165">
        <v>16.974982701693072</v>
      </c>
      <c r="L93" s="165">
        <v>11.969985761009681</v>
      </c>
      <c r="M93" s="165">
        <v>13.576250729733493</v>
      </c>
      <c r="N93" s="165">
        <v>15.468006760159827</v>
      </c>
      <c r="O93" s="165">
        <v>16.091371132695915</v>
      </c>
      <c r="P93" s="165">
        <v>18.23212413320519</v>
      </c>
      <c r="Q93" s="120">
        <v>20.005468245257614</v>
      </c>
      <c r="R93" s="120">
        <v>18.030045181828346</v>
      </c>
      <c r="S93" s="120">
        <v>15.262607409441731</v>
      </c>
      <c r="T93" s="120">
        <v>16.845498227093792</v>
      </c>
      <c r="U93" s="120">
        <v>18.204101043801014</v>
      </c>
    </row>
    <row r="94" spans="1:21">
      <c r="A94" s="151"/>
      <c r="B94" s="186"/>
      <c r="C94" s="175"/>
      <c r="D94" s="175"/>
      <c r="E94" s="175"/>
      <c r="F94" s="175"/>
      <c r="G94" s="175"/>
      <c r="H94" s="175"/>
      <c r="I94" s="175"/>
      <c r="J94" s="175"/>
      <c r="K94" s="154"/>
      <c r="L94" s="154"/>
      <c r="M94" s="154"/>
      <c r="N94" s="154"/>
      <c r="O94" s="154"/>
      <c r="P94" s="154"/>
      <c r="Q94" s="128"/>
    </row>
    <row r="95" spans="1:21">
      <c r="A95" s="178"/>
      <c r="B95" s="177" t="s">
        <v>255</v>
      </c>
      <c r="C95" s="160"/>
      <c r="D95" s="182"/>
      <c r="E95" s="182"/>
      <c r="F95" s="182"/>
      <c r="G95" s="182"/>
      <c r="H95" s="182"/>
      <c r="I95" s="182"/>
      <c r="J95" s="182"/>
      <c r="K95" s="182"/>
      <c r="L95" s="182"/>
      <c r="M95" s="182"/>
      <c r="N95" s="161"/>
      <c r="O95" s="161"/>
      <c r="P95" s="161"/>
      <c r="Q95" s="118"/>
    </row>
    <row r="96" spans="1:21">
      <c r="A96" s="178"/>
      <c r="B96" s="156" t="s">
        <v>935</v>
      </c>
      <c r="C96" s="170">
        <v>461711.6</v>
      </c>
      <c r="D96" s="170">
        <v>463587.7</v>
      </c>
      <c r="E96" s="173">
        <v>464134.7</v>
      </c>
      <c r="F96" s="173">
        <v>471227.7</v>
      </c>
      <c r="G96" s="173">
        <v>481616.8</v>
      </c>
      <c r="H96" s="173">
        <v>489624.5</v>
      </c>
      <c r="I96" s="173">
        <v>496577.2</v>
      </c>
      <c r="J96" s="169">
        <v>504791.5</v>
      </c>
      <c r="K96" s="169">
        <v>499271.4</v>
      </c>
      <c r="L96" s="170">
        <v>472228.8</v>
      </c>
      <c r="M96" s="170">
        <v>492023.4</v>
      </c>
      <c r="N96" s="170">
        <v>491455.5</v>
      </c>
      <c r="O96" s="170">
        <v>498803.20000000001</v>
      </c>
      <c r="P96" s="170">
        <v>508780.6</v>
      </c>
      <c r="Q96" s="124">
        <v>510687.1</v>
      </c>
      <c r="R96" s="124">
        <v>516932.4</v>
      </c>
      <c r="S96" s="124">
        <v>520081</v>
      </c>
      <c r="T96" s="124">
        <v>530112.1</v>
      </c>
      <c r="U96" s="124">
        <v>534289</v>
      </c>
    </row>
    <row r="97" spans="1:21">
      <c r="A97" s="178"/>
      <c r="B97" s="179" t="s">
        <v>663</v>
      </c>
      <c r="C97" s="173">
        <v>6807.2</v>
      </c>
      <c r="D97" s="173">
        <v>6269.5</v>
      </c>
      <c r="E97" s="173">
        <v>6640.1</v>
      </c>
      <c r="F97" s="173">
        <v>5993.2</v>
      </c>
      <c r="G97" s="173">
        <v>5360.1</v>
      </c>
      <c r="H97" s="173">
        <v>5359.4</v>
      </c>
      <c r="I97" s="173">
        <v>5282.5</v>
      </c>
      <c r="J97" s="173">
        <v>5600.4</v>
      </c>
      <c r="K97" s="169">
        <v>6019.8</v>
      </c>
      <c r="L97" s="170">
        <v>5548.5</v>
      </c>
      <c r="M97" s="170">
        <v>5225.2</v>
      </c>
      <c r="N97" s="170">
        <v>5284.7</v>
      </c>
      <c r="O97" s="170">
        <v>5318.1</v>
      </c>
      <c r="P97" s="170">
        <v>5333.5</v>
      </c>
      <c r="Q97" s="124">
        <v>5165.6000000000004</v>
      </c>
      <c r="R97" s="124">
        <v>4933.8999999999996</v>
      </c>
      <c r="S97" s="124">
        <v>4557.3999999999996</v>
      </c>
      <c r="T97" s="124">
        <v>4480.7</v>
      </c>
      <c r="U97" s="124" t="s">
        <v>242</v>
      </c>
    </row>
    <row r="98" spans="1:21">
      <c r="A98" s="178"/>
      <c r="B98" s="179" t="s">
        <v>491</v>
      </c>
      <c r="C98" s="173">
        <v>878.4</v>
      </c>
      <c r="D98" s="173">
        <v>922.1</v>
      </c>
      <c r="E98" s="173">
        <v>849.6</v>
      </c>
      <c r="F98" s="173">
        <v>831.8</v>
      </c>
      <c r="G98" s="173">
        <v>693</v>
      </c>
      <c r="H98" s="173">
        <v>705.7</v>
      </c>
      <c r="I98" s="173">
        <v>681.2</v>
      </c>
      <c r="J98" s="173">
        <v>623.6</v>
      </c>
      <c r="K98" s="169">
        <v>540.5</v>
      </c>
      <c r="L98" s="170">
        <v>296.10000000000002</v>
      </c>
      <c r="M98" s="170">
        <v>307.3</v>
      </c>
      <c r="N98" s="170">
        <v>313</v>
      </c>
      <c r="O98" s="170">
        <v>270.3</v>
      </c>
      <c r="P98" s="170">
        <v>294</v>
      </c>
      <c r="Q98" s="124">
        <v>283.7</v>
      </c>
      <c r="R98" s="124">
        <v>229.7</v>
      </c>
      <c r="S98" s="124">
        <v>207.9</v>
      </c>
      <c r="T98" s="124">
        <v>231.7</v>
      </c>
      <c r="U98" s="124" t="s">
        <v>242</v>
      </c>
    </row>
    <row r="99" spans="1:21">
      <c r="A99" s="178"/>
      <c r="B99" s="179" t="s">
        <v>202</v>
      </c>
      <c r="C99" s="173">
        <v>87160.1</v>
      </c>
      <c r="D99" s="173">
        <v>82798.899999999994</v>
      </c>
      <c r="E99" s="173">
        <v>81882.100000000006</v>
      </c>
      <c r="F99" s="173">
        <v>85663.9</v>
      </c>
      <c r="G99" s="173">
        <v>90450.2</v>
      </c>
      <c r="H99" s="173">
        <v>94968.9</v>
      </c>
      <c r="I99" s="173">
        <v>98674.9</v>
      </c>
      <c r="J99" s="173">
        <v>103954.9</v>
      </c>
      <c r="K99" s="169">
        <v>103750.1</v>
      </c>
      <c r="L99" s="170">
        <v>85401.3</v>
      </c>
      <c r="M99" s="170">
        <v>99346.3</v>
      </c>
      <c r="N99" s="170">
        <v>96639</v>
      </c>
      <c r="O99" s="170">
        <v>98974.9</v>
      </c>
      <c r="P99" s="170">
        <v>98886.8</v>
      </c>
      <c r="Q99" s="124">
        <v>101847.1</v>
      </c>
      <c r="R99" s="124">
        <v>106073.3</v>
      </c>
      <c r="S99" s="124">
        <v>105311</v>
      </c>
      <c r="T99" s="124">
        <v>109203.9</v>
      </c>
      <c r="U99" s="124" t="s">
        <v>242</v>
      </c>
    </row>
    <row r="100" spans="1:21">
      <c r="A100" s="178"/>
      <c r="B100" s="179" t="s">
        <v>939</v>
      </c>
      <c r="C100" s="173">
        <v>12460.9</v>
      </c>
      <c r="D100" s="173">
        <v>12842.9</v>
      </c>
      <c r="E100" s="173">
        <v>12824.8</v>
      </c>
      <c r="F100" s="173">
        <v>12788.1</v>
      </c>
      <c r="G100" s="173">
        <v>13079.5</v>
      </c>
      <c r="H100" s="173">
        <v>13902.3</v>
      </c>
      <c r="I100" s="173">
        <v>13878.1</v>
      </c>
      <c r="J100" s="173">
        <v>13201</v>
      </c>
      <c r="K100" s="169">
        <v>13815</v>
      </c>
      <c r="L100" s="170">
        <v>11576.8</v>
      </c>
      <c r="M100" s="170">
        <v>12610.5</v>
      </c>
      <c r="N100" s="170">
        <v>11053.7</v>
      </c>
      <c r="O100" s="170">
        <v>8882.6</v>
      </c>
      <c r="P100" s="170">
        <v>9471.2999999999993</v>
      </c>
      <c r="Q100" s="124">
        <v>9574.9</v>
      </c>
      <c r="R100" s="124">
        <v>8641.9</v>
      </c>
      <c r="S100" s="124">
        <v>8748.4</v>
      </c>
      <c r="T100" s="124">
        <v>9567.2999999999993</v>
      </c>
      <c r="U100" s="124" t="s">
        <v>242</v>
      </c>
    </row>
    <row r="101" spans="1:21">
      <c r="A101" s="178"/>
      <c r="B101" s="180" t="s">
        <v>940</v>
      </c>
      <c r="C101" s="173"/>
      <c r="D101" s="173"/>
      <c r="E101" s="173"/>
      <c r="F101" s="173"/>
      <c r="G101" s="173"/>
      <c r="H101" s="173"/>
      <c r="I101" s="173"/>
      <c r="J101" s="173"/>
      <c r="K101" s="169"/>
      <c r="L101" s="170"/>
      <c r="M101" s="170"/>
      <c r="N101" s="170"/>
      <c r="O101" s="170"/>
      <c r="P101" s="170"/>
      <c r="Q101" s="124"/>
      <c r="R101" s="124"/>
      <c r="S101" s="124"/>
      <c r="T101" s="124"/>
      <c r="U101" s="124"/>
    </row>
    <row r="102" spans="1:21">
      <c r="A102" s="178"/>
      <c r="B102" s="179" t="s">
        <v>209</v>
      </c>
      <c r="C102" s="173">
        <v>36188.1</v>
      </c>
      <c r="D102" s="173">
        <v>34999.199999999997</v>
      </c>
      <c r="E102" s="173">
        <v>33388.6</v>
      </c>
      <c r="F102" s="173">
        <v>31879</v>
      </c>
      <c r="G102" s="173">
        <v>30823.7</v>
      </c>
      <c r="H102" s="173">
        <v>29786.3</v>
      </c>
      <c r="I102" s="173">
        <v>29626.400000000001</v>
      </c>
      <c r="J102" s="173">
        <v>27548.1</v>
      </c>
      <c r="K102" s="169">
        <v>25631.7</v>
      </c>
      <c r="L102" s="170">
        <v>25241.599999999999</v>
      </c>
      <c r="M102" s="170">
        <v>23962.2</v>
      </c>
      <c r="N102" s="170">
        <v>24093.3</v>
      </c>
      <c r="O102" s="170">
        <v>24569.4</v>
      </c>
      <c r="P102" s="170">
        <v>26811.5</v>
      </c>
      <c r="Q102" s="124">
        <v>27863.3</v>
      </c>
      <c r="R102" s="124">
        <v>28109.4</v>
      </c>
      <c r="S102" s="124">
        <v>28529.8</v>
      </c>
      <c r="T102" s="124">
        <v>29714</v>
      </c>
      <c r="U102" s="124" t="s">
        <v>242</v>
      </c>
    </row>
    <row r="103" spans="1:21">
      <c r="A103" s="178"/>
      <c r="B103" s="180" t="s">
        <v>493</v>
      </c>
      <c r="C103" s="173">
        <v>67063.399999999994</v>
      </c>
      <c r="D103" s="173">
        <v>69471.600000000006</v>
      </c>
      <c r="E103" s="173">
        <v>70691.5</v>
      </c>
      <c r="F103" s="173">
        <v>71141.3</v>
      </c>
      <c r="G103" s="173">
        <v>74639.899999999994</v>
      </c>
      <c r="H103" s="173">
        <v>75871.600000000006</v>
      </c>
      <c r="I103" s="173">
        <v>72605.7</v>
      </c>
      <c r="J103" s="173">
        <v>70669.2</v>
      </c>
      <c r="K103" s="169">
        <v>69655.600000000006</v>
      </c>
      <c r="L103" s="170">
        <v>66972.600000000006</v>
      </c>
      <c r="M103" s="170">
        <v>69080.2</v>
      </c>
      <c r="N103" s="170">
        <v>70579.899999999994</v>
      </c>
      <c r="O103" s="170">
        <v>73505.3</v>
      </c>
      <c r="P103" s="170">
        <v>74786.7</v>
      </c>
      <c r="Q103" s="124">
        <v>71941.7</v>
      </c>
      <c r="R103" s="124">
        <v>73362.2</v>
      </c>
      <c r="S103" s="124">
        <v>73390.399999999994</v>
      </c>
      <c r="T103" s="124">
        <v>74527.7</v>
      </c>
      <c r="U103" s="124" t="s">
        <v>242</v>
      </c>
    </row>
    <row r="104" spans="1:21">
      <c r="A104" s="178"/>
      <c r="B104" s="179" t="s">
        <v>494</v>
      </c>
      <c r="C104" s="173">
        <v>17067.7</v>
      </c>
      <c r="D104" s="173">
        <v>16982.099999999999</v>
      </c>
      <c r="E104" s="173">
        <v>16691.3</v>
      </c>
      <c r="F104" s="173">
        <v>16074.4</v>
      </c>
      <c r="G104" s="173">
        <v>15476.3</v>
      </c>
      <c r="H104" s="173">
        <v>14801</v>
      </c>
      <c r="I104" s="173">
        <v>14798.3</v>
      </c>
      <c r="J104" s="173">
        <v>14959.3</v>
      </c>
      <c r="K104" s="169">
        <v>14097.9</v>
      </c>
      <c r="L104" s="170">
        <v>12926.9</v>
      </c>
      <c r="M104" s="170">
        <v>12661.8</v>
      </c>
      <c r="N104" s="170">
        <v>12450.9</v>
      </c>
      <c r="O104" s="170">
        <v>11906.9</v>
      </c>
      <c r="P104" s="170">
        <v>12623.8</v>
      </c>
      <c r="Q104" s="124">
        <v>12759.5</v>
      </c>
      <c r="R104" s="124">
        <v>12071</v>
      </c>
      <c r="S104" s="124">
        <v>12633.3</v>
      </c>
      <c r="T104" s="124">
        <v>12878.1</v>
      </c>
      <c r="U104" s="124" t="s">
        <v>242</v>
      </c>
    </row>
    <row r="105" spans="1:21">
      <c r="A105" s="178"/>
      <c r="B105" s="179" t="s">
        <v>581</v>
      </c>
      <c r="C105" s="173">
        <v>24272.2</v>
      </c>
      <c r="D105" s="173">
        <v>24404.2</v>
      </c>
      <c r="E105" s="173">
        <v>24675.599999999999</v>
      </c>
      <c r="F105" s="173">
        <v>25192</v>
      </c>
      <c r="G105" s="173">
        <v>26054.1</v>
      </c>
      <c r="H105" s="173">
        <v>26065.9</v>
      </c>
      <c r="I105" s="173">
        <v>27558.400000000001</v>
      </c>
      <c r="J105" s="173">
        <v>28606.5</v>
      </c>
      <c r="K105" s="169">
        <v>27832.799999999999</v>
      </c>
      <c r="L105" s="170">
        <v>24192.9</v>
      </c>
      <c r="M105" s="170">
        <v>24969.200000000001</v>
      </c>
      <c r="N105" s="170">
        <v>24497.4</v>
      </c>
      <c r="O105" s="170">
        <v>25076.2</v>
      </c>
      <c r="P105" s="170">
        <v>25255.4</v>
      </c>
      <c r="Q105" s="124">
        <v>25840.400000000001</v>
      </c>
      <c r="R105" s="124">
        <v>24856.799999999999</v>
      </c>
      <c r="S105" s="124">
        <v>24455.5</v>
      </c>
      <c r="T105" s="124">
        <v>25233.599999999999</v>
      </c>
      <c r="U105" s="124" t="s">
        <v>242</v>
      </c>
    </row>
    <row r="106" spans="1:21">
      <c r="A106" s="178"/>
      <c r="B106" s="179" t="s">
        <v>496</v>
      </c>
      <c r="C106" s="173">
        <v>20009.2</v>
      </c>
      <c r="D106" s="173">
        <v>21640.400000000001</v>
      </c>
      <c r="E106" s="173">
        <v>22657.599999999999</v>
      </c>
      <c r="F106" s="173">
        <v>23293</v>
      </c>
      <c r="G106" s="173">
        <v>23046.9</v>
      </c>
      <c r="H106" s="173">
        <v>23644.1</v>
      </c>
      <c r="I106" s="173">
        <v>24255.7</v>
      </c>
      <c r="J106" s="173">
        <v>24882.400000000001</v>
      </c>
      <c r="K106" s="169">
        <v>25427.5</v>
      </c>
      <c r="L106" s="170">
        <v>25061.8</v>
      </c>
      <c r="M106" s="170">
        <v>25204.400000000001</v>
      </c>
      <c r="N106" s="170">
        <v>25383.8</v>
      </c>
      <c r="O106" s="170">
        <v>25496.1</v>
      </c>
      <c r="P106" s="170">
        <v>26228.400000000001</v>
      </c>
      <c r="Q106" s="124">
        <v>26378.5</v>
      </c>
      <c r="R106" s="124">
        <v>26988.3</v>
      </c>
      <c r="S106" s="124">
        <v>26941.5</v>
      </c>
      <c r="T106" s="124">
        <v>27173.7</v>
      </c>
      <c r="U106" s="124" t="s">
        <v>242</v>
      </c>
    </row>
    <row r="107" spans="1:21">
      <c r="A107" s="178"/>
      <c r="B107" s="179" t="s">
        <v>497</v>
      </c>
      <c r="C107" s="173">
        <v>26922.400000000001</v>
      </c>
      <c r="D107" s="173">
        <v>25902.5</v>
      </c>
      <c r="E107" s="173">
        <v>25526.3</v>
      </c>
      <c r="F107" s="173">
        <v>25710.7</v>
      </c>
      <c r="G107" s="173">
        <v>25481.9</v>
      </c>
      <c r="H107" s="173">
        <v>25822.7</v>
      </c>
      <c r="I107" s="173">
        <v>25668.5</v>
      </c>
      <c r="J107" s="173">
        <v>26757.3</v>
      </c>
      <c r="K107" s="169">
        <v>22921.5</v>
      </c>
      <c r="L107" s="170">
        <v>23155.1</v>
      </c>
      <c r="M107" s="170">
        <v>23316.1</v>
      </c>
      <c r="N107" s="170">
        <v>23110</v>
      </c>
      <c r="O107" s="170">
        <v>23745.8</v>
      </c>
      <c r="P107" s="170">
        <v>25800.7</v>
      </c>
      <c r="Q107" s="124">
        <v>25808.400000000001</v>
      </c>
      <c r="R107" s="124">
        <v>26860.3</v>
      </c>
      <c r="S107" s="124">
        <v>26472.7</v>
      </c>
      <c r="T107" s="124">
        <v>27132.5</v>
      </c>
      <c r="U107" s="124" t="s">
        <v>242</v>
      </c>
    </row>
    <row r="108" spans="1:21">
      <c r="A108" s="178"/>
      <c r="B108" s="179" t="s">
        <v>498</v>
      </c>
      <c r="C108" s="173">
        <v>51931.199999999997</v>
      </c>
      <c r="D108" s="173">
        <v>52416.4</v>
      </c>
      <c r="E108" s="173">
        <v>52963.7</v>
      </c>
      <c r="F108" s="173">
        <v>53686.400000000001</v>
      </c>
      <c r="G108" s="173">
        <v>54430</v>
      </c>
      <c r="H108" s="173">
        <v>55129.4</v>
      </c>
      <c r="I108" s="173">
        <v>56455.5</v>
      </c>
      <c r="J108" s="173">
        <v>56863.5</v>
      </c>
      <c r="K108" s="169">
        <v>57342.5</v>
      </c>
      <c r="L108" s="170">
        <v>58245.5</v>
      </c>
      <c r="M108" s="170">
        <v>58957.1</v>
      </c>
      <c r="N108" s="170">
        <v>59528</v>
      </c>
      <c r="O108" s="170">
        <v>59715.199999999997</v>
      </c>
      <c r="P108" s="170">
        <v>60631.5</v>
      </c>
      <c r="Q108" s="124">
        <v>61409.599999999999</v>
      </c>
      <c r="R108" s="124">
        <v>62190.6</v>
      </c>
      <c r="S108" s="124">
        <v>62844</v>
      </c>
      <c r="T108" s="124">
        <v>63873.8</v>
      </c>
      <c r="U108" s="124" t="s">
        <v>242</v>
      </c>
    </row>
    <row r="109" spans="1:21">
      <c r="A109" s="178"/>
      <c r="B109" s="179" t="s">
        <v>941</v>
      </c>
      <c r="C109" s="173">
        <v>23991.8</v>
      </c>
      <c r="D109" s="173">
        <v>25362.7</v>
      </c>
      <c r="E109" s="173">
        <v>26204.5</v>
      </c>
      <c r="F109" s="173">
        <v>27552.400000000001</v>
      </c>
      <c r="G109" s="173">
        <v>28979.5</v>
      </c>
      <c r="H109" s="173">
        <v>31615.1</v>
      </c>
      <c r="I109" s="173">
        <v>33463.599999999999</v>
      </c>
      <c r="J109" s="173">
        <v>35677.800000000003</v>
      </c>
      <c r="K109" s="169">
        <v>37135.199999999997</v>
      </c>
      <c r="L109" s="170">
        <v>34854</v>
      </c>
      <c r="M109" s="170">
        <v>34650.1</v>
      </c>
      <c r="N109" s="170">
        <v>35681.800000000003</v>
      </c>
      <c r="O109" s="170">
        <v>35813</v>
      </c>
      <c r="P109" s="170">
        <v>36475.599999999999</v>
      </c>
      <c r="Q109" s="124">
        <v>36056</v>
      </c>
      <c r="R109" s="124">
        <v>36456.5</v>
      </c>
      <c r="S109" s="124">
        <v>37926.199999999997</v>
      </c>
      <c r="T109" s="124">
        <v>37959.4</v>
      </c>
      <c r="U109" s="124" t="s">
        <v>242</v>
      </c>
    </row>
    <row r="110" spans="1:21">
      <c r="A110" s="178"/>
      <c r="B110" s="179" t="s">
        <v>1585</v>
      </c>
      <c r="C110" s="170"/>
      <c r="D110" s="170"/>
      <c r="E110" s="170"/>
      <c r="F110" s="170"/>
      <c r="G110" s="170"/>
      <c r="H110" s="170"/>
      <c r="I110" s="170"/>
      <c r="J110" s="170"/>
      <c r="K110" s="170"/>
      <c r="L110" s="170"/>
      <c r="M110" s="170"/>
      <c r="N110" s="170"/>
      <c r="O110" s="170"/>
      <c r="P110" s="170"/>
      <c r="Q110" s="124"/>
      <c r="R110" s="124"/>
      <c r="S110" s="124"/>
      <c r="T110" s="124"/>
      <c r="U110" s="124"/>
    </row>
    <row r="111" spans="1:21">
      <c r="A111" s="178"/>
      <c r="B111" s="180" t="s">
        <v>942</v>
      </c>
      <c r="C111" s="173">
        <v>25237.1</v>
      </c>
      <c r="D111" s="173">
        <v>25475.9</v>
      </c>
      <c r="E111" s="173">
        <v>25661.3</v>
      </c>
      <c r="F111" s="173">
        <v>26040.7</v>
      </c>
      <c r="G111" s="173">
        <v>26052.3</v>
      </c>
      <c r="H111" s="173">
        <v>25857.599999999999</v>
      </c>
      <c r="I111" s="173">
        <v>26021.1</v>
      </c>
      <c r="J111" s="173">
        <v>26306.799999999999</v>
      </c>
      <c r="K111" s="169">
        <v>26376.7</v>
      </c>
      <c r="L111" s="170">
        <v>26535.7</v>
      </c>
      <c r="M111" s="170">
        <v>26211.8</v>
      </c>
      <c r="N111" s="170">
        <v>26422.7</v>
      </c>
      <c r="O111" s="170">
        <v>26363.200000000001</v>
      </c>
      <c r="P111" s="170">
        <v>26198.400000000001</v>
      </c>
      <c r="Q111" s="124">
        <v>26305.599999999999</v>
      </c>
      <c r="R111" s="124">
        <v>26262.3</v>
      </c>
      <c r="S111" s="124">
        <v>26267</v>
      </c>
      <c r="T111" s="124">
        <v>26259.8</v>
      </c>
      <c r="U111" s="124" t="s">
        <v>242</v>
      </c>
    </row>
    <row r="112" spans="1:21">
      <c r="A112" s="178"/>
      <c r="B112" s="179" t="s">
        <v>25</v>
      </c>
      <c r="C112" s="173">
        <v>16666</v>
      </c>
      <c r="D112" s="173">
        <v>16724.7</v>
      </c>
      <c r="E112" s="173">
        <v>16906.5</v>
      </c>
      <c r="F112" s="173">
        <v>17066.900000000001</v>
      </c>
      <c r="G112" s="173">
        <v>17112.7</v>
      </c>
      <c r="H112" s="173">
        <v>17229.400000000001</v>
      </c>
      <c r="I112" s="173">
        <v>17470.400000000001</v>
      </c>
      <c r="J112" s="173">
        <v>17661.900000000001</v>
      </c>
      <c r="K112" s="169">
        <v>17815.2</v>
      </c>
      <c r="L112" s="170">
        <v>18040.8</v>
      </c>
      <c r="M112" s="170">
        <v>18095</v>
      </c>
      <c r="N112" s="170">
        <v>18519.900000000001</v>
      </c>
      <c r="O112" s="170">
        <v>18698.8</v>
      </c>
      <c r="P112" s="170">
        <v>18765.900000000001</v>
      </c>
      <c r="Q112" s="124">
        <v>18891.5</v>
      </c>
      <c r="R112" s="124">
        <v>19104.599999999999</v>
      </c>
      <c r="S112" s="124">
        <v>19183.900000000001</v>
      </c>
      <c r="T112" s="124">
        <v>19301.2</v>
      </c>
      <c r="U112" s="124" t="s">
        <v>242</v>
      </c>
    </row>
    <row r="113" spans="1:21">
      <c r="A113" s="178"/>
      <c r="B113" s="179" t="s">
        <v>943</v>
      </c>
      <c r="C113" s="173">
        <v>27638.5</v>
      </c>
      <c r="D113" s="173">
        <v>28223.4</v>
      </c>
      <c r="E113" s="173">
        <v>28038.3</v>
      </c>
      <c r="F113" s="173">
        <v>28425.3</v>
      </c>
      <c r="G113" s="173">
        <v>28727.1</v>
      </c>
      <c r="H113" s="173">
        <v>29516.6</v>
      </c>
      <c r="I113" s="173">
        <v>30068.799999999999</v>
      </c>
      <c r="J113" s="173">
        <v>30767</v>
      </c>
      <c r="K113" s="169">
        <v>30752.9</v>
      </c>
      <c r="L113" s="170">
        <v>31436.400000000001</v>
      </c>
      <c r="M113" s="170">
        <v>32106.3</v>
      </c>
      <c r="N113" s="170">
        <v>32496.2</v>
      </c>
      <c r="O113" s="170">
        <v>33822.699999999997</v>
      </c>
      <c r="P113" s="170">
        <v>34640.199999999997</v>
      </c>
      <c r="Q113" s="124">
        <v>34457.1</v>
      </c>
      <c r="R113" s="124">
        <v>35921.599999999999</v>
      </c>
      <c r="S113" s="124">
        <v>36883.4</v>
      </c>
      <c r="T113" s="124">
        <v>37171.300000000003</v>
      </c>
      <c r="U113" s="124" t="s">
        <v>242</v>
      </c>
    </row>
    <row r="114" spans="1:21">
      <c r="A114" s="178"/>
      <c r="B114" s="179" t="s">
        <v>944</v>
      </c>
      <c r="C114" s="173"/>
      <c r="D114" s="173"/>
      <c r="E114" s="173"/>
      <c r="F114" s="173"/>
      <c r="G114" s="173"/>
      <c r="H114" s="173"/>
      <c r="I114" s="173"/>
      <c r="J114" s="173"/>
      <c r="K114" s="169"/>
      <c r="L114" s="170"/>
      <c r="M114" s="170"/>
      <c r="N114" s="170"/>
      <c r="O114" s="170"/>
      <c r="P114" s="170"/>
      <c r="Q114" s="124"/>
      <c r="R114" s="124"/>
      <c r="S114" s="124"/>
      <c r="T114" s="124"/>
      <c r="U114" s="124"/>
    </row>
    <row r="115" spans="1:21">
      <c r="A115" s="178"/>
      <c r="B115" s="179" t="s">
        <v>583</v>
      </c>
      <c r="C115" s="173">
        <v>26170.3</v>
      </c>
      <c r="D115" s="173">
        <v>25041.4</v>
      </c>
      <c r="E115" s="173">
        <v>25560.6</v>
      </c>
      <c r="F115" s="173">
        <v>25695.1</v>
      </c>
      <c r="G115" s="173">
        <v>25608.2</v>
      </c>
      <c r="H115" s="173">
        <v>25167.200000000001</v>
      </c>
      <c r="I115" s="173">
        <v>25245.8</v>
      </c>
      <c r="J115" s="173">
        <v>25171.599999999999</v>
      </c>
      <c r="K115" s="169">
        <v>24672.1</v>
      </c>
      <c r="L115" s="170">
        <v>23446.9</v>
      </c>
      <c r="M115" s="170">
        <v>23237.9</v>
      </c>
      <c r="N115" s="170">
        <v>22903.5</v>
      </c>
      <c r="O115" s="170">
        <v>23146.5</v>
      </c>
      <c r="P115" s="170">
        <v>22705.200000000001</v>
      </c>
      <c r="Q115" s="124">
        <v>22661.7</v>
      </c>
      <c r="R115" s="124">
        <v>22318.3</v>
      </c>
      <c r="S115" s="124">
        <v>21860.7</v>
      </c>
      <c r="T115" s="124">
        <v>21996.400000000001</v>
      </c>
      <c r="U115" s="124" t="s">
        <v>242</v>
      </c>
    </row>
    <row r="116" spans="1:21" ht="25.5">
      <c r="A116" s="178"/>
      <c r="B116" s="180" t="s">
        <v>945</v>
      </c>
      <c r="C116" s="173" t="s">
        <v>97</v>
      </c>
      <c r="D116" s="173" t="s">
        <v>97</v>
      </c>
      <c r="E116" s="173" t="s">
        <v>97</v>
      </c>
      <c r="F116" s="173" t="s">
        <v>97</v>
      </c>
      <c r="G116" s="173" t="s">
        <v>97</v>
      </c>
      <c r="H116" s="173" t="s">
        <v>97</v>
      </c>
      <c r="I116" s="173" t="s">
        <v>97</v>
      </c>
      <c r="J116" s="173" t="s">
        <v>97</v>
      </c>
      <c r="K116" s="169" t="s">
        <v>97</v>
      </c>
      <c r="L116" s="170" t="s">
        <v>97</v>
      </c>
      <c r="M116" s="170" t="s">
        <v>97</v>
      </c>
      <c r="N116" s="170" t="s">
        <v>97</v>
      </c>
      <c r="O116" s="170" t="s">
        <v>97</v>
      </c>
      <c r="P116" s="170" t="s">
        <v>97</v>
      </c>
      <c r="Q116" s="124" t="s">
        <v>97</v>
      </c>
      <c r="R116" s="124" t="s">
        <v>242</v>
      </c>
      <c r="S116" s="124" t="s">
        <v>242</v>
      </c>
      <c r="T116" s="124" t="s">
        <v>242</v>
      </c>
      <c r="U116" s="124" t="s">
        <v>242</v>
      </c>
    </row>
    <row r="117" spans="1:21">
      <c r="A117" s="178"/>
      <c r="B117" s="179" t="s">
        <v>927</v>
      </c>
      <c r="C117" s="173" t="s">
        <v>97</v>
      </c>
      <c r="D117" s="173" t="s">
        <v>97</v>
      </c>
      <c r="E117" s="173" t="s">
        <v>97</v>
      </c>
      <c r="F117" s="173" t="s">
        <v>97</v>
      </c>
      <c r="G117" s="173" t="s">
        <v>97</v>
      </c>
      <c r="H117" s="173" t="s">
        <v>97</v>
      </c>
      <c r="I117" s="173" t="s">
        <v>97</v>
      </c>
      <c r="J117" s="173" t="s">
        <v>97</v>
      </c>
      <c r="K117" s="169" t="s">
        <v>97</v>
      </c>
      <c r="L117" s="170" t="s">
        <v>97</v>
      </c>
      <c r="M117" s="170" t="s">
        <v>97</v>
      </c>
      <c r="N117" s="170" t="s">
        <v>97</v>
      </c>
      <c r="O117" s="170" t="s">
        <v>97</v>
      </c>
      <c r="P117" s="170" t="s">
        <v>97</v>
      </c>
      <c r="Q117" s="124" t="s">
        <v>97</v>
      </c>
      <c r="R117" s="124" t="s">
        <v>97</v>
      </c>
      <c r="S117" s="124" t="s">
        <v>97</v>
      </c>
      <c r="T117" s="124" t="s">
        <v>97</v>
      </c>
      <c r="U117" s="124" t="s">
        <v>242</v>
      </c>
    </row>
    <row r="118" spans="1:21">
      <c r="A118" s="178"/>
      <c r="B118" s="181" t="s">
        <v>281</v>
      </c>
      <c r="C118" s="169">
        <v>5246.3</v>
      </c>
      <c r="D118" s="169">
        <v>5341.1</v>
      </c>
      <c r="E118" s="169">
        <v>5155.3999999999996</v>
      </c>
      <c r="F118" s="169">
        <v>5365.5</v>
      </c>
      <c r="G118" s="169">
        <v>5454.3</v>
      </c>
      <c r="H118" s="169">
        <v>5532.6</v>
      </c>
      <c r="I118" s="169">
        <v>5638.9</v>
      </c>
      <c r="J118" s="169">
        <v>5583.6</v>
      </c>
      <c r="K118" s="169">
        <v>5387.1</v>
      </c>
      <c r="L118" s="170">
        <v>5132.6000000000004</v>
      </c>
      <c r="M118" s="170">
        <v>5529.2</v>
      </c>
      <c r="N118" s="170">
        <v>5550.4</v>
      </c>
      <c r="O118" s="170">
        <v>5646.3</v>
      </c>
      <c r="P118" s="170">
        <v>5614.7</v>
      </c>
      <c r="Q118" s="124">
        <v>5611.2</v>
      </c>
      <c r="R118" s="124">
        <v>5846</v>
      </c>
      <c r="S118" s="124">
        <v>5992</v>
      </c>
      <c r="T118" s="124">
        <v>6059.2</v>
      </c>
      <c r="U118" s="124" t="s">
        <v>242</v>
      </c>
    </row>
    <row r="119" spans="1:21">
      <c r="A119" s="178"/>
      <c r="B119" s="181" t="s">
        <v>249</v>
      </c>
      <c r="C119" s="169">
        <v>3103.3</v>
      </c>
      <c r="D119" s="169">
        <v>3102.1</v>
      </c>
      <c r="E119" s="169">
        <v>2805.3</v>
      </c>
      <c r="F119" s="169">
        <v>2962.9</v>
      </c>
      <c r="G119" s="169">
        <v>3156.8</v>
      </c>
      <c r="H119" s="169">
        <v>3359.1</v>
      </c>
      <c r="I119" s="169">
        <v>3429.4</v>
      </c>
      <c r="J119" s="169">
        <v>3555.1</v>
      </c>
      <c r="K119" s="169">
        <v>3524.1</v>
      </c>
      <c r="L119" s="170">
        <v>2679.7</v>
      </c>
      <c r="M119" s="170">
        <v>2892.2</v>
      </c>
      <c r="N119" s="170">
        <v>3050.4</v>
      </c>
      <c r="O119" s="170">
        <v>3188.7</v>
      </c>
      <c r="P119" s="170">
        <v>3203.3</v>
      </c>
      <c r="Q119" s="124">
        <v>3392.8</v>
      </c>
      <c r="R119" s="124">
        <v>3619.4</v>
      </c>
      <c r="S119" s="124">
        <v>3518.9</v>
      </c>
      <c r="T119" s="124">
        <v>3633.3</v>
      </c>
      <c r="U119" s="124" t="s">
        <v>242</v>
      </c>
    </row>
    <row r="120" spans="1:21">
      <c r="A120" s="178"/>
      <c r="B120" s="181" t="s">
        <v>216</v>
      </c>
      <c r="C120" s="170">
        <v>-7564.6</v>
      </c>
      <c r="D120" s="170">
        <v>-4221.8999999999996</v>
      </c>
      <c r="E120" s="173">
        <v>-5530.1</v>
      </c>
      <c r="F120" s="173">
        <v>-5212.3</v>
      </c>
      <c r="G120" s="173">
        <v>-4267.2</v>
      </c>
      <c r="H120" s="173">
        <v>-6343.5</v>
      </c>
      <c r="I120" s="173">
        <v>-6208</v>
      </c>
      <c r="J120" s="173">
        <v>-6104</v>
      </c>
      <c r="K120" s="169">
        <v>-5870.8</v>
      </c>
      <c r="L120" s="170">
        <v>-2487</v>
      </c>
      <c r="M120" s="170">
        <v>-809.5</v>
      </c>
      <c r="N120" s="170">
        <v>-2.4</v>
      </c>
      <c r="O120" s="170">
        <v>1040.3</v>
      </c>
      <c r="P120" s="170">
        <v>1469.8</v>
      </c>
      <c r="Q120" s="124">
        <v>1241.2</v>
      </c>
      <c r="R120" s="124">
        <v>777.6</v>
      </c>
      <c r="S120" s="124">
        <v>1730.5</v>
      </c>
      <c r="T120" s="124">
        <v>997.7</v>
      </c>
      <c r="U120" s="124" t="s">
        <v>242</v>
      </c>
    </row>
    <row r="121" spans="1:21">
      <c r="A121" s="178"/>
      <c r="B121" s="156" t="s">
        <v>256</v>
      </c>
      <c r="C121" s="173">
        <v>6948.7</v>
      </c>
      <c r="D121" s="173">
        <v>7448.2</v>
      </c>
      <c r="E121" s="173">
        <v>6937.1</v>
      </c>
      <c r="F121" s="173">
        <v>7824.6</v>
      </c>
      <c r="G121" s="173">
        <v>9464.2000000000007</v>
      </c>
      <c r="H121" s="173">
        <v>11018.5</v>
      </c>
      <c r="I121" s="173">
        <v>13385.6</v>
      </c>
      <c r="J121" s="173">
        <v>15517</v>
      </c>
      <c r="K121" s="169">
        <v>13196.6</v>
      </c>
      <c r="L121" s="170">
        <v>11796</v>
      </c>
      <c r="M121" s="170">
        <v>12893.5</v>
      </c>
      <c r="N121" s="170">
        <v>13957.1</v>
      </c>
      <c r="O121" s="170">
        <v>13366.4</v>
      </c>
      <c r="P121" s="170">
        <v>17014.099999999999</v>
      </c>
      <c r="Q121" s="124">
        <v>18288.2</v>
      </c>
      <c r="R121" s="124">
        <v>20089.400000000001</v>
      </c>
      <c r="S121" s="124">
        <v>17860.5</v>
      </c>
      <c r="T121" s="124">
        <v>19214.400000000001</v>
      </c>
      <c r="U121" s="124">
        <v>19279.900000000001</v>
      </c>
    </row>
    <row r="122" spans="1:21">
      <c r="A122" s="178"/>
      <c r="B122" s="156" t="s">
        <v>1648</v>
      </c>
      <c r="C122" s="170">
        <v>488396.1</v>
      </c>
      <c r="D122" s="170">
        <v>490340.8</v>
      </c>
      <c r="E122" s="170">
        <v>490930.9</v>
      </c>
      <c r="F122" s="170">
        <v>498416.7</v>
      </c>
      <c r="G122" s="170">
        <v>509839.5</v>
      </c>
      <c r="H122" s="170">
        <v>516275.1</v>
      </c>
      <c r="I122" s="170">
        <v>521478.5</v>
      </c>
      <c r="J122" s="170">
        <v>529387.19999999995</v>
      </c>
      <c r="K122" s="169">
        <v>514149.7</v>
      </c>
      <c r="L122" s="170">
        <v>492508.7</v>
      </c>
      <c r="M122" s="170">
        <v>510651.1</v>
      </c>
      <c r="N122" s="170">
        <v>505421.9</v>
      </c>
      <c r="O122" s="170">
        <v>511258.5</v>
      </c>
      <c r="P122" s="170">
        <v>524099.6</v>
      </c>
      <c r="Q122" s="124">
        <v>526670.69999999995</v>
      </c>
      <c r="R122" s="124">
        <v>542179.5</v>
      </c>
      <c r="S122" s="124">
        <v>547696.9</v>
      </c>
      <c r="T122" s="124">
        <v>555817.80000000005</v>
      </c>
      <c r="U122" s="124">
        <v>556482.19999999995</v>
      </c>
    </row>
    <row r="123" spans="1:21">
      <c r="A123" s="151"/>
      <c r="B123" s="174"/>
      <c r="C123" s="160"/>
      <c r="D123" s="160"/>
      <c r="E123" s="160"/>
      <c r="F123" s="160"/>
      <c r="G123" s="160"/>
      <c r="H123" s="160"/>
      <c r="I123" s="160"/>
      <c r="J123" s="160"/>
      <c r="K123" s="160"/>
      <c r="L123" s="160"/>
      <c r="M123" s="160"/>
      <c r="N123" s="160"/>
      <c r="O123" s="160"/>
      <c r="P123" s="160"/>
      <c r="Q123" s="117"/>
    </row>
    <row r="124" spans="1:21">
      <c r="A124" s="151"/>
      <c r="B124" s="187" t="s">
        <v>1589</v>
      </c>
      <c r="C124" s="157"/>
      <c r="D124" s="157"/>
      <c r="E124" s="157"/>
      <c r="F124" s="157"/>
      <c r="G124" s="157"/>
      <c r="H124" s="157"/>
      <c r="I124" s="157"/>
      <c r="J124" s="157"/>
      <c r="K124" s="157"/>
      <c r="L124" s="157"/>
      <c r="M124" s="157"/>
      <c r="N124" s="157"/>
      <c r="O124" s="157"/>
      <c r="P124" s="157"/>
      <c r="Q124" s="116"/>
    </row>
    <row r="125" spans="1:21">
      <c r="A125" s="151"/>
      <c r="B125" s="156" t="s">
        <v>257</v>
      </c>
      <c r="C125" s="157">
        <v>2.77963</v>
      </c>
      <c r="D125" s="157">
        <v>0.40633999999999998</v>
      </c>
      <c r="E125" s="157">
        <v>0.11799</v>
      </c>
      <c r="F125" s="157">
        <v>1.5282199999999999</v>
      </c>
      <c r="G125" s="157">
        <v>2.2046899999999998</v>
      </c>
      <c r="H125" s="157">
        <v>1.6626700000000001</v>
      </c>
      <c r="I125" s="157">
        <v>1.42001</v>
      </c>
      <c r="J125" s="157">
        <v>1.65418</v>
      </c>
      <c r="K125" s="157">
        <v>-1.09354</v>
      </c>
      <c r="L125" s="157">
        <v>-5.4164099999999999</v>
      </c>
      <c r="M125" s="157">
        <v>4.1917400000000002</v>
      </c>
      <c r="N125" s="158">
        <v>-0.11541999999999999</v>
      </c>
      <c r="O125" s="158">
        <v>1.49509</v>
      </c>
      <c r="P125" s="158">
        <v>2.00027</v>
      </c>
      <c r="Q125" s="130">
        <v>0.37472</v>
      </c>
      <c r="R125" s="129">
        <v>1.2</v>
      </c>
      <c r="S125" s="129">
        <v>0.6</v>
      </c>
      <c r="T125" s="129">
        <v>1.9</v>
      </c>
      <c r="U125" s="129">
        <v>0.78792768548388603</v>
      </c>
    </row>
    <row r="126" spans="1:21">
      <c r="A126" s="151"/>
      <c r="B126" s="156" t="s">
        <v>258</v>
      </c>
      <c r="C126" s="157">
        <v>7.3250700000000002</v>
      </c>
      <c r="D126" s="157">
        <v>-7.8989900000000004</v>
      </c>
      <c r="E126" s="157">
        <v>5.9111599999999997</v>
      </c>
      <c r="F126" s="157">
        <v>-9.7423199999999994</v>
      </c>
      <c r="G126" s="157">
        <v>-10.563639999999999</v>
      </c>
      <c r="H126" s="185">
        <v>-1.306E-2</v>
      </c>
      <c r="I126" s="157">
        <v>-1.43486</v>
      </c>
      <c r="J126" s="157">
        <v>6.0179799999999997</v>
      </c>
      <c r="K126" s="157">
        <v>7.4887499999999996</v>
      </c>
      <c r="L126" s="157">
        <v>-7.8291599999999999</v>
      </c>
      <c r="M126" s="158">
        <v>-5.8268000000000004</v>
      </c>
      <c r="N126" s="158">
        <v>1.1387100000000001</v>
      </c>
      <c r="O126" s="158">
        <v>0.63200999999999996</v>
      </c>
      <c r="P126" s="158">
        <v>0.28958</v>
      </c>
      <c r="Q126" s="129">
        <v>-3.1480299999999999</v>
      </c>
      <c r="R126" s="129">
        <v>-4.5</v>
      </c>
      <c r="S126" s="129">
        <v>-7.6</v>
      </c>
      <c r="T126" s="129">
        <v>-1.7</v>
      </c>
      <c r="U126" s="129" t="s">
        <v>242</v>
      </c>
    </row>
    <row r="127" spans="1:21">
      <c r="A127" s="151"/>
      <c r="B127" s="156" t="s">
        <v>1590</v>
      </c>
      <c r="C127" s="157" t="s">
        <v>97</v>
      </c>
      <c r="D127" s="157" t="s">
        <v>97</v>
      </c>
      <c r="E127" s="157" t="s">
        <v>97</v>
      </c>
      <c r="F127" s="157" t="s">
        <v>97</v>
      </c>
      <c r="G127" s="157" t="s">
        <v>97</v>
      </c>
      <c r="H127" s="157" t="s">
        <v>97</v>
      </c>
      <c r="I127" s="157" t="s">
        <v>97</v>
      </c>
      <c r="J127" s="157" t="s">
        <v>97</v>
      </c>
      <c r="K127" s="157" t="s">
        <v>97</v>
      </c>
      <c r="L127" s="157" t="s">
        <v>97</v>
      </c>
      <c r="M127" s="158" t="s">
        <v>97</v>
      </c>
      <c r="N127" s="158" t="s">
        <v>97</v>
      </c>
      <c r="O127" s="158" t="s">
        <v>97</v>
      </c>
      <c r="P127" s="158" t="s">
        <v>97</v>
      </c>
      <c r="Q127" s="129" t="s">
        <v>97</v>
      </c>
      <c r="R127" s="129" t="s">
        <v>97</v>
      </c>
      <c r="S127" s="129" t="s">
        <v>97</v>
      </c>
      <c r="T127" s="129" t="s">
        <v>97</v>
      </c>
      <c r="U127" s="129" t="s">
        <v>242</v>
      </c>
    </row>
    <row r="128" spans="1:21">
      <c r="A128" s="188"/>
      <c r="B128" s="156" t="s">
        <v>1591</v>
      </c>
      <c r="C128" s="157" t="s">
        <v>97</v>
      </c>
      <c r="D128" s="157" t="s">
        <v>97</v>
      </c>
      <c r="E128" s="157" t="s">
        <v>97</v>
      </c>
      <c r="F128" s="157" t="s">
        <v>97</v>
      </c>
      <c r="G128" s="157" t="s">
        <v>97</v>
      </c>
      <c r="H128" s="157" t="s">
        <v>97</v>
      </c>
      <c r="I128" s="157" t="s">
        <v>97</v>
      </c>
      <c r="J128" s="157" t="s">
        <v>97</v>
      </c>
      <c r="K128" s="157" t="s">
        <v>97</v>
      </c>
      <c r="L128" s="157" t="s">
        <v>97</v>
      </c>
      <c r="M128" s="158" t="s">
        <v>97</v>
      </c>
      <c r="N128" s="158" t="s">
        <v>97</v>
      </c>
      <c r="O128" s="158" t="s">
        <v>97</v>
      </c>
      <c r="P128" s="158" t="s">
        <v>97</v>
      </c>
      <c r="Q128" s="129" t="s">
        <v>97</v>
      </c>
      <c r="R128" s="129" t="s">
        <v>97</v>
      </c>
      <c r="S128" s="129" t="s">
        <v>97</v>
      </c>
      <c r="T128" s="129" t="s">
        <v>97</v>
      </c>
      <c r="U128" s="129" t="s">
        <v>242</v>
      </c>
    </row>
    <row r="129" spans="1:21">
      <c r="A129" s="178"/>
      <c r="B129" s="189"/>
      <c r="C129" s="161"/>
      <c r="D129" s="161"/>
      <c r="E129" s="161"/>
      <c r="F129" s="161"/>
      <c r="G129" s="161"/>
      <c r="H129" s="161"/>
      <c r="I129" s="161"/>
      <c r="J129" s="161"/>
      <c r="K129" s="161"/>
      <c r="L129" s="161"/>
      <c r="M129" s="161"/>
      <c r="N129" s="161"/>
      <c r="O129" s="161"/>
      <c r="P129" s="161"/>
      <c r="Q129" s="118"/>
    </row>
    <row r="130" spans="1:21">
      <c r="A130" s="168"/>
      <c r="B130" s="156" t="s">
        <v>936</v>
      </c>
      <c r="C130" s="170">
        <v>461711.6</v>
      </c>
      <c r="D130" s="170">
        <v>463587.7</v>
      </c>
      <c r="E130" s="170">
        <v>464134.7</v>
      </c>
      <c r="F130" s="170">
        <v>471227.7</v>
      </c>
      <c r="G130" s="173">
        <v>481616.8</v>
      </c>
      <c r="H130" s="173">
        <v>489624.5</v>
      </c>
      <c r="I130" s="169">
        <v>496577.2</v>
      </c>
      <c r="J130" s="169">
        <v>504791.5</v>
      </c>
      <c r="K130" s="169">
        <v>499271.4</v>
      </c>
      <c r="L130" s="170">
        <v>472228.8</v>
      </c>
      <c r="M130" s="170">
        <v>492023.4</v>
      </c>
      <c r="N130" s="170">
        <v>491455.5</v>
      </c>
      <c r="O130" s="170">
        <v>498803.20000000001</v>
      </c>
      <c r="P130" s="170">
        <v>508780.6</v>
      </c>
      <c r="Q130" s="124">
        <v>510687.1</v>
      </c>
      <c r="R130" s="124">
        <v>516932.4</v>
      </c>
      <c r="S130" s="124">
        <v>520081.1</v>
      </c>
      <c r="T130" s="124">
        <v>530084.30000000005</v>
      </c>
      <c r="U130" s="124">
        <v>534236.69999999995</v>
      </c>
    </row>
    <row r="131" spans="1:21">
      <c r="A131" s="168"/>
      <c r="B131" s="171" t="s">
        <v>531</v>
      </c>
      <c r="C131" s="170">
        <v>258051.6</v>
      </c>
      <c r="D131" s="169">
        <v>262978.90000000002</v>
      </c>
      <c r="E131" s="169">
        <v>266158.40000000002</v>
      </c>
      <c r="F131" s="169">
        <v>267688.3</v>
      </c>
      <c r="G131" s="169">
        <v>271170.59999999998</v>
      </c>
      <c r="H131" s="169">
        <v>274494.5</v>
      </c>
      <c r="I131" s="169">
        <v>277242.7</v>
      </c>
      <c r="J131" s="169">
        <v>279975.7</v>
      </c>
      <c r="K131" s="169">
        <v>277127.5</v>
      </c>
      <c r="L131" s="170">
        <v>274942.59999999998</v>
      </c>
      <c r="M131" s="170">
        <v>281344.7</v>
      </c>
      <c r="N131" s="170">
        <v>279649.7</v>
      </c>
      <c r="O131" s="170">
        <v>284932.90000000002</v>
      </c>
      <c r="P131" s="170">
        <v>291646.2</v>
      </c>
      <c r="Q131" s="124">
        <v>289393.09999999998</v>
      </c>
      <c r="R131" s="124">
        <v>288267.59999999998</v>
      </c>
      <c r="S131" s="124">
        <v>287525.5</v>
      </c>
      <c r="T131" s="124">
        <v>290770.3</v>
      </c>
      <c r="U131" s="124">
        <v>291750.2</v>
      </c>
    </row>
    <row r="132" spans="1:21">
      <c r="A132" s="168"/>
      <c r="B132" s="171" t="s">
        <v>534</v>
      </c>
      <c r="C132" s="170">
        <v>4986.4999999999709</v>
      </c>
      <c r="D132" s="169">
        <v>5052.7999999999884</v>
      </c>
      <c r="E132" s="169">
        <v>5041.5</v>
      </c>
      <c r="F132" s="169">
        <v>5298.2000000000116</v>
      </c>
      <c r="G132" s="169">
        <v>5394.2000000000116</v>
      </c>
      <c r="H132" s="169">
        <v>5486.7000000000116</v>
      </c>
      <c r="I132" s="169">
        <v>5634.5999999999767</v>
      </c>
      <c r="J132" s="169">
        <v>5548.5999999999767</v>
      </c>
      <c r="K132" s="169">
        <v>5496.5</v>
      </c>
      <c r="L132" s="170">
        <v>5686.4000000000233</v>
      </c>
      <c r="M132" s="170">
        <v>6020.5999999999767</v>
      </c>
      <c r="N132" s="170">
        <v>6605.2000000000116</v>
      </c>
      <c r="O132" s="170">
        <v>7130</v>
      </c>
      <c r="P132" s="170">
        <v>7334.5</v>
      </c>
      <c r="Q132" s="124">
        <v>7024.9000000000233</v>
      </c>
      <c r="R132" s="124">
        <v>7452.3000000000466</v>
      </c>
      <c r="S132" s="124">
        <v>7834.9000000000233</v>
      </c>
      <c r="T132" s="124">
        <v>7942.1000000000349</v>
      </c>
      <c r="U132" s="124">
        <v>8067.7999999999884</v>
      </c>
    </row>
    <row r="133" spans="1:21">
      <c r="A133" s="168"/>
      <c r="B133" s="171" t="s">
        <v>881</v>
      </c>
      <c r="C133" s="170">
        <v>83899.4</v>
      </c>
      <c r="D133" s="169">
        <v>86760</v>
      </c>
      <c r="E133" s="169">
        <v>89062</v>
      </c>
      <c r="F133" s="169">
        <v>90709</v>
      </c>
      <c r="G133" s="169">
        <v>91776</v>
      </c>
      <c r="H133" s="169">
        <v>92505</v>
      </c>
      <c r="I133" s="169">
        <v>92567.1</v>
      </c>
      <c r="J133" s="169">
        <v>93635.5</v>
      </c>
      <c r="K133" s="169">
        <v>93561.600000000006</v>
      </c>
      <c r="L133" s="170">
        <v>95472.3</v>
      </c>
      <c r="M133" s="170">
        <v>97323.8</v>
      </c>
      <c r="N133" s="170">
        <v>99204.5</v>
      </c>
      <c r="O133" s="170">
        <v>100869</v>
      </c>
      <c r="P133" s="170">
        <v>102382.2</v>
      </c>
      <c r="Q133" s="124">
        <v>102937.5</v>
      </c>
      <c r="R133" s="124">
        <v>104524.1</v>
      </c>
      <c r="S133" s="124">
        <v>106018.7</v>
      </c>
      <c r="T133" s="124">
        <v>106296.1</v>
      </c>
      <c r="U133" s="124">
        <v>107117.6</v>
      </c>
    </row>
    <row r="134" spans="1:21">
      <c r="A134" s="168"/>
      <c r="B134" s="171" t="s">
        <v>584</v>
      </c>
      <c r="C134" s="170">
        <v>131488.5</v>
      </c>
      <c r="D134" s="169">
        <v>129568.6</v>
      </c>
      <c r="E134" s="169">
        <v>120989.40000000001</v>
      </c>
      <c r="F134" s="169">
        <v>121613.59999999999</v>
      </c>
      <c r="G134" s="169">
        <v>123809.09999999999</v>
      </c>
      <c r="H134" s="169">
        <v>126701.7</v>
      </c>
      <c r="I134" s="169">
        <v>126546.59999999999</v>
      </c>
      <c r="J134" s="169">
        <v>125896.1</v>
      </c>
      <c r="K134" s="169">
        <v>122425.3</v>
      </c>
      <c r="L134" s="170">
        <v>102707.7</v>
      </c>
      <c r="M134" s="170">
        <v>105878.2</v>
      </c>
      <c r="N134" s="170">
        <v>108664.5</v>
      </c>
      <c r="O134" s="170">
        <v>112716.5</v>
      </c>
      <c r="P134" s="170">
        <v>116292.1</v>
      </c>
      <c r="Q134" s="124">
        <v>120286.70000000001</v>
      </c>
      <c r="R134" s="124">
        <v>123737.2</v>
      </c>
      <c r="S134" s="124">
        <v>122685.1</v>
      </c>
      <c r="T134" s="124">
        <v>126147</v>
      </c>
      <c r="U134" s="124">
        <v>128315.40000000001</v>
      </c>
    </row>
    <row r="135" spans="1:21">
      <c r="A135" s="168"/>
      <c r="B135" s="179" t="s">
        <v>212</v>
      </c>
      <c r="C135" s="170">
        <v>131746.20000000001</v>
      </c>
      <c r="D135" s="169">
        <v>129497.8</v>
      </c>
      <c r="E135" s="169">
        <v>122879.3</v>
      </c>
      <c r="F135" s="169">
        <v>121930.7</v>
      </c>
      <c r="G135" s="169">
        <v>122064.7</v>
      </c>
      <c r="H135" s="169">
        <v>125839.7</v>
      </c>
      <c r="I135" s="170">
        <v>126318.39999999999</v>
      </c>
      <c r="J135" s="169">
        <v>123905</v>
      </c>
      <c r="K135" s="169">
        <v>119209.7</v>
      </c>
      <c r="L135" s="170">
        <v>107598.5</v>
      </c>
      <c r="M135" s="170">
        <v>105884.4</v>
      </c>
      <c r="N135" s="170">
        <v>107637.5</v>
      </c>
      <c r="O135" s="170">
        <v>111451.9</v>
      </c>
      <c r="P135" s="170">
        <v>116948</v>
      </c>
      <c r="Q135" s="124">
        <v>120520.1</v>
      </c>
      <c r="R135" s="124">
        <v>122505.7</v>
      </c>
      <c r="S135" s="124">
        <v>122122</v>
      </c>
      <c r="T135" s="124">
        <v>125709.6</v>
      </c>
      <c r="U135" s="124">
        <v>127070.3</v>
      </c>
    </row>
    <row r="136" spans="1:21">
      <c r="A136" s="168"/>
      <c r="B136" s="184" t="s">
        <v>548</v>
      </c>
      <c r="C136" s="170">
        <v>39222.80000000001</v>
      </c>
      <c r="D136" s="169">
        <v>37892</v>
      </c>
      <c r="E136" s="169">
        <v>36202.700000000004</v>
      </c>
      <c r="F136" s="169">
        <v>33837.299999999996</v>
      </c>
      <c r="G136" s="169">
        <v>30893.299999999996</v>
      </c>
      <c r="H136" s="169">
        <v>28401.300000000003</v>
      </c>
      <c r="I136" s="170">
        <v>27070.099999999995</v>
      </c>
      <c r="J136" s="169">
        <v>25639.7</v>
      </c>
      <c r="K136" s="169">
        <v>24386.199999999997</v>
      </c>
      <c r="L136" s="170">
        <v>26062.799999999996</v>
      </c>
      <c r="M136" s="170">
        <v>25496.799999999999</v>
      </c>
      <c r="N136" s="170">
        <v>23893.100000000002</v>
      </c>
      <c r="O136" s="170">
        <v>24526.399999999994</v>
      </c>
      <c r="P136" s="170">
        <v>26180.6</v>
      </c>
      <c r="Q136" s="124">
        <v>26388.2</v>
      </c>
      <c r="R136" s="124">
        <v>25906.499999999993</v>
      </c>
      <c r="S136" s="124">
        <v>25810.700000000008</v>
      </c>
      <c r="T136" s="124">
        <v>25968.300000000007</v>
      </c>
      <c r="U136" s="124">
        <v>25087.000000000007</v>
      </c>
    </row>
    <row r="137" spans="1:21">
      <c r="A137" s="151"/>
      <c r="B137" s="184" t="s">
        <v>551</v>
      </c>
      <c r="C137" s="170">
        <v>92523.4</v>
      </c>
      <c r="D137" s="169">
        <v>91605.8</v>
      </c>
      <c r="E137" s="169">
        <v>86676.6</v>
      </c>
      <c r="F137" s="169">
        <v>88093.4</v>
      </c>
      <c r="G137" s="169">
        <v>91171.4</v>
      </c>
      <c r="H137" s="169">
        <v>97438.399999999994</v>
      </c>
      <c r="I137" s="170">
        <v>99248.3</v>
      </c>
      <c r="J137" s="169">
        <v>98265.3</v>
      </c>
      <c r="K137" s="169">
        <v>94823.5</v>
      </c>
      <c r="L137" s="170">
        <v>81535.700000000012</v>
      </c>
      <c r="M137" s="170">
        <v>80387.599999999991</v>
      </c>
      <c r="N137" s="170">
        <v>83744.399999999994</v>
      </c>
      <c r="O137" s="170">
        <v>86925.5</v>
      </c>
      <c r="P137" s="170">
        <v>90767.4</v>
      </c>
      <c r="Q137" s="124">
        <v>94131.900000000009</v>
      </c>
      <c r="R137" s="124">
        <v>96599.200000000012</v>
      </c>
      <c r="S137" s="124">
        <v>96311.299999999988</v>
      </c>
      <c r="T137" s="124">
        <v>99741.3</v>
      </c>
      <c r="U137" s="124">
        <v>101983.29999999999</v>
      </c>
    </row>
    <row r="138" spans="1:21">
      <c r="A138" s="151"/>
      <c r="B138" s="179" t="s">
        <v>882</v>
      </c>
      <c r="C138" s="170">
        <v>-257.7</v>
      </c>
      <c r="D138" s="169">
        <v>70.800000000000011</v>
      </c>
      <c r="E138" s="169">
        <v>-1889.9</v>
      </c>
      <c r="F138" s="169">
        <v>-317.10000000000002</v>
      </c>
      <c r="G138" s="169">
        <v>1744.4</v>
      </c>
      <c r="H138" s="169">
        <v>862</v>
      </c>
      <c r="I138" s="169">
        <v>228.20000000000002</v>
      </c>
      <c r="J138" s="169">
        <v>1991.1</v>
      </c>
      <c r="K138" s="169">
        <v>3215.6</v>
      </c>
      <c r="L138" s="170">
        <v>-4890.7999999999993</v>
      </c>
      <c r="M138" s="170">
        <v>-6.1999999999999957</v>
      </c>
      <c r="N138" s="170">
        <v>1027</v>
      </c>
      <c r="O138" s="170">
        <v>1264.5999999999999</v>
      </c>
      <c r="P138" s="170">
        <v>-655.9</v>
      </c>
      <c r="Q138" s="124">
        <v>-233.39999999999998</v>
      </c>
      <c r="R138" s="124">
        <v>1231.5</v>
      </c>
      <c r="S138" s="124">
        <v>563.1</v>
      </c>
      <c r="T138" s="124">
        <v>437.40000000000003</v>
      </c>
      <c r="U138" s="124">
        <v>1245.0999999999999</v>
      </c>
    </row>
    <row r="139" spans="1:21">
      <c r="A139" s="151"/>
      <c r="B139" s="179" t="s">
        <v>883</v>
      </c>
      <c r="C139" s="170" t="s">
        <v>97</v>
      </c>
      <c r="D139" s="170" t="s">
        <v>97</v>
      </c>
      <c r="E139" s="170" t="s">
        <v>97</v>
      </c>
      <c r="F139" s="170" t="s">
        <v>97</v>
      </c>
      <c r="G139" s="170" t="s">
        <v>97</v>
      </c>
      <c r="H139" s="170" t="s">
        <v>97</v>
      </c>
      <c r="I139" s="170" t="s">
        <v>97</v>
      </c>
      <c r="J139" s="170" t="s">
        <v>97</v>
      </c>
      <c r="K139" s="170" t="s">
        <v>97</v>
      </c>
      <c r="L139" s="170" t="s">
        <v>97</v>
      </c>
      <c r="M139" s="170" t="s">
        <v>97</v>
      </c>
      <c r="N139" s="170" t="s">
        <v>97</v>
      </c>
      <c r="O139" s="170" t="s">
        <v>97</v>
      </c>
      <c r="P139" s="170" t="s">
        <v>97</v>
      </c>
      <c r="Q139" s="124" t="s">
        <v>97</v>
      </c>
      <c r="R139" s="124" t="s">
        <v>97</v>
      </c>
      <c r="S139" s="124" t="s">
        <v>97</v>
      </c>
      <c r="T139" s="124" t="s">
        <v>97</v>
      </c>
      <c r="U139" s="124" t="s">
        <v>97</v>
      </c>
    </row>
    <row r="140" spans="1:21">
      <c r="A140" s="151"/>
      <c r="B140" s="171" t="s">
        <v>213</v>
      </c>
      <c r="C140" s="170">
        <v>46824.3</v>
      </c>
      <c r="D140" s="169">
        <v>43683.4</v>
      </c>
      <c r="E140" s="169">
        <v>47075.3</v>
      </c>
      <c r="F140" s="169">
        <v>51554.9</v>
      </c>
      <c r="G140" s="169">
        <v>58913.8</v>
      </c>
      <c r="H140" s="169">
        <v>63137.4</v>
      </c>
      <c r="I140" s="169">
        <v>69649.600000000006</v>
      </c>
      <c r="J140" s="169">
        <v>75689.7</v>
      </c>
      <c r="K140" s="169">
        <v>76868.899999999994</v>
      </c>
      <c r="L140" s="170">
        <v>58861</v>
      </c>
      <c r="M140" s="170">
        <v>73523.600000000006</v>
      </c>
      <c r="N140" s="170">
        <v>73342.7</v>
      </c>
      <c r="O140" s="170">
        <v>73277.8</v>
      </c>
      <c r="P140" s="170">
        <v>73835.600000000006</v>
      </c>
      <c r="Q140" s="124">
        <v>80695.199999999997</v>
      </c>
      <c r="R140" s="124">
        <v>83068.7</v>
      </c>
      <c r="S140" s="124">
        <v>84491.5</v>
      </c>
      <c r="T140" s="124">
        <v>90251.3</v>
      </c>
      <c r="U140" s="124">
        <v>93266.5</v>
      </c>
    </row>
    <row r="141" spans="1:21">
      <c r="A141" s="151"/>
      <c r="B141" s="179" t="s">
        <v>559</v>
      </c>
      <c r="C141" s="170">
        <v>40355.699999999997</v>
      </c>
      <c r="D141" s="169">
        <v>37107.1</v>
      </c>
      <c r="E141" s="169">
        <v>40084.1</v>
      </c>
      <c r="F141" s="169">
        <v>43775.6</v>
      </c>
      <c r="G141" s="169">
        <v>50005.4</v>
      </c>
      <c r="H141" s="169">
        <v>53936.5</v>
      </c>
      <c r="I141" s="169">
        <v>59736.2</v>
      </c>
      <c r="J141" s="169">
        <v>64972.3</v>
      </c>
      <c r="K141" s="169">
        <v>65989</v>
      </c>
      <c r="L141" s="170">
        <v>49137.9</v>
      </c>
      <c r="M141" s="170">
        <v>63054.1</v>
      </c>
      <c r="N141" s="170">
        <v>62965.3</v>
      </c>
      <c r="O141" s="170">
        <v>63141.8</v>
      </c>
      <c r="P141" s="170">
        <v>62635.6</v>
      </c>
      <c r="Q141" s="124">
        <v>66532</v>
      </c>
      <c r="R141" s="124">
        <v>67069.3</v>
      </c>
      <c r="S141" s="124">
        <v>67421.5</v>
      </c>
      <c r="T141" s="124">
        <v>72158.899999999994</v>
      </c>
      <c r="U141" s="124">
        <v>75195.100000000006</v>
      </c>
    </row>
    <row r="142" spans="1:21">
      <c r="A142" s="151"/>
      <c r="B142" s="179" t="s">
        <v>562</v>
      </c>
      <c r="C142" s="170">
        <v>6436.7</v>
      </c>
      <c r="D142" s="169">
        <v>6609.5</v>
      </c>
      <c r="E142" s="169">
        <v>7017.5</v>
      </c>
      <c r="F142" s="169">
        <v>7817.6</v>
      </c>
      <c r="G142" s="169">
        <v>8953.2000000000007</v>
      </c>
      <c r="H142" s="169">
        <v>9233</v>
      </c>
      <c r="I142" s="169">
        <v>9940.7999999999993</v>
      </c>
      <c r="J142" s="169">
        <v>10745.4</v>
      </c>
      <c r="K142" s="169">
        <v>10908.3</v>
      </c>
      <c r="L142" s="170">
        <v>9714.1</v>
      </c>
      <c r="M142" s="170">
        <v>10468.6</v>
      </c>
      <c r="N142" s="170">
        <v>10377.4</v>
      </c>
      <c r="O142" s="170">
        <v>10136</v>
      </c>
      <c r="P142" s="170">
        <v>11191.4</v>
      </c>
      <c r="Q142" s="124">
        <v>14132.7</v>
      </c>
      <c r="R142" s="124">
        <v>15939.2</v>
      </c>
      <c r="S142" s="124">
        <v>16991.099999999999</v>
      </c>
      <c r="T142" s="124">
        <v>18012.900000000001</v>
      </c>
      <c r="U142" s="124">
        <v>18000.900000000001</v>
      </c>
    </row>
    <row r="143" spans="1:21">
      <c r="A143" s="151"/>
      <c r="B143" s="171" t="s">
        <v>214</v>
      </c>
      <c r="C143" s="169">
        <v>58934.1</v>
      </c>
      <c r="D143" s="169">
        <v>59540.6</v>
      </c>
      <c r="E143" s="169">
        <v>59949.7</v>
      </c>
      <c r="F143" s="169">
        <v>61985.9</v>
      </c>
      <c r="G143" s="169">
        <v>67019.5</v>
      </c>
      <c r="H143" s="169">
        <v>71107.7</v>
      </c>
      <c r="I143" s="169">
        <v>74454.8</v>
      </c>
      <c r="J143" s="169">
        <v>76081.3</v>
      </c>
      <c r="K143" s="169">
        <v>76611.399999999994</v>
      </c>
      <c r="L143" s="170">
        <v>64621.4</v>
      </c>
      <c r="M143" s="170">
        <v>71841.5</v>
      </c>
      <c r="N143" s="170">
        <v>76011.100000000006</v>
      </c>
      <c r="O143" s="170">
        <v>80123</v>
      </c>
      <c r="P143" s="170">
        <v>82745.899999999994</v>
      </c>
      <c r="Q143" s="124">
        <v>89587.3</v>
      </c>
      <c r="R143" s="124">
        <v>90260.4</v>
      </c>
      <c r="S143" s="124">
        <v>88798.2</v>
      </c>
      <c r="T143" s="124">
        <v>91868.2</v>
      </c>
      <c r="U143" s="124">
        <v>95004.2</v>
      </c>
    </row>
    <row r="144" spans="1:21">
      <c r="A144" s="151"/>
      <c r="B144" s="179" t="s">
        <v>565</v>
      </c>
      <c r="C144" s="169">
        <v>45266.5</v>
      </c>
      <c r="D144" s="169">
        <v>45895.7</v>
      </c>
      <c r="E144" s="169">
        <v>45922.400000000001</v>
      </c>
      <c r="F144" s="169">
        <v>49183.7</v>
      </c>
      <c r="G144" s="169">
        <v>53186.3</v>
      </c>
      <c r="H144" s="169">
        <v>57429.1</v>
      </c>
      <c r="I144" s="169">
        <v>60908.6</v>
      </c>
      <c r="J144" s="169">
        <v>61796.1</v>
      </c>
      <c r="K144" s="169">
        <v>62693.8</v>
      </c>
      <c r="L144" s="170">
        <v>52025.3</v>
      </c>
      <c r="M144" s="170">
        <v>59023.9</v>
      </c>
      <c r="N144" s="170">
        <v>63295.6</v>
      </c>
      <c r="O144" s="170">
        <v>66321.7</v>
      </c>
      <c r="P144" s="170">
        <v>68541.8</v>
      </c>
      <c r="Q144" s="124">
        <v>73027.3</v>
      </c>
      <c r="R144" s="124">
        <v>72754.8</v>
      </c>
      <c r="S144" s="124">
        <v>71418.7</v>
      </c>
      <c r="T144" s="124">
        <v>73945.5</v>
      </c>
      <c r="U144" s="124">
        <v>77222.5</v>
      </c>
    </row>
    <row r="145" spans="1:21">
      <c r="A145" s="151"/>
      <c r="B145" s="179" t="s">
        <v>568</v>
      </c>
      <c r="C145" s="169">
        <v>12936.8</v>
      </c>
      <c r="D145" s="169">
        <v>12930.8</v>
      </c>
      <c r="E145" s="169">
        <v>13254.8</v>
      </c>
      <c r="F145" s="169">
        <v>12326.2</v>
      </c>
      <c r="G145" s="169">
        <v>13320.4</v>
      </c>
      <c r="H145" s="169">
        <v>13346.8</v>
      </c>
      <c r="I145" s="169">
        <v>13328.4</v>
      </c>
      <c r="J145" s="169">
        <v>14007.7</v>
      </c>
      <c r="K145" s="169">
        <v>13697.8</v>
      </c>
      <c r="L145" s="170">
        <v>12364.5</v>
      </c>
      <c r="M145" s="170">
        <v>12743.7</v>
      </c>
      <c r="N145" s="170">
        <v>12715.5</v>
      </c>
      <c r="O145" s="170">
        <v>13801.4</v>
      </c>
      <c r="P145" s="170">
        <v>14202.7</v>
      </c>
      <c r="Q145" s="124">
        <v>16616</v>
      </c>
      <c r="R145" s="124">
        <v>17605.7</v>
      </c>
      <c r="S145" s="124">
        <v>17468.400000000001</v>
      </c>
      <c r="T145" s="124">
        <v>18023.099999999999</v>
      </c>
      <c r="U145" s="124">
        <v>17957.099999999999</v>
      </c>
    </row>
    <row r="146" spans="1:21">
      <c r="A146" s="151"/>
      <c r="B146" s="156"/>
      <c r="C146" s="190"/>
      <c r="D146" s="190"/>
      <c r="E146" s="190"/>
      <c r="F146" s="190"/>
      <c r="G146" s="190"/>
      <c r="H146" s="190"/>
      <c r="I146" s="190"/>
      <c r="J146" s="190"/>
      <c r="K146" s="190"/>
      <c r="L146" s="190"/>
      <c r="M146" s="154"/>
      <c r="N146" s="154"/>
      <c r="O146" s="154"/>
      <c r="P146" s="154"/>
      <c r="Q146" s="128"/>
    </row>
    <row r="147" spans="1:21">
      <c r="A147" s="159"/>
      <c r="B147" s="191" t="s">
        <v>1592</v>
      </c>
      <c r="C147" s="164"/>
      <c r="D147" s="164"/>
      <c r="E147" s="164"/>
      <c r="F147" s="164"/>
      <c r="G147" s="164"/>
      <c r="H147" s="164"/>
      <c r="I147" s="164"/>
      <c r="J147" s="164"/>
      <c r="K147" s="164"/>
      <c r="L147" s="164"/>
      <c r="M147" s="164"/>
      <c r="N147" s="164"/>
      <c r="O147" s="164"/>
      <c r="P147" s="164"/>
      <c r="Q147" s="119"/>
    </row>
    <row r="148" spans="1:21">
      <c r="A148" s="159"/>
      <c r="B148" s="156" t="s">
        <v>1650</v>
      </c>
      <c r="C148" s="164">
        <v>1.7597365186437428</v>
      </c>
      <c r="D148" s="164">
        <v>1.909424316687057</v>
      </c>
      <c r="E148" s="164">
        <v>1.2090323596303731</v>
      </c>
      <c r="F148" s="164">
        <v>0.57480808420848817</v>
      </c>
      <c r="G148" s="164">
        <v>1.3008786712007916</v>
      </c>
      <c r="H148" s="164">
        <v>1.2257597246899272</v>
      </c>
      <c r="I148" s="164">
        <v>1.0011858161092524</v>
      </c>
      <c r="J148" s="164">
        <v>0.9857788861528185</v>
      </c>
      <c r="K148" s="164">
        <v>-1.0173025730447363</v>
      </c>
      <c r="L148" s="164">
        <v>-0.78840966703052684</v>
      </c>
      <c r="M148" s="164">
        <v>2.3285223897642764</v>
      </c>
      <c r="N148" s="166">
        <v>-0.60246381040766006</v>
      </c>
      <c r="O148" s="166">
        <v>1.8892206928882853</v>
      </c>
      <c r="P148" s="166">
        <v>2.356098576191092</v>
      </c>
      <c r="Q148" s="121">
        <v>-0.77254563920258001</v>
      </c>
      <c r="R148" s="127">
        <v>-0.38891735843045327</v>
      </c>
      <c r="S148" s="121">
        <v>-0.25743441163695702</v>
      </c>
      <c r="T148" s="121">
        <v>1.1285259916076968</v>
      </c>
      <c r="U148" s="121">
        <v>0.33700140626467812</v>
      </c>
    </row>
    <row r="149" spans="1:21">
      <c r="A149" s="159"/>
      <c r="B149" s="156" t="s">
        <v>1577</v>
      </c>
      <c r="C149" s="164">
        <v>3.8806317572419773</v>
      </c>
      <c r="D149" s="164">
        <v>3.4095595439299999</v>
      </c>
      <c r="E149" s="164">
        <v>2.6532964499769478</v>
      </c>
      <c r="F149" s="164">
        <v>1.8492735397812758</v>
      </c>
      <c r="G149" s="164">
        <v>1.1762890121156666</v>
      </c>
      <c r="H149" s="164">
        <v>0.79432531380753146</v>
      </c>
      <c r="I149" s="164">
        <v>6.7131506405065475E-2</v>
      </c>
      <c r="J149" s="164">
        <v>1.1541897715278906</v>
      </c>
      <c r="K149" s="164">
        <v>-7.8923058028198892E-2</v>
      </c>
      <c r="L149" s="164">
        <v>2.0421839729119604</v>
      </c>
      <c r="M149" s="164">
        <v>1.9393059557588954</v>
      </c>
      <c r="N149" s="166">
        <v>1.9324152982107121</v>
      </c>
      <c r="O149" s="166">
        <v>1.6778472750732072</v>
      </c>
      <c r="P149" s="166">
        <v>1.5001635785028076</v>
      </c>
      <c r="Q149" s="121">
        <v>0.542379437050584</v>
      </c>
      <c r="R149" s="121">
        <v>1.5413236187006736</v>
      </c>
      <c r="S149" s="121">
        <v>1.4299094658552345</v>
      </c>
      <c r="T149" s="121">
        <v>0.26165195385343221</v>
      </c>
      <c r="U149" s="121">
        <v>0.77284114845229501</v>
      </c>
    </row>
    <row r="150" spans="1:21">
      <c r="A150" s="151"/>
      <c r="B150" s="156" t="s">
        <v>928</v>
      </c>
      <c r="C150" s="164">
        <v>3.1482986494627876</v>
      </c>
      <c r="D150" s="164">
        <v>-1.4601276917753219</v>
      </c>
      <c r="E150" s="164">
        <v>-6.6213573350333315</v>
      </c>
      <c r="F150" s="164">
        <v>0.51591296427619493</v>
      </c>
      <c r="G150" s="164">
        <v>1.8053079589782723</v>
      </c>
      <c r="H150" s="164">
        <v>2.3363387666980908</v>
      </c>
      <c r="I150" s="164">
        <v>-0.12241351142092477</v>
      </c>
      <c r="J150" s="164">
        <v>-0.51403988728261807</v>
      </c>
      <c r="K150" s="164">
        <v>-2.7568765037201333</v>
      </c>
      <c r="L150" s="164">
        <v>-16.105821264068787</v>
      </c>
      <c r="M150" s="164">
        <v>3.0869155866600071</v>
      </c>
      <c r="N150" s="166">
        <v>2.6316087730996589</v>
      </c>
      <c r="O150" s="166">
        <v>3.7289087052349199</v>
      </c>
      <c r="P150" s="166">
        <v>3.172206376173857</v>
      </c>
      <c r="Q150" s="121">
        <v>3.4349710771411002</v>
      </c>
      <c r="R150" s="121">
        <v>2.8685631911092293</v>
      </c>
      <c r="S150" s="121">
        <v>-0.8502697652767246</v>
      </c>
      <c r="T150" s="121">
        <v>2.8217770536112323</v>
      </c>
      <c r="U150" s="121">
        <v>1.7189469428523934</v>
      </c>
    </row>
    <row r="151" spans="1:21">
      <c r="A151" s="151"/>
      <c r="B151" s="156" t="s">
        <v>253</v>
      </c>
      <c r="C151" s="164">
        <v>12.740532783727559</v>
      </c>
      <c r="D151" s="164">
        <v>-6.707841868431565</v>
      </c>
      <c r="E151" s="164">
        <v>7.764734430012318</v>
      </c>
      <c r="F151" s="164">
        <v>9.5158182741267687</v>
      </c>
      <c r="G151" s="164">
        <v>14.273909948423915</v>
      </c>
      <c r="H151" s="164">
        <v>7.1691182711011656</v>
      </c>
      <c r="I151" s="164">
        <v>10.31433033352657</v>
      </c>
      <c r="J151" s="164">
        <v>8.6721244630263357</v>
      </c>
      <c r="K151" s="164">
        <v>1.5579398517896057</v>
      </c>
      <c r="L151" s="164">
        <v>-23.42676947374035</v>
      </c>
      <c r="M151" s="164">
        <v>24.910551978389776</v>
      </c>
      <c r="N151" s="166">
        <v>-0.24604344727408439</v>
      </c>
      <c r="O151" s="166">
        <v>-8.8488697579982983E-2</v>
      </c>
      <c r="P151" s="166">
        <v>0.7612128093365288</v>
      </c>
      <c r="Q151" s="121">
        <v>9.29036941529559</v>
      </c>
      <c r="R151" s="121">
        <v>2.9413149728856238</v>
      </c>
      <c r="S151" s="121">
        <v>1.712799165028468</v>
      </c>
      <c r="T151" s="121">
        <v>6.8170170963943146</v>
      </c>
      <c r="U151" s="121">
        <v>3.3408937045782134</v>
      </c>
    </row>
    <row r="152" spans="1:21">
      <c r="A152" s="151"/>
      <c r="B152" s="156" t="s">
        <v>254</v>
      </c>
      <c r="C152" s="164">
        <v>9.2667235241767987</v>
      </c>
      <c r="D152" s="164">
        <v>1.029115571460326</v>
      </c>
      <c r="E152" s="164">
        <v>0.68709418447244153</v>
      </c>
      <c r="F152" s="164">
        <v>3.3965140776350911</v>
      </c>
      <c r="G152" s="164">
        <v>8.1205564491279443</v>
      </c>
      <c r="H152" s="164">
        <v>6.1000156670819639</v>
      </c>
      <c r="I152" s="164">
        <v>4.7070851679916608</v>
      </c>
      <c r="J152" s="164">
        <v>2.1845468660180405</v>
      </c>
      <c r="K152" s="164">
        <v>0.69675465587469099</v>
      </c>
      <c r="L152" s="164">
        <v>-15.650412340722131</v>
      </c>
      <c r="M152" s="164">
        <v>11.17292413968128</v>
      </c>
      <c r="N152" s="166">
        <v>5.8038877250614282</v>
      </c>
      <c r="O152" s="166">
        <v>5.4096046498471857</v>
      </c>
      <c r="P152" s="166">
        <v>3.2735918525267325</v>
      </c>
      <c r="Q152" s="121">
        <v>8.2679625214059058</v>
      </c>
      <c r="R152" s="121">
        <v>0.75133417348216902</v>
      </c>
      <c r="S152" s="121">
        <v>-1.6199795259050451</v>
      </c>
      <c r="T152" s="121">
        <v>3.457277287152217</v>
      </c>
      <c r="U152" s="121">
        <v>3.4135859851395804</v>
      </c>
    </row>
    <row r="153" spans="1:21">
      <c r="A153" s="151"/>
      <c r="B153" s="156"/>
      <c r="C153" s="192"/>
      <c r="D153" s="192"/>
      <c r="E153" s="192"/>
      <c r="F153" s="192"/>
      <c r="G153" s="192"/>
      <c r="H153" s="192"/>
      <c r="I153" s="192"/>
      <c r="J153" s="192"/>
      <c r="K153" s="192"/>
      <c r="L153" s="192"/>
      <c r="M153" s="154"/>
      <c r="N153" s="154"/>
      <c r="O153" s="154"/>
      <c r="P153" s="154"/>
      <c r="Q153" s="128"/>
    </row>
    <row r="154" spans="1:21">
      <c r="A154" s="178"/>
      <c r="B154" s="177" t="s">
        <v>259</v>
      </c>
      <c r="C154" s="182"/>
      <c r="D154" s="182"/>
      <c r="E154" s="182"/>
      <c r="F154" s="182"/>
      <c r="G154" s="182"/>
      <c r="H154" s="182"/>
      <c r="I154" s="182"/>
      <c r="J154" s="182"/>
      <c r="K154" s="182"/>
      <c r="L154" s="182"/>
      <c r="M154" s="182"/>
      <c r="N154" s="182"/>
      <c r="O154" s="182"/>
      <c r="P154" s="182"/>
      <c r="Q154" s="131"/>
    </row>
    <row r="155" spans="1:21">
      <c r="A155" s="178"/>
      <c r="B155" s="156" t="s">
        <v>929</v>
      </c>
      <c r="C155" s="169">
        <v>143828.29999999999</v>
      </c>
      <c r="D155" s="169">
        <v>138912.79999999999</v>
      </c>
      <c r="E155" s="169">
        <v>127219</v>
      </c>
      <c r="F155" s="169">
        <v>125743.5</v>
      </c>
      <c r="G155" s="169">
        <v>126847.8</v>
      </c>
      <c r="H155" s="169">
        <v>129720</v>
      </c>
      <c r="I155" s="169">
        <v>130395.5</v>
      </c>
      <c r="J155" s="169">
        <v>130175.5</v>
      </c>
      <c r="K155" s="169">
        <v>127824.5</v>
      </c>
      <c r="L155" s="169">
        <v>104379.6</v>
      </c>
      <c r="M155" s="169">
        <v>106562.7</v>
      </c>
      <c r="N155" s="169">
        <v>108617.60000000001</v>
      </c>
      <c r="O155" s="169">
        <v>112129.7</v>
      </c>
      <c r="P155" s="169">
        <v>116690.9</v>
      </c>
      <c r="Q155" s="123">
        <v>122899.1</v>
      </c>
      <c r="R155" s="123">
        <v>127637.2</v>
      </c>
      <c r="S155" s="123">
        <v>125460.5</v>
      </c>
      <c r="T155" s="123">
        <v>130300.4</v>
      </c>
      <c r="U155" s="123">
        <v>134010.69999999998</v>
      </c>
    </row>
    <row r="156" spans="1:21">
      <c r="A156" s="178"/>
      <c r="B156" s="156" t="s">
        <v>260</v>
      </c>
      <c r="C156" s="173">
        <v>159055</v>
      </c>
      <c r="D156" s="173">
        <v>147502.1</v>
      </c>
      <c r="E156" s="173">
        <v>141703.70000000001</v>
      </c>
      <c r="F156" s="173">
        <v>143190</v>
      </c>
      <c r="G156" s="173">
        <v>147661.20000000001</v>
      </c>
      <c r="H156" s="173">
        <v>151427.79999999999</v>
      </c>
      <c r="I156" s="173">
        <v>152885.29999999999</v>
      </c>
      <c r="J156" s="173">
        <v>157198.5</v>
      </c>
      <c r="K156" s="173">
        <v>144022.1</v>
      </c>
      <c r="L156" s="170">
        <v>119064.4</v>
      </c>
      <c r="M156" s="170">
        <v>126676.8</v>
      </c>
      <c r="N156" s="170">
        <v>119072.5</v>
      </c>
      <c r="O156" s="170">
        <v>116882.5</v>
      </c>
      <c r="P156" s="170">
        <v>121329.9</v>
      </c>
      <c r="Q156" s="124">
        <v>126647.1</v>
      </c>
      <c r="R156" s="124">
        <v>144137.79999999999</v>
      </c>
      <c r="S156" s="124">
        <v>145832.6</v>
      </c>
      <c r="T156" s="124">
        <v>153077.70000000001</v>
      </c>
      <c r="U156" s="124" t="s">
        <v>97</v>
      </c>
    </row>
    <row r="157" spans="1:21">
      <c r="A157" s="178"/>
      <c r="B157" s="179" t="s">
        <v>1593</v>
      </c>
      <c r="C157" s="173">
        <v>152521.5</v>
      </c>
      <c r="D157" s="173">
        <v>140502</v>
      </c>
      <c r="E157" s="173">
        <v>134989.70000000001</v>
      </c>
      <c r="F157" s="173">
        <v>135803.20000000001</v>
      </c>
      <c r="G157" s="173">
        <v>138499.20000000001</v>
      </c>
      <c r="H157" s="173">
        <v>140611</v>
      </c>
      <c r="I157" s="173">
        <v>140004.79999999999</v>
      </c>
      <c r="J157" s="173">
        <v>142313</v>
      </c>
      <c r="K157" s="173">
        <v>131481.70000000001</v>
      </c>
      <c r="L157" s="173">
        <v>108168.5</v>
      </c>
      <c r="M157" s="173">
        <v>114601.4</v>
      </c>
      <c r="N157" s="170">
        <v>106002.6</v>
      </c>
      <c r="O157" s="170">
        <v>104463.5</v>
      </c>
      <c r="P157" s="170">
        <v>105215.9</v>
      </c>
      <c r="Q157" s="124">
        <v>110057.9</v>
      </c>
      <c r="R157" s="124">
        <v>123887.70000000001</v>
      </c>
      <c r="S157" s="124">
        <v>129748.70000000001</v>
      </c>
      <c r="T157" s="124">
        <v>135502.1</v>
      </c>
      <c r="U157" s="124" t="s">
        <v>97</v>
      </c>
    </row>
    <row r="158" spans="1:21">
      <c r="A158" s="151"/>
      <c r="B158" s="179" t="s">
        <v>256</v>
      </c>
      <c r="C158" s="173">
        <v>7524</v>
      </c>
      <c r="D158" s="173">
        <v>7971.1</v>
      </c>
      <c r="E158" s="173">
        <v>7313.2</v>
      </c>
      <c r="F158" s="173">
        <v>8139.1</v>
      </c>
      <c r="G158" s="173">
        <v>9789.4</v>
      </c>
      <c r="H158" s="173">
        <v>11362.3</v>
      </c>
      <c r="I158" s="173">
        <v>13798.9</v>
      </c>
      <c r="J158" s="173">
        <v>15962.6</v>
      </c>
      <c r="K158" s="173">
        <v>13643.9</v>
      </c>
      <c r="L158" s="173">
        <v>11964.9</v>
      </c>
      <c r="M158" s="173">
        <v>12925</v>
      </c>
      <c r="N158" s="170">
        <v>13920</v>
      </c>
      <c r="O158" s="170">
        <v>13257.9</v>
      </c>
      <c r="P158" s="170">
        <v>16891.900000000001</v>
      </c>
      <c r="Q158" s="124">
        <v>18493.7</v>
      </c>
      <c r="R158" s="124">
        <v>20409.900000000001</v>
      </c>
      <c r="S158" s="124">
        <v>18021.400000000001</v>
      </c>
      <c r="T158" s="124">
        <v>19458.7</v>
      </c>
      <c r="U158" s="124">
        <v>19659.2</v>
      </c>
    </row>
    <row r="159" spans="1:21">
      <c r="A159" s="151"/>
      <c r="B159" s="179" t="s">
        <v>1594</v>
      </c>
      <c r="C159" s="173">
        <v>-990.5</v>
      </c>
      <c r="D159" s="173">
        <v>-971</v>
      </c>
      <c r="E159" s="173">
        <v>-599.20000000000005</v>
      </c>
      <c r="F159" s="173">
        <v>-752.3</v>
      </c>
      <c r="G159" s="173">
        <v>-627.4</v>
      </c>
      <c r="H159" s="173">
        <v>-545.5</v>
      </c>
      <c r="I159" s="173">
        <v>-918.4</v>
      </c>
      <c r="J159" s="173">
        <v>-1077.0999999999999</v>
      </c>
      <c r="K159" s="173">
        <v>-1103.5</v>
      </c>
      <c r="L159" s="170">
        <v>-1069</v>
      </c>
      <c r="M159" s="170">
        <v>-849.6</v>
      </c>
      <c r="N159" s="170">
        <v>-850.1</v>
      </c>
      <c r="O159" s="170">
        <v>-838.9</v>
      </c>
      <c r="P159" s="170">
        <v>-777.9</v>
      </c>
      <c r="Q159" s="124">
        <v>-1904.5</v>
      </c>
      <c r="R159" s="124">
        <v>-1663.9</v>
      </c>
      <c r="S159" s="124">
        <v>-1937.5</v>
      </c>
      <c r="T159" s="124">
        <v>-1883.1</v>
      </c>
      <c r="U159" s="124" t="s">
        <v>97</v>
      </c>
    </row>
    <row r="160" spans="1:21">
      <c r="A160" s="151"/>
      <c r="B160" s="179"/>
      <c r="C160" s="182"/>
      <c r="D160" s="182"/>
      <c r="E160" s="182"/>
      <c r="F160" s="182"/>
      <c r="G160" s="182"/>
      <c r="H160" s="182"/>
      <c r="I160" s="182"/>
      <c r="J160" s="182"/>
      <c r="K160" s="154"/>
      <c r="L160" s="154"/>
      <c r="M160" s="154"/>
      <c r="N160" s="154"/>
      <c r="O160" s="154"/>
      <c r="P160" s="154"/>
      <c r="Q160" s="128"/>
      <c r="R160" s="128"/>
      <c r="S160" s="128"/>
      <c r="T160" s="128"/>
      <c r="U160" s="128"/>
    </row>
    <row r="161" spans="1:21">
      <c r="A161" s="159"/>
      <c r="B161" s="177" t="s">
        <v>1595</v>
      </c>
      <c r="C161" s="165"/>
      <c r="D161" s="165"/>
      <c r="E161" s="165"/>
      <c r="F161" s="165"/>
      <c r="G161" s="165"/>
      <c r="H161" s="165"/>
      <c r="I161" s="165"/>
      <c r="J161" s="165"/>
      <c r="K161" s="166"/>
      <c r="L161" s="166"/>
      <c r="M161" s="166"/>
      <c r="N161" s="166"/>
      <c r="O161" s="166"/>
      <c r="P161" s="166"/>
      <c r="Q161" s="121"/>
      <c r="R161" s="121"/>
      <c r="S161" s="121"/>
      <c r="T161" s="121"/>
      <c r="U161" s="121"/>
    </row>
    <row r="162" spans="1:21">
      <c r="A162" s="159"/>
      <c r="B162" s="156" t="s">
        <v>261</v>
      </c>
      <c r="C162" s="165">
        <v>28.957615823628363</v>
      </c>
      <c r="D162" s="165">
        <v>26.86437032150744</v>
      </c>
      <c r="E162" s="165">
        <v>26.161494241512663</v>
      </c>
      <c r="F162" s="165">
        <v>26.349052300472238</v>
      </c>
      <c r="G162" s="165">
        <v>26.585105268027398</v>
      </c>
      <c r="H162" s="165">
        <v>26.827361309958086</v>
      </c>
      <c r="I162" s="165">
        <v>26.572441489015425</v>
      </c>
      <c r="J162" s="165">
        <v>26.766251348064525</v>
      </c>
      <c r="K162" s="165">
        <v>25.250189306756067</v>
      </c>
      <c r="L162" s="165">
        <v>22.097707665561458</v>
      </c>
      <c r="M162" s="165">
        <v>22.904068500315475</v>
      </c>
      <c r="N162" s="166">
        <v>21.571177543733981</v>
      </c>
      <c r="O162" s="166">
        <v>21.10556225871651</v>
      </c>
      <c r="P162" s="166">
        <v>20.910374032445134</v>
      </c>
      <c r="Q162" s="121">
        <v>21.41720959920292</v>
      </c>
      <c r="R162" s="121">
        <v>23.316974070983239</v>
      </c>
      <c r="S162" s="121">
        <v>24.207461234091017</v>
      </c>
      <c r="T162" s="121">
        <v>24.857210836695426</v>
      </c>
      <c r="U162" s="121" t="s">
        <v>97</v>
      </c>
    </row>
    <row r="163" spans="1:21">
      <c r="A163" s="159"/>
      <c r="B163" s="156" t="s">
        <v>262</v>
      </c>
      <c r="C163" s="165">
        <v>30.198061157457861</v>
      </c>
      <c r="D163" s="165">
        <v>28.202808768558619</v>
      </c>
      <c r="E163" s="165">
        <v>27.462691831680768</v>
      </c>
      <c r="F163" s="165">
        <v>27.782267272822875</v>
      </c>
      <c r="G163" s="165">
        <v>28.343763328620291</v>
      </c>
      <c r="H163" s="165">
        <v>28.891113091949215</v>
      </c>
      <c r="I163" s="165">
        <v>29.017117190128982</v>
      </c>
      <c r="J163" s="165">
        <v>29.565918521419139</v>
      </c>
      <c r="K163" s="165">
        <v>27.658490035925553</v>
      </c>
      <c r="L163" s="165">
        <v>24.323627530893706</v>
      </c>
      <c r="M163" s="165">
        <v>25.317440315744516</v>
      </c>
      <c r="N163" s="166">
        <v>24.230858847577931</v>
      </c>
      <c r="O163" s="166">
        <v>23.61466809655461</v>
      </c>
      <c r="P163" s="166">
        <v>24.112834565110074</v>
      </c>
      <c r="Q163" s="121">
        <v>24.645459215841957</v>
      </c>
      <c r="R163" s="121">
        <v>27.128256842677416</v>
      </c>
      <c r="S163" s="121">
        <v>27.208264985828002</v>
      </c>
      <c r="T163" s="121">
        <v>28.081370423752926</v>
      </c>
      <c r="U163" s="121" t="s">
        <v>97</v>
      </c>
    </row>
    <row r="164" spans="1:21">
      <c r="A164" s="151"/>
      <c r="B164" s="156" t="s">
        <v>928</v>
      </c>
      <c r="C164" s="165">
        <v>27.307131492711299</v>
      </c>
      <c r="D164" s="165">
        <v>26.560510893777305</v>
      </c>
      <c r="E164" s="165">
        <v>24.655504352635788</v>
      </c>
      <c r="F164" s="165">
        <v>24.397231125219658</v>
      </c>
      <c r="G164" s="165">
        <v>24.348603573289125</v>
      </c>
      <c r="H164" s="165">
        <v>24.749452810432775</v>
      </c>
      <c r="I164" s="165">
        <v>24.748628576883871</v>
      </c>
      <c r="J164" s="165">
        <v>24.483428445468604</v>
      </c>
      <c r="K164" s="165">
        <v>24.547848278820862</v>
      </c>
      <c r="L164" s="165">
        <v>21.32367451751886</v>
      </c>
      <c r="M164" s="165">
        <v>21.297465653810232</v>
      </c>
      <c r="N164" s="165">
        <v>22.103321371119954</v>
      </c>
      <c r="O164" s="165">
        <v>22.654423453179383</v>
      </c>
      <c r="P164" s="165">
        <v>23.190890019309364</v>
      </c>
      <c r="Q164" s="120">
        <v>23.91610038219337</v>
      </c>
      <c r="R164" s="120">
        <v>24.022669586188954</v>
      </c>
      <c r="S164" s="120">
        <v>23.407403620688882</v>
      </c>
      <c r="T164" s="120">
        <v>23.902983901398933</v>
      </c>
      <c r="U164" s="120">
        <v>24.418347647598491</v>
      </c>
    </row>
    <row r="165" spans="1:21">
      <c r="A165" s="178"/>
      <c r="B165" s="156"/>
      <c r="C165" s="160"/>
      <c r="D165" s="160"/>
      <c r="E165" s="160"/>
      <c r="F165" s="160"/>
      <c r="G165" s="160"/>
      <c r="H165" s="160"/>
      <c r="I165" s="160"/>
      <c r="J165" s="160"/>
      <c r="K165" s="161"/>
      <c r="L165" s="161"/>
      <c r="M165" s="161"/>
      <c r="N165" s="161"/>
      <c r="O165" s="161"/>
      <c r="P165" s="161"/>
      <c r="Q165" s="118"/>
    </row>
    <row r="166" spans="1:21">
      <c r="A166" s="178"/>
      <c r="B166" s="177" t="s">
        <v>1596</v>
      </c>
      <c r="C166" s="182"/>
      <c r="D166" s="182"/>
      <c r="E166" s="182"/>
      <c r="F166" s="182"/>
      <c r="G166" s="182"/>
      <c r="H166" s="182"/>
      <c r="I166" s="182"/>
      <c r="J166" s="182"/>
      <c r="K166" s="182"/>
      <c r="L166" s="161"/>
      <c r="M166" s="161"/>
      <c r="N166" s="161"/>
      <c r="O166" s="161"/>
      <c r="P166" s="161"/>
      <c r="Q166" s="118"/>
    </row>
    <row r="167" spans="1:21">
      <c r="A167" s="178"/>
      <c r="B167" s="156" t="s">
        <v>263</v>
      </c>
      <c r="C167" s="173">
        <v>4152.4246499999999</v>
      </c>
      <c r="D167" s="173">
        <v>4113.3237399999998</v>
      </c>
      <c r="E167" s="173">
        <v>4048.6970900000001</v>
      </c>
      <c r="F167" s="173">
        <v>4035.4585900000002</v>
      </c>
      <c r="G167" s="173">
        <v>4077.6559400000001</v>
      </c>
      <c r="H167" s="173">
        <v>4102.0622499999999</v>
      </c>
      <c r="I167" s="173">
        <v>4120.9481100000003</v>
      </c>
      <c r="J167" s="173">
        <v>4153.78161</v>
      </c>
      <c r="K167" s="173">
        <v>4066.09013</v>
      </c>
      <c r="L167" s="173">
        <v>3822.82287</v>
      </c>
      <c r="M167" s="173">
        <v>3906.8782700000002</v>
      </c>
      <c r="N167" s="173">
        <v>3844.1443100000001</v>
      </c>
      <c r="O167" s="173">
        <v>3878.0935399999998</v>
      </c>
      <c r="P167" s="173">
        <v>3948.1784299999999</v>
      </c>
      <c r="Q167" s="125">
        <v>4037.49332</v>
      </c>
      <c r="R167" s="125">
        <v>4178.9808165737259</v>
      </c>
      <c r="S167" s="125">
        <v>4220.5315169888581</v>
      </c>
      <c r="T167" s="125">
        <v>4299.5433249727894</v>
      </c>
      <c r="U167" s="125">
        <v>4337.4364770131751</v>
      </c>
    </row>
    <row r="168" spans="1:21">
      <c r="A168" s="151"/>
      <c r="B168" s="156" t="s">
        <v>264</v>
      </c>
      <c r="C168" s="173">
        <v>4211.7420700000002</v>
      </c>
      <c r="D168" s="173">
        <v>4176.0147500000003</v>
      </c>
      <c r="E168" s="173">
        <v>4106.0802700000004</v>
      </c>
      <c r="F168" s="173">
        <v>4099.1857099999997</v>
      </c>
      <c r="G168" s="173">
        <v>4154.2786900000001</v>
      </c>
      <c r="H168" s="173">
        <v>4190.9879199999996</v>
      </c>
      <c r="I168" s="173">
        <v>4228.8751199999997</v>
      </c>
      <c r="J168" s="173">
        <v>4278.4884499999998</v>
      </c>
      <c r="K168" s="173">
        <v>4172.6306599999998</v>
      </c>
      <c r="L168" s="173">
        <v>3916.2643400000002</v>
      </c>
      <c r="M168" s="173">
        <v>4007.7996400000002</v>
      </c>
      <c r="N168" s="173">
        <v>3953.03638</v>
      </c>
      <c r="O168" s="173">
        <v>3981.9719700000001</v>
      </c>
      <c r="P168" s="173">
        <v>4080.7203100000002</v>
      </c>
      <c r="Q168" s="125">
        <v>4182.7972300000001</v>
      </c>
      <c r="R168" s="125">
        <v>4339.5104647595972</v>
      </c>
      <c r="S168" s="125">
        <v>4362.4378912555612</v>
      </c>
      <c r="T168" s="125">
        <v>4452.8772892906154</v>
      </c>
      <c r="U168" s="125">
        <v>4492.8095535410848</v>
      </c>
    </row>
    <row r="169" spans="1:21">
      <c r="A169" s="151"/>
      <c r="B169" s="174"/>
      <c r="C169" s="154"/>
      <c r="D169" s="154"/>
      <c r="E169" s="154"/>
      <c r="F169" s="154"/>
      <c r="G169" s="154"/>
      <c r="H169" s="154"/>
      <c r="I169" s="161"/>
      <c r="J169" s="154"/>
      <c r="K169" s="154"/>
      <c r="L169" s="154"/>
      <c r="M169" s="154"/>
      <c r="N169" s="154"/>
      <c r="O169" s="154"/>
      <c r="P169" s="154"/>
      <c r="Q169" s="128"/>
    </row>
    <row r="170" spans="1:21">
      <c r="A170" s="151"/>
      <c r="B170" s="191" t="s">
        <v>1597</v>
      </c>
      <c r="C170" s="193"/>
      <c r="D170" s="193"/>
      <c r="E170" s="193"/>
      <c r="F170" s="193"/>
      <c r="G170" s="193"/>
      <c r="H170" s="193"/>
      <c r="I170" s="193"/>
      <c r="J170" s="193"/>
      <c r="K170" s="193"/>
      <c r="L170" s="193"/>
      <c r="M170" s="154"/>
      <c r="N170" s="154"/>
      <c r="O170" s="154"/>
      <c r="P170" s="154"/>
      <c r="Q170" s="128"/>
    </row>
    <row r="171" spans="1:21">
      <c r="A171" s="151"/>
      <c r="B171" s="156" t="s">
        <v>1537</v>
      </c>
      <c r="C171" s="166">
        <v>103.62</v>
      </c>
      <c r="D171" s="166">
        <v>101.62</v>
      </c>
      <c r="E171" s="166">
        <v>102.56</v>
      </c>
      <c r="F171" s="166">
        <v>99.24</v>
      </c>
      <c r="G171" s="164">
        <v>100.05</v>
      </c>
      <c r="H171" s="164">
        <v>101.01</v>
      </c>
      <c r="I171" s="164">
        <v>98.94</v>
      </c>
      <c r="J171" s="164">
        <v>100.54</v>
      </c>
      <c r="K171" s="164">
        <v>101.11</v>
      </c>
      <c r="L171" s="164">
        <v>99.61</v>
      </c>
      <c r="M171" s="166">
        <v>97.2</v>
      </c>
      <c r="N171" s="166">
        <v>95.54</v>
      </c>
      <c r="O171" s="166">
        <v>97.12</v>
      </c>
      <c r="P171" s="166">
        <v>96.74</v>
      </c>
      <c r="Q171" s="121">
        <v>96.59</v>
      </c>
      <c r="R171" s="121">
        <v>95.49</v>
      </c>
      <c r="S171" s="121">
        <v>91.9</v>
      </c>
      <c r="T171" s="121" t="s">
        <v>97</v>
      </c>
      <c r="U171" s="121" t="s">
        <v>97</v>
      </c>
    </row>
    <row r="172" spans="1:21">
      <c r="A172" s="151"/>
      <c r="B172" s="156" t="s">
        <v>1538</v>
      </c>
      <c r="C172" s="166">
        <v>100.4</v>
      </c>
      <c r="D172" s="166">
        <v>100.02500000000001</v>
      </c>
      <c r="E172" s="166">
        <v>94.041669999999996</v>
      </c>
      <c r="F172" s="166">
        <v>97</v>
      </c>
      <c r="G172" s="164">
        <v>97</v>
      </c>
      <c r="H172" s="164">
        <v>100</v>
      </c>
      <c r="I172" s="164">
        <v>102.6</v>
      </c>
      <c r="J172" s="194">
        <v>106.6</v>
      </c>
      <c r="K172" s="164">
        <v>113.3</v>
      </c>
      <c r="L172" s="166">
        <v>104.1</v>
      </c>
      <c r="M172" s="166">
        <v>100</v>
      </c>
      <c r="N172" s="166">
        <v>100</v>
      </c>
      <c r="O172" s="166">
        <v>101</v>
      </c>
      <c r="P172" s="166">
        <v>106.2</v>
      </c>
      <c r="Q172" s="121">
        <v>104.2</v>
      </c>
      <c r="R172" s="121">
        <v>100</v>
      </c>
      <c r="S172" s="121">
        <v>99.2</v>
      </c>
      <c r="T172" s="121">
        <v>103.9</v>
      </c>
      <c r="U172" s="121">
        <v>97.7</v>
      </c>
    </row>
    <row r="173" spans="1:21">
      <c r="A173" s="151"/>
      <c r="B173" s="156" t="s">
        <v>1539</v>
      </c>
      <c r="C173" s="164">
        <v>99.233329999999995</v>
      </c>
      <c r="D173" s="164">
        <v>92.474999999999994</v>
      </c>
      <c r="E173" s="164">
        <v>91.358329999999995</v>
      </c>
      <c r="F173" s="164">
        <v>94.2</v>
      </c>
      <c r="G173" s="164">
        <v>98.7</v>
      </c>
      <c r="H173" s="164">
        <v>100</v>
      </c>
      <c r="I173" s="164">
        <v>104.5</v>
      </c>
      <c r="J173" s="194">
        <v>107.4</v>
      </c>
      <c r="K173" s="164">
        <v>110.7</v>
      </c>
      <c r="L173" s="166">
        <v>86.5</v>
      </c>
      <c r="M173" s="166">
        <v>100</v>
      </c>
      <c r="N173" s="166">
        <v>97.2</v>
      </c>
      <c r="O173" s="166">
        <v>97.8</v>
      </c>
      <c r="P173" s="166">
        <v>99.2</v>
      </c>
      <c r="Q173" s="121">
        <v>101.1</v>
      </c>
      <c r="R173" s="121">
        <v>100</v>
      </c>
      <c r="S173" s="121">
        <v>100</v>
      </c>
      <c r="T173" s="121">
        <v>103.1</v>
      </c>
      <c r="U173" s="121">
        <v>104.2</v>
      </c>
    </row>
    <row r="174" spans="1:21">
      <c r="A174" s="151"/>
      <c r="B174" s="156"/>
      <c r="C174" s="175"/>
      <c r="D174" s="175"/>
      <c r="E174" s="164"/>
      <c r="F174" s="164"/>
      <c r="G174" s="164"/>
      <c r="H174" s="164"/>
      <c r="I174" s="164"/>
      <c r="J174" s="175"/>
      <c r="K174" s="154"/>
      <c r="L174" s="154"/>
      <c r="M174" s="154"/>
      <c r="N174" s="154"/>
      <c r="O174" s="154"/>
      <c r="P174" s="154"/>
      <c r="Q174" s="128"/>
    </row>
    <row r="175" spans="1:21">
      <c r="A175" s="151"/>
      <c r="B175" s="152" t="s">
        <v>1598</v>
      </c>
      <c r="C175" s="175"/>
      <c r="D175" s="175"/>
      <c r="E175" s="164"/>
      <c r="F175" s="164"/>
      <c r="G175" s="164"/>
      <c r="H175" s="164"/>
      <c r="I175" s="164"/>
      <c r="J175" s="164"/>
      <c r="K175" s="154"/>
      <c r="L175" s="154"/>
      <c r="M175" s="154"/>
      <c r="N175" s="154"/>
      <c r="O175" s="154"/>
      <c r="P175" s="154"/>
      <c r="Q175" s="128"/>
    </row>
    <row r="176" spans="1:21">
      <c r="A176" s="195"/>
      <c r="B176" s="156" t="s">
        <v>1599</v>
      </c>
      <c r="C176" s="196"/>
      <c r="D176" s="196"/>
      <c r="E176" s="196"/>
      <c r="F176" s="196"/>
      <c r="G176" s="196"/>
      <c r="H176" s="196"/>
      <c r="I176" s="196"/>
      <c r="J176" s="196"/>
      <c r="K176" s="197"/>
      <c r="L176" s="197"/>
      <c r="M176" s="197"/>
      <c r="N176" s="197"/>
      <c r="O176" s="197"/>
      <c r="P176" s="197"/>
      <c r="Q176" s="139"/>
    </row>
    <row r="177" spans="1:21">
      <c r="A177" s="195"/>
      <c r="B177" s="156" t="s">
        <v>265</v>
      </c>
      <c r="C177" s="169">
        <v>761</v>
      </c>
      <c r="D177" s="169">
        <v>734</v>
      </c>
      <c r="E177" s="169">
        <v>756</v>
      </c>
      <c r="F177" s="198" t="s">
        <v>1019</v>
      </c>
      <c r="G177" s="198" t="s">
        <v>1020</v>
      </c>
      <c r="H177" s="169">
        <v>911</v>
      </c>
      <c r="I177" s="169">
        <v>905</v>
      </c>
      <c r="J177" s="169">
        <v>979</v>
      </c>
      <c r="K177" s="199">
        <v>973</v>
      </c>
      <c r="L177" s="170">
        <v>917</v>
      </c>
      <c r="M177" s="170">
        <v>853</v>
      </c>
      <c r="N177" s="170">
        <v>824.44200000000001</v>
      </c>
      <c r="O177" s="170">
        <v>758.95500000000004</v>
      </c>
      <c r="P177" s="170">
        <v>668.28</v>
      </c>
      <c r="Q177" s="124">
        <v>626.226</v>
      </c>
      <c r="R177" s="124">
        <v>578.30499999999995</v>
      </c>
      <c r="S177" s="124">
        <v>549.31399999999996</v>
      </c>
      <c r="T177" s="124">
        <v>546.47299999999996</v>
      </c>
      <c r="U177" s="124" t="s">
        <v>242</v>
      </c>
    </row>
    <row r="178" spans="1:21">
      <c r="A178" s="195"/>
      <c r="B178" s="156" t="s">
        <v>266</v>
      </c>
      <c r="C178" s="169" t="s">
        <v>242</v>
      </c>
      <c r="D178" s="169" t="s">
        <v>242</v>
      </c>
      <c r="E178" s="169" t="s">
        <v>242</v>
      </c>
      <c r="F178" s="169" t="s">
        <v>242</v>
      </c>
      <c r="G178" s="169" t="s">
        <v>242</v>
      </c>
      <c r="H178" s="169" t="s">
        <v>242</v>
      </c>
      <c r="I178" s="169" t="s">
        <v>242</v>
      </c>
      <c r="J178" s="169" t="s">
        <v>242</v>
      </c>
      <c r="K178" s="199" t="s">
        <v>242</v>
      </c>
      <c r="L178" s="170" t="s">
        <v>242</v>
      </c>
      <c r="M178" s="170" t="s">
        <v>242</v>
      </c>
      <c r="N178" s="170" t="s">
        <v>242</v>
      </c>
      <c r="O178" s="170" t="s">
        <v>242</v>
      </c>
      <c r="P178" s="170" t="s">
        <v>242</v>
      </c>
      <c r="Q178" s="124" t="s">
        <v>242</v>
      </c>
      <c r="R178" s="124" t="s">
        <v>242</v>
      </c>
      <c r="S178" s="124" t="s">
        <v>242</v>
      </c>
      <c r="T178" s="124" t="s">
        <v>242</v>
      </c>
      <c r="U178" s="124" t="s">
        <v>242</v>
      </c>
    </row>
    <row r="179" spans="1:21">
      <c r="A179" s="195"/>
      <c r="B179" s="156" t="s">
        <v>267</v>
      </c>
      <c r="C179" s="169">
        <v>254604</v>
      </c>
      <c r="D179" s="169">
        <v>239784</v>
      </c>
      <c r="E179" s="169">
        <v>241898</v>
      </c>
      <c r="F179" s="200">
        <v>244854</v>
      </c>
      <c r="G179" s="200">
        <v>243395</v>
      </c>
      <c r="H179" s="169">
        <v>249010</v>
      </c>
      <c r="I179" s="169">
        <v>238649</v>
      </c>
      <c r="J179" s="169">
        <v>242029</v>
      </c>
      <c r="K179" s="199">
        <v>234406</v>
      </c>
      <c r="L179" s="170">
        <v>211657</v>
      </c>
      <c r="M179" s="170">
        <v>214357</v>
      </c>
      <c r="N179" s="170">
        <v>209173</v>
      </c>
      <c r="O179" s="170">
        <v>211026</v>
      </c>
      <c r="P179" s="170">
        <v>210345</v>
      </c>
      <c r="Q179" s="124">
        <v>199697.19699999999</v>
      </c>
      <c r="R179" s="124">
        <v>195873.223</v>
      </c>
      <c r="S179" s="124">
        <v>192723.682</v>
      </c>
      <c r="T179" s="124">
        <v>187638.72099999999</v>
      </c>
      <c r="U179" s="124">
        <v>177477.098</v>
      </c>
    </row>
    <row r="180" spans="1:21">
      <c r="A180" s="151"/>
      <c r="B180" s="156" t="s">
        <v>268</v>
      </c>
      <c r="C180" s="169">
        <v>242724</v>
      </c>
      <c r="D180" s="169">
        <v>234808</v>
      </c>
      <c r="E180" s="169">
        <v>235290</v>
      </c>
      <c r="F180" s="200">
        <v>237360</v>
      </c>
      <c r="G180" s="200">
        <v>235241</v>
      </c>
      <c r="H180" s="169">
        <v>241415</v>
      </c>
      <c r="I180" s="169">
        <v>231072</v>
      </c>
      <c r="J180" s="169">
        <v>233956</v>
      </c>
      <c r="K180" s="199">
        <v>224275</v>
      </c>
      <c r="L180" s="170">
        <v>209846</v>
      </c>
      <c r="M180" s="170">
        <v>208633</v>
      </c>
      <c r="N180" s="170">
        <v>197026</v>
      </c>
      <c r="O180" s="170">
        <v>197643</v>
      </c>
      <c r="P180" s="170">
        <v>200434</v>
      </c>
      <c r="Q180" s="124">
        <v>189001</v>
      </c>
      <c r="R180" s="124">
        <v>189036</v>
      </c>
      <c r="S180" s="124">
        <v>190565</v>
      </c>
      <c r="T180" s="124" t="s">
        <v>97</v>
      </c>
      <c r="U180" s="124" t="s">
        <v>97</v>
      </c>
    </row>
    <row r="181" spans="1:21">
      <c r="A181" s="151"/>
      <c r="B181" s="156"/>
      <c r="C181" s="169"/>
      <c r="D181" s="169"/>
      <c r="E181" s="169"/>
      <c r="F181" s="169"/>
      <c r="G181" s="169"/>
      <c r="H181" s="169"/>
      <c r="I181" s="169"/>
      <c r="J181" s="169"/>
      <c r="K181" s="170"/>
      <c r="L181" s="170"/>
      <c r="M181" s="170"/>
      <c r="N181" s="170"/>
      <c r="O181" s="170"/>
      <c r="P181" s="170"/>
      <c r="Q181" s="124"/>
      <c r="R181" s="124"/>
      <c r="S181" s="124"/>
      <c r="T181" s="124"/>
      <c r="U181" s="124"/>
    </row>
    <row r="182" spans="1:21">
      <c r="A182" s="178"/>
      <c r="B182" s="156" t="s">
        <v>1540</v>
      </c>
      <c r="C182" s="170"/>
      <c r="D182" s="170"/>
      <c r="E182" s="169"/>
      <c r="F182" s="169"/>
      <c r="G182" s="169"/>
      <c r="H182" s="169"/>
      <c r="I182" s="169"/>
      <c r="J182" s="169"/>
      <c r="K182" s="170"/>
      <c r="L182" s="170"/>
      <c r="M182" s="170"/>
      <c r="N182" s="170"/>
      <c r="O182" s="170"/>
      <c r="P182" s="170"/>
      <c r="Q182" s="124"/>
      <c r="R182" s="124"/>
      <c r="S182" s="124"/>
      <c r="T182" s="124"/>
      <c r="U182" s="124"/>
    </row>
    <row r="183" spans="1:21">
      <c r="A183" s="178"/>
      <c r="B183" s="156" t="s">
        <v>220</v>
      </c>
      <c r="C183" s="173">
        <v>1091.5</v>
      </c>
      <c r="D183" s="173">
        <v>1075.8900000000001</v>
      </c>
      <c r="E183" s="173">
        <v>1101.26</v>
      </c>
      <c r="F183" s="173">
        <v>1093.9559999999999</v>
      </c>
      <c r="G183" s="173">
        <v>1137.3409999999999</v>
      </c>
      <c r="H183" s="173">
        <v>1157.9259999999999</v>
      </c>
      <c r="I183" s="173">
        <v>1161.1099999999999</v>
      </c>
      <c r="J183" s="173">
        <v>1195.0319999999999</v>
      </c>
      <c r="K183" s="199">
        <v>1146.269</v>
      </c>
      <c r="L183" s="199">
        <v>1112.6220000000001</v>
      </c>
      <c r="M183" s="170">
        <v>1156.8879999999999</v>
      </c>
      <c r="N183" s="170">
        <v>1107.829</v>
      </c>
      <c r="O183" s="170">
        <v>1093.95</v>
      </c>
      <c r="P183" s="170">
        <v>1090.723</v>
      </c>
      <c r="Q183" s="124">
        <v>1053.7170000000001</v>
      </c>
      <c r="R183" s="124">
        <v>1024.1790000000001</v>
      </c>
      <c r="S183" s="124" t="s">
        <v>97</v>
      </c>
      <c r="T183" s="124" t="s">
        <v>97</v>
      </c>
      <c r="U183" s="124" t="s">
        <v>97</v>
      </c>
    </row>
    <row r="184" spans="1:21">
      <c r="A184" s="195"/>
      <c r="B184" s="156" t="s">
        <v>266</v>
      </c>
      <c r="C184" s="169" t="s">
        <v>242</v>
      </c>
      <c r="D184" s="169" t="s">
        <v>242</v>
      </c>
      <c r="E184" s="169" t="s">
        <v>242</v>
      </c>
      <c r="F184" s="169" t="s">
        <v>242</v>
      </c>
      <c r="G184" s="169" t="s">
        <v>242</v>
      </c>
      <c r="H184" s="169" t="s">
        <v>242</v>
      </c>
      <c r="I184" s="169" t="s">
        <v>242</v>
      </c>
      <c r="J184" s="169" t="s">
        <v>242</v>
      </c>
      <c r="K184" s="199" t="s">
        <v>242</v>
      </c>
      <c r="L184" s="170" t="s">
        <v>242</v>
      </c>
      <c r="M184" s="170" t="s">
        <v>242</v>
      </c>
      <c r="N184" s="170" t="s">
        <v>242</v>
      </c>
      <c r="O184" s="170" t="s">
        <v>242</v>
      </c>
      <c r="P184" s="170" t="s">
        <v>242</v>
      </c>
      <c r="Q184" s="124" t="s">
        <v>242</v>
      </c>
      <c r="R184" s="124" t="s">
        <v>242</v>
      </c>
      <c r="S184" s="124" t="s">
        <v>242</v>
      </c>
      <c r="T184" s="124" t="s">
        <v>242</v>
      </c>
      <c r="U184" s="124" t="s">
        <v>242</v>
      </c>
    </row>
    <row r="185" spans="1:21">
      <c r="A185" s="195"/>
      <c r="B185" s="156" t="s">
        <v>267</v>
      </c>
      <c r="C185" s="169" t="s">
        <v>242</v>
      </c>
      <c r="D185" s="169" t="s">
        <v>242</v>
      </c>
      <c r="E185" s="169" t="s">
        <v>242</v>
      </c>
      <c r="F185" s="169" t="s">
        <v>242</v>
      </c>
      <c r="G185" s="169" t="s">
        <v>242</v>
      </c>
      <c r="H185" s="169" t="s">
        <v>242</v>
      </c>
      <c r="I185" s="169" t="s">
        <v>242</v>
      </c>
      <c r="J185" s="169" t="s">
        <v>242</v>
      </c>
      <c r="K185" s="199" t="s">
        <v>242</v>
      </c>
      <c r="L185" s="170" t="s">
        <v>242</v>
      </c>
      <c r="M185" s="170" t="s">
        <v>242</v>
      </c>
      <c r="N185" s="170" t="s">
        <v>242</v>
      </c>
      <c r="O185" s="170" t="s">
        <v>242</v>
      </c>
      <c r="P185" s="170" t="s">
        <v>242</v>
      </c>
      <c r="Q185" s="124" t="s">
        <v>242</v>
      </c>
      <c r="R185" s="124" t="s">
        <v>242</v>
      </c>
      <c r="S185" s="124" t="s">
        <v>242</v>
      </c>
      <c r="T185" s="124" t="s">
        <v>242</v>
      </c>
      <c r="U185" s="124" t="s">
        <v>242</v>
      </c>
    </row>
    <row r="186" spans="1:21">
      <c r="A186" s="151"/>
      <c r="B186" s="156" t="s">
        <v>1600</v>
      </c>
      <c r="C186" s="169">
        <v>982.06600000000003</v>
      </c>
      <c r="D186" s="169">
        <v>967.65499999999997</v>
      </c>
      <c r="E186" s="169">
        <v>989.69200000000001</v>
      </c>
      <c r="F186" s="169">
        <v>982.1816</v>
      </c>
      <c r="G186" s="169">
        <v>1022.16058</v>
      </c>
      <c r="H186" s="169">
        <v>1043.8</v>
      </c>
      <c r="I186" s="169">
        <v>1048.308</v>
      </c>
      <c r="J186" s="169">
        <v>1077.492</v>
      </c>
      <c r="K186" s="199">
        <v>1035.5319999999999</v>
      </c>
      <c r="L186" s="199">
        <v>1002.822</v>
      </c>
      <c r="M186" s="170">
        <v>1056.441</v>
      </c>
      <c r="N186" s="170">
        <v>1002.4450000000001</v>
      </c>
      <c r="O186" s="170">
        <v>991.61199999999997</v>
      </c>
      <c r="P186" s="170">
        <v>992.62699999999995</v>
      </c>
      <c r="Q186" s="124">
        <v>969.43100000000004</v>
      </c>
      <c r="R186" s="124">
        <v>955.23500000000001</v>
      </c>
      <c r="S186" s="124" t="s">
        <v>97</v>
      </c>
      <c r="T186" s="124" t="s">
        <v>97</v>
      </c>
      <c r="U186" s="124" t="s">
        <v>97</v>
      </c>
    </row>
    <row r="187" spans="1:21">
      <c r="A187" s="151"/>
      <c r="B187" s="156"/>
      <c r="C187" s="175"/>
      <c r="D187" s="175"/>
      <c r="E187" s="175"/>
      <c r="F187" s="175"/>
      <c r="G187" s="175"/>
      <c r="H187" s="175"/>
      <c r="I187" s="175"/>
      <c r="J187" s="175"/>
      <c r="K187" s="154"/>
      <c r="L187" s="154"/>
      <c r="M187" s="154"/>
      <c r="N187" s="154"/>
      <c r="O187" s="154"/>
      <c r="P187" s="154"/>
      <c r="Q187" s="128"/>
      <c r="R187" s="128"/>
      <c r="S187" s="128"/>
      <c r="T187" s="128"/>
      <c r="U187" s="128"/>
    </row>
    <row r="188" spans="1:21">
      <c r="A188" s="151"/>
      <c r="B188" s="156" t="s">
        <v>1541</v>
      </c>
      <c r="C188" s="201"/>
      <c r="D188" s="201"/>
      <c r="E188" s="201"/>
      <c r="F188" s="201"/>
      <c r="G188" s="201"/>
      <c r="H188" s="201"/>
      <c r="I188" s="201"/>
      <c r="J188" s="201"/>
      <c r="K188" s="154"/>
      <c r="L188" s="154"/>
      <c r="M188" s="154"/>
      <c r="N188" s="154"/>
      <c r="O188" s="154"/>
      <c r="P188" s="154"/>
      <c r="Q188" s="128"/>
      <c r="R188" s="128"/>
      <c r="S188" s="128"/>
      <c r="T188" s="128"/>
      <c r="U188" s="128"/>
    </row>
    <row r="189" spans="1:21">
      <c r="A189" s="151"/>
      <c r="B189" s="156" t="s">
        <v>225</v>
      </c>
      <c r="C189" s="202">
        <v>113.64706</v>
      </c>
      <c r="D189" s="202">
        <v>114.64</v>
      </c>
      <c r="E189" s="202">
        <v>111.27451000000001</v>
      </c>
      <c r="F189" s="202">
        <v>112.78039</v>
      </c>
      <c r="G189" s="202">
        <v>122.32</v>
      </c>
      <c r="H189" s="202">
        <v>135.87115</v>
      </c>
      <c r="I189" s="202">
        <v>146.77885000000001</v>
      </c>
      <c r="J189" s="202">
        <v>150.54615000000001</v>
      </c>
      <c r="K189" s="202">
        <v>167.25685999999999</v>
      </c>
      <c r="L189" s="163">
        <v>130.89215999999999</v>
      </c>
      <c r="M189" s="163">
        <v>143.87058999999999</v>
      </c>
      <c r="N189" s="163">
        <v>156.56538</v>
      </c>
      <c r="O189" s="163">
        <v>157.74807999999999</v>
      </c>
      <c r="P189" s="163">
        <v>166.68431000000001</v>
      </c>
      <c r="Q189" s="137">
        <v>173.92157</v>
      </c>
      <c r="R189" s="137">
        <v>148.61960999999999</v>
      </c>
      <c r="S189" s="137">
        <v>131.47499999999999</v>
      </c>
      <c r="T189" s="137">
        <v>144.22549000000001</v>
      </c>
      <c r="U189" s="137">
        <v>160.65490196078431</v>
      </c>
    </row>
    <row r="190" spans="1:21">
      <c r="A190" s="151"/>
      <c r="B190" s="156" t="s">
        <v>226</v>
      </c>
      <c r="C190" s="202">
        <v>81.588239999999999</v>
      </c>
      <c r="D190" s="202">
        <v>83.18</v>
      </c>
      <c r="E190" s="202">
        <v>80.745099999999994</v>
      </c>
      <c r="F190" s="202">
        <v>82.125489999999999</v>
      </c>
      <c r="G190" s="202">
        <v>88.043999999999997</v>
      </c>
      <c r="H190" s="202">
        <v>100.625</v>
      </c>
      <c r="I190" s="202">
        <v>112.825</v>
      </c>
      <c r="J190" s="202">
        <v>118.67115</v>
      </c>
      <c r="K190" s="202">
        <v>140.22157000000001</v>
      </c>
      <c r="L190" s="163">
        <v>103.08038999999999</v>
      </c>
      <c r="M190" s="163">
        <v>112.74118</v>
      </c>
      <c r="N190" s="163">
        <v>126.02692</v>
      </c>
      <c r="O190" s="163">
        <v>127.29423</v>
      </c>
      <c r="P190" s="163">
        <v>135.19803999999999</v>
      </c>
      <c r="Q190" s="137">
        <v>142.04902000000001</v>
      </c>
      <c r="R190" s="137">
        <v>117.15882000000001</v>
      </c>
      <c r="S190" s="137">
        <v>101.96538</v>
      </c>
      <c r="T190" s="137">
        <v>112.19607999999999</v>
      </c>
      <c r="U190" s="137">
        <v>128.52352941176471</v>
      </c>
    </row>
    <row r="191" spans="1:21">
      <c r="A191" s="151"/>
      <c r="B191" s="174"/>
      <c r="C191" s="161"/>
      <c r="D191" s="161"/>
      <c r="E191" s="161"/>
      <c r="F191" s="161"/>
      <c r="G191" s="161"/>
      <c r="H191" s="161"/>
      <c r="I191" s="161"/>
      <c r="J191" s="161"/>
      <c r="K191" s="154"/>
      <c r="L191" s="154"/>
      <c r="M191" s="154"/>
      <c r="N191" s="154"/>
      <c r="O191" s="154"/>
      <c r="P191" s="154"/>
      <c r="Q191" s="128"/>
    </row>
    <row r="192" spans="1:21">
      <c r="A192" s="159"/>
      <c r="B192" s="152" t="s">
        <v>1601</v>
      </c>
      <c r="C192" s="161"/>
      <c r="D192" s="161"/>
      <c r="E192" s="161"/>
      <c r="F192" s="161"/>
      <c r="G192" s="161"/>
      <c r="H192" s="161"/>
      <c r="I192" s="161"/>
      <c r="J192" s="161"/>
      <c r="K192" s="166"/>
      <c r="L192" s="166"/>
      <c r="M192" s="166"/>
      <c r="N192" s="166"/>
      <c r="O192" s="166"/>
      <c r="P192" s="166"/>
      <c r="Q192" s="121"/>
    </row>
    <row r="193" spans="1:21">
      <c r="A193" s="159"/>
      <c r="B193" s="156" t="s">
        <v>1542</v>
      </c>
      <c r="C193" s="166">
        <v>99.091669999999993</v>
      </c>
      <c r="D193" s="166">
        <v>98.358329999999995</v>
      </c>
      <c r="E193" s="166">
        <v>97.45</v>
      </c>
      <c r="F193" s="166">
        <v>97.2</v>
      </c>
      <c r="G193" s="164">
        <v>97.191670000000002</v>
      </c>
      <c r="H193" s="164">
        <v>96.916659999999993</v>
      </c>
      <c r="I193" s="164">
        <v>97.158330000000007</v>
      </c>
      <c r="J193" s="164">
        <v>97.216669999999993</v>
      </c>
      <c r="K193" s="164">
        <v>98.558329999999998</v>
      </c>
      <c r="L193" s="166">
        <v>97.224999999999994</v>
      </c>
      <c r="M193" s="166">
        <v>96.525000000000006</v>
      </c>
      <c r="N193" s="166">
        <v>96.266670000000005</v>
      </c>
      <c r="O193" s="166">
        <v>96.216669999999993</v>
      </c>
      <c r="P193" s="166">
        <v>96.55</v>
      </c>
      <c r="Q193" s="121">
        <v>99.216669999999993</v>
      </c>
      <c r="R193" s="121">
        <v>100</v>
      </c>
      <c r="S193" s="121">
        <v>99.883330000000001</v>
      </c>
      <c r="T193" s="121">
        <v>100.35</v>
      </c>
      <c r="U193" s="121">
        <v>101.33329999999999</v>
      </c>
    </row>
    <row r="194" spans="1:21">
      <c r="A194" s="159"/>
      <c r="B194" s="203" t="s">
        <v>1563</v>
      </c>
      <c r="C194" s="166">
        <v>91.550370000000001</v>
      </c>
      <c r="D194" s="166">
        <v>90.987989999999996</v>
      </c>
      <c r="E194" s="166">
        <v>89.974699999999999</v>
      </c>
      <c r="F194" s="166">
        <v>89.836359999999999</v>
      </c>
      <c r="G194" s="166">
        <v>90.851579999999998</v>
      </c>
      <c r="H194" s="166">
        <v>89.648719999999997</v>
      </c>
      <c r="I194" s="166">
        <v>90.194519999999997</v>
      </c>
      <c r="J194" s="166">
        <v>90.508030000000005</v>
      </c>
      <c r="K194" s="166">
        <v>93.196579999999997</v>
      </c>
      <c r="L194" s="166">
        <v>93.268550000000005</v>
      </c>
      <c r="M194" s="166">
        <v>92.972629999999995</v>
      </c>
      <c r="N194" s="166">
        <v>92.575630000000004</v>
      </c>
      <c r="O194" s="166">
        <v>92.767380000000003</v>
      </c>
      <c r="P194" s="166">
        <v>92.597939999999994</v>
      </c>
      <c r="Q194" s="121">
        <v>96.562280000000001</v>
      </c>
      <c r="R194" s="121">
        <v>100.0134</v>
      </c>
      <c r="S194" s="121">
        <v>102.0731</v>
      </c>
      <c r="T194" s="121">
        <v>102.7911</v>
      </c>
      <c r="U194" s="121">
        <v>104.4579</v>
      </c>
    </row>
    <row r="195" spans="1:21">
      <c r="A195" s="159"/>
      <c r="B195" s="203" t="s">
        <v>1564</v>
      </c>
      <c r="C195" s="166">
        <v>94.479089999999999</v>
      </c>
      <c r="D195" s="166">
        <v>93.870699999999999</v>
      </c>
      <c r="E195" s="166">
        <v>93.219729999999998</v>
      </c>
      <c r="F195" s="166">
        <v>93.240949999999998</v>
      </c>
      <c r="G195" s="166">
        <v>93.164829999999995</v>
      </c>
      <c r="H195" s="166">
        <v>93.067480000000003</v>
      </c>
      <c r="I195" s="166">
        <v>93.205420000000004</v>
      </c>
      <c r="J195" s="166">
        <v>93.106089999999995</v>
      </c>
      <c r="K195" s="166">
        <v>94.286349999999999</v>
      </c>
      <c r="L195" s="166">
        <v>93.927409999999995</v>
      </c>
      <c r="M195" s="166">
        <v>94.621319999999997</v>
      </c>
      <c r="N195" s="166">
        <v>99.185280000000006</v>
      </c>
      <c r="O195" s="166">
        <v>98.2727</v>
      </c>
      <c r="P195" s="166">
        <v>97.542640000000006</v>
      </c>
      <c r="Q195" s="121">
        <v>99.771979999999999</v>
      </c>
      <c r="R195" s="121">
        <v>100</v>
      </c>
      <c r="S195" s="121">
        <v>100.0432</v>
      </c>
      <c r="T195" s="121">
        <v>102.6109</v>
      </c>
      <c r="U195" s="121">
        <v>103.6709</v>
      </c>
    </row>
    <row r="196" spans="1:21">
      <c r="A196" s="159"/>
      <c r="B196" s="203" t="s">
        <v>1565</v>
      </c>
      <c r="C196" s="166">
        <v>101.66670000000001</v>
      </c>
      <c r="D196" s="166">
        <v>99.483329999999995</v>
      </c>
      <c r="E196" s="166">
        <v>97.183329999999998</v>
      </c>
      <c r="F196" s="166">
        <v>95.391670000000005</v>
      </c>
      <c r="G196" s="166">
        <v>95.166659999999993</v>
      </c>
      <c r="H196" s="166">
        <v>95.891670000000005</v>
      </c>
      <c r="I196" s="166">
        <v>96.674999999999997</v>
      </c>
      <c r="J196" s="166">
        <v>97.208340000000007</v>
      </c>
      <c r="K196" s="166">
        <v>97.674999999999997</v>
      </c>
      <c r="L196" s="166">
        <v>96.866669999999999</v>
      </c>
      <c r="M196" s="166">
        <v>95.691670000000002</v>
      </c>
      <c r="N196" s="166">
        <v>95.433329999999998</v>
      </c>
      <c r="O196" s="166">
        <v>95.45</v>
      </c>
      <c r="P196" s="166">
        <v>95.758330000000001</v>
      </c>
      <c r="Q196" s="121">
        <v>97.841669999999993</v>
      </c>
      <c r="R196" s="121">
        <v>99.983329999999995</v>
      </c>
      <c r="S196" s="121">
        <v>101.79170000000001</v>
      </c>
      <c r="T196" s="121">
        <v>102</v>
      </c>
      <c r="U196" s="121">
        <v>102.1583</v>
      </c>
    </row>
    <row r="197" spans="1:21">
      <c r="A197" s="159"/>
      <c r="B197" s="203" t="s">
        <v>1566</v>
      </c>
      <c r="C197" s="166">
        <v>96.333969999999994</v>
      </c>
      <c r="D197" s="166">
        <v>96.647279999999995</v>
      </c>
      <c r="E197" s="166">
        <v>96.307370000000006</v>
      </c>
      <c r="F197" s="166">
        <v>96.156360000000006</v>
      </c>
      <c r="G197" s="166">
        <v>96.016080000000002</v>
      </c>
      <c r="H197" s="166">
        <v>96.134680000000003</v>
      </c>
      <c r="I197" s="166">
        <v>96.90831</v>
      </c>
      <c r="J197" s="166">
        <v>97.012540000000001</v>
      </c>
      <c r="K197" s="166">
        <v>98.491339999999994</v>
      </c>
      <c r="L197" s="166">
        <v>97.333889999999997</v>
      </c>
      <c r="M197" s="166">
        <v>97.045410000000004</v>
      </c>
      <c r="N197" s="166">
        <v>97.646460000000005</v>
      </c>
      <c r="O197" s="166">
        <v>98.28931</v>
      </c>
      <c r="P197" s="166">
        <v>99.130210000000005</v>
      </c>
      <c r="Q197" s="121">
        <v>100.74250000000001</v>
      </c>
      <c r="R197" s="121">
        <v>100.0064</v>
      </c>
      <c r="S197" s="121">
        <v>97.936909999999997</v>
      </c>
      <c r="T197" s="121">
        <v>98.466350000000006</v>
      </c>
      <c r="U197" s="121">
        <v>99.36909</v>
      </c>
    </row>
    <row r="198" spans="1:21">
      <c r="A198" s="159"/>
      <c r="B198" s="203" t="s">
        <v>1567</v>
      </c>
      <c r="C198" s="166">
        <v>140.81270000000001</v>
      </c>
      <c r="D198" s="166">
        <v>135.52500000000001</v>
      </c>
      <c r="E198" s="166">
        <v>130.3185</v>
      </c>
      <c r="F198" s="166">
        <v>126.34699999999999</v>
      </c>
      <c r="G198" s="166">
        <v>121.9342</v>
      </c>
      <c r="H198" s="166">
        <v>118.9426</v>
      </c>
      <c r="I198" s="166">
        <v>116.3199</v>
      </c>
      <c r="J198" s="166">
        <v>114.3536</v>
      </c>
      <c r="K198" s="166">
        <v>113.9764</v>
      </c>
      <c r="L198" s="166">
        <v>111.35590000000001</v>
      </c>
      <c r="M198" s="166">
        <v>106.01900000000001</v>
      </c>
      <c r="N198" s="166">
        <v>99.889160000000004</v>
      </c>
      <c r="O198" s="166">
        <v>96.896389999999997</v>
      </c>
      <c r="P198" s="166">
        <v>94.746089999999995</v>
      </c>
      <c r="Q198" s="121">
        <v>98.401499999999999</v>
      </c>
      <c r="R198" s="121">
        <v>99.991259999999997</v>
      </c>
      <c r="S198" s="121">
        <v>99.579220000000007</v>
      </c>
      <c r="T198" s="121">
        <v>99.072490000000002</v>
      </c>
      <c r="U198" s="121">
        <v>97.93374</v>
      </c>
    </row>
    <row r="199" spans="1:21">
      <c r="A199" s="159"/>
      <c r="B199" s="203" t="s">
        <v>26</v>
      </c>
      <c r="C199" s="166">
        <v>98.908330000000007</v>
      </c>
      <c r="D199" s="166">
        <v>99.616669999999999</v>
      </c>
      <c r="E199" s="166">
        <v>98.383330000000001</v>
      </c>
      <c r="F199" s="166">
        <v>101.72499999999999</v>
      </c>
      <c r="G199" s="166">
        <v>101.7167</v>
      </c>
      <c r="H199" s="166">
        <v>101.3583</v>
      </c>
      <c r="I199" s="166">
        <v>100.7167</v>
      </c>
      <c r="J199" s="166">
        <v>100.99169999999999</v>
      </c>
      <c r="K199" s="166">
        <v>100.7333</v>
      </c>
      <c r="L199" s="166">
        <v>100.575</v>
      </c>
      <c r="M199" s="166">
        <v>100.125</v>
      </c>
      <c r="N199" s="166">
        <v>99.466669999999993</v>
      </c>
      <c r="O199" s="166">
        <v>98.666659999999993</v>
      </c>
      <c r="P199" s="166">
        <v>98.083340000000007</v>
      </c>
      <c r="Q199" s="121">
        <v>99.091669999999993</v>
      </c>
      <c r="R199" s="121">
        <v>99.991669999999999</v>
      </c>
      <c r="S199" s="121">
        <v>100.9</v>
      </c>
      <c r="T199" s="121">
        <v>101.77500000000001</v>
      </c>
      <c r="U199" s="121">
        <v>103.3583</v>
      </c>
    </row>
    <row r="200" spans="1:21">
      <c r="A200" s="159"/>
      <c r="B200" s="203" t="s">
        <v>1568</v>
      </c>
      <c r="C200" s="166">
        <v>91.811610000000002</v>
      </c>
      <c r="D200" s="166">
        <v>91.765450000000001</v>
      </c>
      <c r="E200" s="166">
        <v>90.64058</v>
      </c>
      <c r="F200" s="166">
        <v>90.766050000000007</v>
      </c>
      <c r="G200" s="166">
        <v>92.068079999999995</v>
      </c>
      <c r="H200" s="166">
        <v>94.504009999999994</v>
      </c>
      <c r="I200" s="166">
        <v>96.638689999999997</v>
      </c>
      <c r="J200" s="166">
        <v>97.64846</v>
      </c>
      <c r="K200" s="166">
        <v>102.1467</v>
      </c>
      <c r="L200" s="166">
        <v>94.189899999999994</v>
      </c>
      <c r="M200" s="166">
        <v>96.553510000000003</v>
      </c>
      <c r="N200" s="166">
        <v>99.124279999999999</v>
      </c>
      <c r="O200" s="166">
        <v>99.264809999999997</v>
      </c>
      <c r="P200" s="166">
        <v>100.73</v>
      </c>
      <c r="Q200" s="121">
        <v>104.29949999999999</v>
      </c>
      <c r="R200" s="121">
        <v>100.0111</v>
      </c>
      <c r="S200" s="121">
        <v>96.992369999999994</v>
      </c>
      <c r="T200" s="121">
        <v>99.5398</v>
      </c>
      <c r="U200" s="121">
        <v>102.919</v>
      </c>
    </row>
    <row r="201" spans="1:21">
      <c r="A201" s="159"/>
      <c r="B201" s="203" t="s">
        <v>1569</v>
      </c>
      <c r="C201" s="166">
        <v>126.7167</v>
      </c>
      <c r="D201" s="166">
        <v>118.97499999999999</v>
      </c>
      <c r="E201" s="166">
        <v>117.175</v>
      </c>
      <c r="F201" s="166">
        <v>117.0583</v>
      </c>
      <c r="G201" s="166">
        <v>115.7</v>
      </c>
      <c r="H201" s="166">
        <v>107.85</v>
      </c>
      <c r="I201" s="166">
        <v>103.97499999999999</v>
      </c>
      <c r="J201" s="166">
        <v>101.86669999999999</v>
      </c>
      <c r="K201" s="166">
        <v>101.77500000000001</v>
      </c>
      <c r="L201" s="166">
        <v>101.3417</v>
      </c>
      <c r="M201" s="166">
        <v>100.61669999999999</v>
      </c>
      <c r="N201" s="166">
        <v>99.958340000000007</v>
      </c>
      <c r="O201" s="166">
        <v>98.95</v>
      </c>
      <c r="P201" s="166">
        <v>98.375</v>
      </c>
      <c r="Q201" s="121">
        <v>99.641670000000005</v>
      </c>
      <c r="R201" s="121">
        <v>100</v>
      </c>
      <c r="S201" s="121">
        <v>99.133330000000001</v>
      </c>
      <c r="T201" s="121">
        <v>95.35</v>
      </c>
      <c r="U201" s="121">
        <v>93.724999999999994</v>
      </c>
    </row>
    <row r="202" spans="1:21">
      <c r="A202" s="159"/>
      <c r="B202" s="203" t="s">
        <v>1570</v>
      </c>
      <c r="C202" s="166">
        <v>121.88030000000001</v>
      </c>
      <c r="D202" s="166">
        <v>118.1024</v>
      </c>
      <c r="E202" s="166">
        <v>115.36239999999999</v>
      </c>
      <c r="F202" s="166">
        <v>113.4691</v>
      </c>
      <c r="G202" s="166">
        <v>111.7629</v>
      </c>
      <c r="H202" s="166">
        <v>110.6807</v>
      </c>
      <c r="I202" s="166">
        <v>108.7106</v>
      </c>
      <c r="J202" s="166">
        <v>107.1157</v>
      </c>
      <c r="K202" s="166">
        <v>106.53919999999999</v>
      </c>
      <c r="L202" s="166">
        <v>103.9324</v>
      </c>
      <c r="M202" s="166">
        <v>102.175</v>
      </c>
      <c r="N202" s="166">
        <v>97.957859999999997</v>
      </c>
      <c r="O202" s="166">
        <v>96.112070000000003</v>
      </c>
      <c r="P202" s="166">
        <v>95.123890000000003</v>
      </c>
      <c r="Q202" s="121">
        <v>98.358739999999997</v>
      </c>
      <c r="R202" s="121">
        <v>99.991969999999995</v>
      </c>
      <c r="S202" s="121">
        <v>100.7839</v>
      </c>
      <c r="T202" s="121">
        <v>101.0217</v>
      </c>
      <c r="U202" s="121">
        <v>101.706</v>
      </c>
    </row>
    <row r="203" spans="1:21">
      <c r="A203" s="159"/>
      <c r="B203" s="203" t="s">
        <v>25</v>
      </c>
      <c r="C203" s="166">
        <v>101.4237</v>
      </c>
      <c r="D203" s="166">
        <v>102.44289999999999</v>
      </c>
      <c r="E203" s="166">
        <v>103.5213</v>
      </c>
      <c r="F203" s="166">
        <v>104.1195</v>
      </c>
      <c r="G203" s="166">
        <v>104.8369</v>
      </c>
      <c r="H203" s="166">
        <v>105.5912</v>
      </c>
      <c r="I203" s="166">
        <v>106.3476</v>
      </c>
      <c r="J203" s="166">
        <v>107.1118</v>
      </c>
      <c r="K203" s="166">
        <v>107.8186</v>
      </c>
      <c r="L203" s="166">
        <v>108.6324</v>
      </c>
      <c r="M203" s="166">
        <v>97.959630000000004</v>
      </c>
      <c r="N203" s="166">
        <v>95.880089999999996</v>
      </c>
      <c r="O203" s="166">
        <v>96.117419999999996</v>
      </c>
      <c r="P203" s="166">
        <v>96.588099999999997</v>
      </c>
      <c r="Q203" s="121">
        <v>98.363200000000006</v>
      </c>
      <c r="R203" s="121">
        <v>99.982249999999993</v>
      </c>
      <c r="S203" s="121">
        <v>101.59699999999999</v>
      </c>
      <c r="T203" s="121">
        <v>102.2419</v>
      </c>
      <c r="U203" s="121">
        <v>102.70140000000001</v>
      </c>
    </row>
    <row r="204" spans="1:21">
      <c r="A204" s="159"/>
      <c r="B204" s="203" t="s">
        <v>1571</v>
      </c>
      <c r="C204" s="166">
        <v>92.180210000000002</v>
      </c>
      <c r="D204" s="166">
        <v>91.43629</v>
      </c>
      <c r="E204" s="166">
        <v>91.396259999999998</v>
      </c>
      <c r="F204" s="166">
        <v>91.501300000000001</v>
      </c>
      <c r="G204" s="166">
        <v>92.194689999999994</v>
      </c>
      <c r="H204" s="166">
        <v>92.231729999999999</v>
      </c>
      <c r="I204" s="166">
        <v>92.717960000000005</v>
      </c>
      <c r="J204" s="166">
        <v>93.411029999999997</v>
      </c>
      <c r="K204" s="166">
        <v>94.558109999999999</v>
      </c>
      <c r="L204" s="166">
        <v>94.863590000000002</v>
      </c>
      <c r="M204" s="166">
        <v>94.510769999999994</v>
      </c>
      <c r="N204" s="166">
        <v>94.283580000000001</v>
      </c>
      <c r="O204" s="166">
        <v>94.435079999999999</v>
      </c>
      <c r="P204" s="166">
        <v>94.702979999999997</v>
      </c>
      <c r="Q204" s="121">
        <v>97.615560000000002</v>
      </c>
      <c r="R204" s="121">
        <v>99.991669999999999</v>
      </c>
      <c r="S204" s="121">
        <v>101.09180000000001</v>
      </c>
      <c r="T204" s="121">
        <v>101.56399999999999</v>
      </c>
      <c r="U204" s="121">
        <v>102.61069999999999</v>
      </c>
    </row>
    <row r="205" spans="1:21">
      <c r="A205" s="159"/>
      <c r="B205" s="203" t="s">
        <v>1572</v>
      </c>
      <c r="C205" s="166">
        <v>93.643590000000003</v>
      </c>
      <c r="D205" s="166">
        <v>94.382369999999995</v>
      </c>
      <c r="E205" s="166">
        <v>94.992469999999997</v>
      </c>
      <c r="F205" s="166">
        <v>94.782619999999994</v>
      </c>
      <c r="G205" s="166">
        <v>93.456729999999993</v>
      </c>
      <c r="H205" s="166">
        <v>93.998469999999998</v>
      </c>
      <c r="I205" s="166">
        <v>94.249210000000005</v>
      </c>
      <c r="J205" s="166">
        <v>94.27225</v>
      </c>
      <c r="K205" s="166">
        <v>93.427930000000003</v>
      </c>
      <c r="L205" s="166">
        <v>92.689049999999995</v>
      </c>
      <c r="M205" s="166">
        <v>92.497600000000006</v>
      </c>
      <c r="N205" s="166">
        <v>93.037379999999999</v>
      </c>
      <c r="O205" s="166">
        <v>93.711010000000002</v>
      </c>
      <c r="P205" s="166">
        <v>95.683430000000001</v>
      </c>
      <c r="Q205" s="121">
        <v>98.463669999999993</v>
      </c>
      <c r="R205" s="121">
        <v>100.0059</v>
      </c>
      <c r="S205" s="121">
        <v>100.4469</v>
      </c>
      <c r="T205" s="121">
        <v>100.4986</v>
      </c>
      <c r="U205" s="121">
        <v>101.4</v>
      </c>
    </row>
    <row r="206" spans="1:21">
      <c r="A206" s="159"/>
      <c r="B206" s="156" t="s">
        <v>1602</v>
      </c>
      <c r="C206" s="166">
        <v>99.733329999999995</v>
      </c>
      <c r="D206" s="166">
        <v>97.458330000000004</v>
      </c>
      <c r="E206" s="166">
        <v>95.458330000000004</v>
      </c>
      <c r="F206" s="166">
        <v>94.641670000000005</v>
      </c>
      <c r="G206" s="166">
        <v>95.841669999999993</v>
      </c>
      <c r="H206" s="166">
        <v>97.408330000000007</v>
      </c>
      <c r="I206" s="166">
        <v>99.533330000000007</v>
      </c>
      <c r="J206" s="166">
        <v>101.27500000000001</v>
      </c>
      <c r="K206" s="166">
        <v>105.88333</v>
      </c>
      <c r="L206" s="166">
        <v>100.33333</v>
      </c>
      <c r="M206" s="166">
        <v>100.20833</v>
      </c>
      <c r="N206" s="166">
        <v>101.68333</v>
      </c>
      <c r="O206" s="166">
        <v>100.79167</v>
      </c>
      <c r="P206" s="166">
        <v>102.05833</v>
      </c>
      <c r="Q206" s="121">
        <v>103.13333</v>
      </c>
      <c r="R206" s="121">
        <v>100.00833</v>
      </c>
      <c r="S206" s="121">
        <v>96.5</v>
      </c>
      <c r="T206" s="121">
        <v>98.724999999999994</v>
      </c>
      <c r="U206" s="121">
        <v>101.283333333333</v>
      </c>
    </row>
    <row r="207" spans="1:21">
      <c r="A207" s="151"/>
      <c r="B207" s="156" t="s">
        <v>1543</v>
      </c>
      <c r="C207" s="166">
        <v>114.07684</v>
      </c>
      <c r="D207" s="166">
        <v>112.81684</v>
      </c>
      <c r="E207" s="166">
        <v>111.17165</v>
      </c>
      <c r="F207" s="166">
        <v>109.37402</v>
      </c>
      <c r="G207" s="166">
        <v>108.17010999999999</v>
      </c>
      <c r="H207" s="166">
        <v>107.04791</v>
      </c>
      <c r="I207" s="166">
        <v>106.10227</v>
      </c>
      <c r="J207" s="166">
        <v>105.32828000000001</v>
      </c>
      <c r="K207" s="166">
        <v>104.29512</v>
      </c>
      <c r="L207" s="166">
        <v>103.65759</v>
      </c>
      <c r="M207" s="166">
        <v>101.69311</v>
      </c>
      <c r="N207" s="166">
        <v>99.990440000000007</v>
      </c>
      <c r="O207" s="166">
        <v>99.228949999999998</v>
      </c>
      <c r="P207" s="166">
        <v>98.898349999999994</v>
      </c>
      <c r="Q207" s="121">
        <v>100.62443</v>
      </c>
      <c r="R207" s="121">
        <v>102.77915</v>
      </c>
      <c r="S207" s="121">
        <v>103.05710999999999</v>
      </c>
      <c r="T207" s="121">
        <v>102.82147999999999</v>
      </c>
      <c r="U207" s="121">
        <v>102.7</v>
      </c>
    </row>
    <row r="208" spans="1:21">
      <c r="A208" s="151"/>
      <c r="B208" s="174"/>
      <c r="C208" s="166"/>
      <c r="D208" s="166"/>
      <c r="E208" s="166"/>
      <c r="F208" s="166"/>
      <c r="G208" s="166"/>
      <c r="H208" s="166"/>
      <c r="I208" s="166"/>
      <c r="J208" s="166"/>
      <c r="K208" s="166"/>
      <c r="L208" s="166"/>
      <c r="M208" s="166"/>
      <c r="N208" s="166"/>
      <c r="O208" s="166"/>
      <c r="P208" s="166"/>
      <c r="Q208" s="121"/>
      <c r="R208" s="121"/>
      <c r="S208" s="121"/>
      <c r="T208" s="121"/>
      <c r="U208" s="121"/>
    </row>
    <row r="209" spans="1:21">
      <c r="A209" s="159"/>
      <c r="B209" s="152" t="s">
        <v>1603</v>
      </c>
      <c r="C209" s="164"/>
      <c r="D209" s="164"/>
      <c r="E209" s="164"/>
      <c r="F209" s="164"/>
      <c r="G209" s="164"/>
      <c r="H209" s="164"/>
      <c r="I209" s="164"/>
      <c r="J209" s="164"/>
      <c r="K209" s="164"/>
      <c r="L209" s="164"/>
      <c r="M209" s="164"/>
      <c r="N209" s="164"/>
      <c r="O209" s="164"/>
      <c r="P209" s="164"/>
      <c r="Q209" s="119"/>
      <c r="R209" s="119"/>
      <c r="S209" s="119"/>
      <c r="T209" s="119"/>
      <c r="U209" s="119"/>
    </row>
    <row r="210" spans="1:21">
      <c r="A210" s="159"/>
      <c r="B210" s="156" t="s">
        <v>269</v>
      </c>
      <c r="C210" s="166">
        <v>-0.67657999999999996</v>
      </c>
      <c r="D210" s="166">
        <v>-0.74006000000000005</v>
      </c>
      <c r="E210" s="166">
        <v>-0.92349000000000003</v>
      </c>
      <c r="F210" s="166">
        <v>-0.25653999999999999</v>
      </c>
      <c r="G210" s="204">
        <v>-8.5699999999999995E-3</v>
      </c>
      <c r="H210" s="166">
        <v>-0.28295999999999999</v>
      </c>
      <c r="I210" s="166">
        <v>0.24936</v>
      </c>
      <c r="J210" s="204">
        <v>6.0049999999999999E-2</v>
      </c>
      <c r="K210" s="166">
        <v>1.3800699999999999</v>
      </c>
      <c r="L210" s="166">
        <v>-1.35283</v>
      </c>
      <c r="M210" s="166">
        <v>-0.71997999999999995</v>
      </c>
      <c r="N210" s="166">
        <v>-0.26762999999999998</v>
      </c>
      <c r="O210" s="166">
        <v>-5.194E-2</v>
      </c>
      <c r="P210" s="166">
        <v>0.34644000000000003</v>
      </c>
      <c r="Q210" s="121">
        <v>2.7619600000000002</v>
      </c>
      <c r="R210" s="121">
        <v>0.78951000000000005</v>
      </c>
      <c r="S210" s="121">
        <v>-0.11667</v>
      </c>
      <c r="T210" s="121">
        <v>0.46721509985699661</v>
      </c>
      <c r="U210" s="121">
        <v>0.97987045341305423</v>
      </c>
    </row>
    <row r="211" spans="1:21">
      <c r="A211" s="159"/>
      <c r="B211" s="156" t="s">
        <v>270</v>
      </c>
      <c r="C211" s="166">
        <v>-2.397296090864919</v>
      </c>
      <c r="D211" s="166">
        <v>-0.61428479207676012</v>
      </c>
      <c r="E211" s="166">
        <v>-1.1136524721559382</v>
      </c>
      <c r="F211" s="166">
        <v>-0.153754333162544</v>
      </c>
      <c r="G211" s="166">
        <v>1.1300769532514445</v>
      </c>
      <c r="H211" s="166">
        <v>-1.3239835784914267</v>
      </c>
      <c r="I211" s="166">
        <v>0.6088207394372166</v>
      </c>
      <c r="J211" s="166">
        <v>0.34759317971868797</v>
      </c>
      <c r="K211" s="166">
        <v>2.9705099094522245</v>
      </c>
      <c r="L211" s="166">
        <v>7.7223863794151484E-2</v>
      </c>
      <c r="M211" s="166">
        <v>-0.31727736734409345</v>
      </c>
      <c r="N211" s="166">
        <v>-0.42700738916387693</v>
      </c>
      <c r="O211" s="166">
        <v>0.20712794501101311</v>
      </c>
      <c r="P211" s="166">
        <v>-0.18265041009028032</v>
      </c>
      <c r="Q211" s="121">
        <v>4.2812399498304252</v>
      </c>
      <c r="R211" s="121">
        <v>3.5739835471987642</v>
      </c>
      <c r="S211" s="121">
        <v>2.05942403717901</v>
      </c>
      <c r="T211" s="121">
        <v>0.70341745278629098</v>
      </c>
      <c r="U211" s="121">
        <v>1.6215411645560704</v>
      </c>
    </row>
    <row r="212" spans="1:21">
      <c r="A212" s="159"/>
      <c r="B212" s="186" t="s">
        <v>98</v>
      </c>
      <c r="C212" s="166">
        <v>1.6709999999999999E-2</v>
      </c>
      <c r="D212" s="166">
        <v>-2.2810800000000002</v>
      </c>
      <c r="E212" s="166">
        <v>-2.0521600000000002</v>
      </c>
      <c r="F212" s="166">
        <v>-0.85550999999999999</v>
      </c>
      <c r="G212" s="166">
        <v>1.2679400000000001</v>
      </c>
      <c r="H212" s="166">
        <v>1.63463</v>
      </c>
      <c r="I212" s="166">
        <v>2.18154</v>
      </c>
      <c r="J212" s="166">
        <v>1.7498400000000001</v>
      </c>
      <c r="K212" s="166">
        <v>4.5503099999999996</v>
      </c>
      <c r="L212" s="166">
        <v>-5.2416200000000002</v>
      </c>
      <c r="M212" s="166">
        <v>-0.12458</v>
      </c>
      <c r="N212" s="166">
        <v>1.47193</v>
      </c>
      <c r="O212" s="166">
        <v>-0.87690000000000001</v>
      </c>
      <c r="P212" s="166">
        <v>1.25671</v>
      </c>
      <c r="Q212" s="121">
        <v>1.05332</v>
      </c>
      <c r="R212" s="121">
        <v>-3.0300600000000002</v>
      </c>
      <c r="S212" s="121">
        <v>-3.5080399999999998</v>
      </c>
      <c r="T212" s="121">
        <v>2.3056994818652794</v>
      </c>
      <c r="U212" s="121">
        <v>2.5913733434621529</v>
      </c>
    </row>
    <row r="213" spans="1:21">
      <c r="A213" s="151"/>
      <c r="B213" s="156" t="s">
        <v>99</v>
      </c>
      <c r="C213" s="166">
        <v>-1.38368</v>
      </c>
      <c r="D213" s="166">
        <v>-1.1045199999999999</v>
      </c>
      <c r="E213" s="166">
        <v>-1.45828</v>
      </c>
      <c r="F213" s="166">
        <v>-1.6169899999999999</v>
      </c>
      <c r="G213" s="166">
        <v>-1.10073</v>
      </c>
      <c r="H213" s="166">
        <v>-1.0374399999999999</v>
      </c>
      <c r="I213" s="166">
        <v>-0.88338000000000005</v>
      </c>
      <c r="J213" s="166">
        <v>-0.72948000000000002</v>
      </c>
      <c r="K213" s="166">
        <v>-0.98089999999999999</v>
      </c>
      <c r="L213" s="166">
        <v>-0.61128000000000005</v>
      </c>
      <c r="M213" s="166">
        <v>-1.89516</v>
      </c>
      <c r="N213" s="166">
        <v>-1.67432</v>
      </c>
      <c r="O213" s="166">
        <v>-0.76156000000000001</v>
      </c>
      <c r="P213" s="166">
        <v>-0.33317000000000002</v>
      </c>
      <c r="Q213" s="121">
        <v>1.7453099999999999</v>
      </c>
      <c r="R213" s="121">
        <v>2.1413500000000001</v>
      </c>
      <c r="S213" s="121">
        <v>0.27044000000000001</v>
      </c>
      <c r="T213" s="121">
        <v>-0.22864021706023047</v>
      </c>
      <c r="U213" s="121">
        <v>-0.11814651957936333</v>
      </c>
    </row>
    <row r="214" spans="1:21">
      <c r="A214" s="151"/>
      <c r="B214" s="174"/>
      <c r="C214" s="161"/>
      <c r="D214" s="161"/>
      <c r="E214" s="161"/>
      <c r="F214" s="161"/>
      <c r="G214" s="161"/>
      <c r="H214" s="166"/>
      <c r="I214" s="166"/>
      <c r="J214" s="166"/>
      <c r="K214" s="161"/>
      <c r="L214" s="161"/>
      <c r="M214" s="154"/>
      <c r="N214" s="154"/>
      <c r="O214" s="154"/>
      <c r="P214" s="154"/>
      <c r="Q214" s="128"/>
    </row>
    <row r="215" spans="1:21">
      <c r="A215" s="168"/>
      <c r="B215" s="152" t="s">
        <v>1604</v>
      </c>
      <c r="C215" s="161"/>
      <c r="D215" s="161"/>
      <c r="E215" s="161"/>
      <c r="F215" s="161"/>
      <c r="G215" s="161"/>
      <c r="H215" s="161"/>
      <c r="I215" s="161"/>
      <c r="J215" s="161"/>
      <c r="K215" s="161"/>
      <c r="L215" s="161"/>
      <c r="M215" s="170"/>
      <c r="N215" s="170"/>
      <c r="O215" s="170"/>
      <c r="P215" s="170"/>
      <c r="Q215" s="124"/>
    </row>
    <row r="216" spans="1:21">
      <c r="A216" s="168"/>
      <c r="B216" s="156" t="s">
        <v>100</v>
      </c>
      <c r="C216" s="170">
        <v>247859.3</v>
      </c>
      <c r="D216" s="170">
        <v>281799.59999999998</v>
      </c>
      <c r="E216" s="170">
        <v>347976.7</v>
      </c>
      <c r="F216" s="170">
        <v>451826.7</v>
      </c>
      <c r="G216" s="170">
        <v>470910.8</v>
      </c>
      <c r="H216" s="170">
        <v>495144</v>
      </c>
      <c r="I216" s="170">
        <v>495284.9</v>
      </c>
      <c r="J216" s="170">
        <v>498684</v>
      </c>
      <c r="K216" s="170">
        <v>493924.5</v>
      </c>
      <c r="L216" s="170">
        <v>498574.2</v>
      </c>
      <c r="M216" s="170">
        <v>515308.5</v>
      </c>
      <c r="N216" s="170">
        <v>541403.4</v>
      </c>
      <c r="O216" s="170">
        <v>560219.19999999995</v>
      </c>
      <c r="P216" s="170">
        <v>591872.19999999995</v>
      </c>
      <c r="Q216" s="124">
        <v>617780.5</v>
      </c>
      <c r="R216" s="124">
        <v>644909.4</v>
      </c>
      <c r="S216" s="124">
        <v>701235.19999999995</v>
      </c>
      <c r="T216" s="124">
        <v>747093.1</v>
      </c>
      <c r="U216" s="124">
        <v>787353.59999999998</v>
      </c>
    </row>
    <row r="217" spans="1:21">
      <c r="A217" s="168"/>
      <c r="B217" s="156" t="s">
        <v>230</v>
      </c>
      <c r="C217" s="170">
        <v>61947.7</v>
      </c>
      <c r="D217" s="170">
        <v>66689.7</v>
      </c>
      <c r="E217" s="170">
        <v>71328</v>
      </c>
      <c r="F217" s="170">
        <v>71925.399999999994</v>
      </c>
      <c r="G217" s="170">
        <v>72812.399999999994</v>
      </c>
      <c r="H217" s="170">
        <v>74807</v>
      </c>
      <c r="I217" s="170">
        <v>76136.399999999994</v>
      </c>
      <c r="J217" s="170">
        <v>77374.600000000006</v>
      </c>
      <c r="K217" s="170">
        <v>76587</v>
      </c>
      <c r="L217" s="170">
        <v>76727.399999999994</v>
      </c>
      <c r="M217" s="170">
        <v>78404.2</v>
      </c>
      <c r="N217" s="170">
        <v>79972.600000000006</v>
      </c>
      <c r="O217" s="170">
        <v>83070.2</v>
      </c>
      <c r="P217" s="170">
        <v>85270.7</v>
      </c>
      <c r="Q217" s="124">
        <v>88161</v>
      </c>
      <c r="R217" s="124">
        <v>93558.6</v>
      </c>
      <c r="S217" s="124">
        <v>97300.9</v>
      </c>
      <c r="T217" s="124">
        <v>101863.3</v>
      </c>
      <c r="U217" s="124">
        <v>105545.9</v>
      </c>
    </row>
    <row r="218" spans="1:21">
      <c r="A218" s="168"/>
      <c r="B218" s="156" t="s">
        <v>101</v>
      </c>
      <c r="C218" s="170">
        <v>185911.6</v>
      </c>
      <c r="D218" s="170">
        <v>215109.9</v>
      </c>
      <c r="E218" s="170">
        <v>276648.7</v>
      </c>
      <c r="F218" s="170">
        <v>379901.3</v>
      </c>
      <c r="G218" s="170">
        <v>398098.4</v>
      </c>
      <c r="H218" s="170">
        <v>420337</v>
      </c>
      <c r="I218" s="170">
        <v>419148.5</v>
      </c>
      <c r="J218" s="170">
        <v>421309.4</v>
      </c>
      <c r="K218" s="170">
        <v>417337.5</v>
      </c>
      <c r="L218" s="170">
        <v>421846.8</v>
      </c>
      <c r="M218" s="170">
        <v>436904.3</v>
      </c>
      <c r="N218" s="170">
        <v>461430.8</v>
      </c>
      <c r="O218" s="170">
        <v>477149</v>
      </c>
      <c r="P218" s="170">
        <v>506601.5</v>
      </c>
      <c r="Q218" s="124">
        <v>529619.5</v>
      </c>
      <c r="R218" s="124">
        <v>551350.80000000005</v>
      </c>
      <c r="S218" s="124">
        <v>603934.30000000005</v>
      </c>
      <c r="T218" s="124">
        <v>645229.80000000005</v>
      </c>
      <c r="U218" s="124">
        <v>681807.7</v>
      </c>
    </row>
    <row r="219" spans="1:21">
      <c r="A219" s="168"/>
      <c r="B219" s="156" t="s">
        <v>1605</v>
      </c>
      <c r="C219" s="170">
        <v>402003.8</v>
      </c>
      <c r="D219" s="170">
        <v>389477.2</v>
      </c>
      <c r="E219" s="170">
        <v>335617.1</v>
      </c>
      <c r="F219" s="170">
        <v>577380.19999999995</v>
      </c>
      <c r="G219" s="170">
        <v>566803.19999999995</v>
      </c>
      <c r="H219" s="170">
        <v>546466.4</v>
      </c>
      <c r="I219" s="170">
        <v>541913.19999999995</v>
      </c>
      <c r="J219" s="170">
        <v>546505.19999999995</v>
      </c>
      <c r="K219" s="170">
        <v>559228.5</v>
      </c>
      <c r="L219" s="170">
        <v>575687.80000000005</v>
      </c>
      <c r="M219" s="170">
        <v>579715.9</v>
      </c>
      <c r="N219" s="170">
        <v>582103.6</v>
      </c>
      <c r="O219" s="170">
        <v>588335.4</v>
      </c>
      <c r="P219" s="170">
        <v>595578</v>
      </c>
      <c r="Q219" s="124">
        <v>602401.19999999995</v>
      </c>
      <c r="R219" s="124">
        <v>606099.19999999995</v>
      </c>
      <c r="S219" s="124">
        <v>589491.4</v>
      </c>
      <c r="T219" s="124">
        <v>581484.80000000005</v>
      </c>
      <c r="U219" s="124">
        <v>569971</v>
      </c>
    </row>
    <row r="220" spans="1:21">
      <c r="A220" s="168"/>
      <c r="B220" s="156" t="s">
        <v>282</v>
      </c>
      <c r="C220" s="170">
        <v>649863.1</v>
      </c>
      <c r="D220" s="170">
        <v>671276.8</v>
      </c>
      <c r="E220" s="205">
        <v>683593.8</v>
      </c>
      <c r="F220" s="170">
        <v>1029206.9</v>
      </c>
      <c r="G220" s="170">
        <v>1037714</v>
      </c>
      <c r="H220" s="170">
        <v>1041610.4</v>
      </c>
      <c r="I220" s="170">
        <v>1037198.1</v>
      </c>
      <c r="J220" s="170">
        <v>1045189.2</v>
      </c>
      <c r="K220" s="170">
        <v>1053153</v>
      </c>
      <c r="L220" s="170">
        <v>1074262</v>
      </c>
      <c r="M220" s="170">
        <v>1095024.3999999999</v>
      </c>
      <c r="N220" s="170">
        <v>1123507</v>
      </c>
      <c r="O220" s="170">
        <v>1148554.6000000001</v>
      </c>
      <c r="P220" s="170">
        <v>1187450.2</v>
      </c>
      <c r="Q220" s="124">
        <v>1220181.8</v>
      </c>
      <c r="R220" s="124">
        <v>1251008.6000000001</v>
      </c>
      <c r="S220" s="124">
        <v>1290726.6000000001</v>
      </c>
      <c r="T220" s="124">
        <v>1328577.8999999999</v>
      </c>
      <c r="U220" s="124">
        <v>1357324.6</v>
      </c>
    </row>
    <row r="221" spans="1:21">
      <c r="A221" s="168"/>
      <c r="B221" s="156" t="s">
        <v>102</v>
      </c>
      <c r="C221" s="170">
        <v>27727.5</v>
      </c>
      <c r="D221" s="170">
        <v>27758.400000000001</v>
      </c>
      <c r="E221" s="205">
        <v>26849.200000000001</v>
      </c>
      <c r="F221" s="170">
        <v>32803.699999999997</v>
      </c>
      <c r="G221" s="170">
        <v>41066.400000000001</v>
      </c>
      <c r="H221" s="170">
        <v>70931.899999999994</v>
      </c>
      <c r="I221" s="170">
        <v>82135.8</v>
      </c>
      <c r="J221" s="170">
        <v>110884.3</v>
      </c>
      <c r="K221" s="170">
        <v>76926.100000000006</v>
      </c>
      <c r="L221" s="170">
        <v>69243.199999999997</v>
      </c>
      <c r="M221" s="170">
        <v>74157</v>
      </c>
      <c r="N221" s="170">
        <v>80184.5</v>
      </c>
      <c r="O221" s="170">
        <v>86610.6</v>
      </c>
      <c r="P221" s="170">
        <v>103806.8</v>
      </c>
      <c r="Q221" s="124">
        <v>94759.3</v>
      </c>
      <c r="R221" s="124">
        <v>85401.5</v>
      </c>
      <c r="S221" s="124">
        <v>71384.3</v>
      </c>
      <c r="T221" s="124">
        <v>71478.7</v>
      </c>
      <c r="U221" s="124">
        <v>61853.1</v>
      </c>
    </row>
    <row r="222" spans="1:21">
      <c r="A222" s="168"/>
      <c r="B222" s="156" t="s">
        <v>103</v>
      </c>
      <c r="C222" s="170">
        <v>756977.5</v>
      </c>
      <c r="D222" s="170">
        <v>767624.3</v>
      </c>
      <c r="E222" s="205">
        <v>755218.1</v>
      </c>
      <c r="F222" s="170">
        <v>1174326.3999999999</v>
      </c>
      <c r="G222" s="170">
        <v>1164450.3</v>
      </c>
      <c r="H222" s="170">
        <v>1160691.2</v>
      </c>
      <c r="I222" s="170">
        <v>1131797.2</v>
      </c>
      <c r="J222" s="170">
        <v>1109869.8</v>
      </c>
      <c r="K222" s="170">
        <v>1121713.3</v>
      </c>
      <c r="L222" s="170">
        <v>1151556.3999999999</v>
      </c>
      <c r="M222" s="170">
        <v>1164690.5</v>
      </c>
      <c r="N222" s="170">
        <v>1172704.7</v>
      </c>
      <c r="O222" s="170">
        <v>1213426.7</v>
      </c>
      <c r="P222" s="170">
        <v>1269602</v>
      </c>
      <c r="Q222" s="124">
        <v>1325263.5</v>
      </c>
      <c r="R222" s="124">
        <v>1377756.5</v>
      </c>
      <c r="S222" s="124">
        <v>1459233.4</v>
      </c>
      <c r="T222" s="124">
        <v>1518929.6</v>
      </c>
      <c r="U222" s="124">
        <v>1547934.4</v>
      </c>
    </row>
    <row r="223" spans="1:21">
      <c r="A223" s="168"/>
      <c r="B223" s="156" t="s">
        <v>1606</v>
      </c>
      <c r="C223" s="170">
        <v>180323.1</v>
      </c>
      <c r="D223" s="170">
        <v>205824.8</v>
      </c>
      <c r="E223" s="205">
        <v>222527.8</v>
      </c>
      <c r="F223" s="170">
        <v>313282.7</v>
      </c>
      <c r="G223" s="170">
        <v>323783.59999999998</v>
      </c>
      <c r="H223" s="170">
        <v>331833.3</v>
      </c>
      <c r="I223" s="170">
        <v>326554.8</v>
      </c>
      <c r="J223" s="170">
        <v>322812.5</v>
      </c>
      <c r="K223" s="170">
        <v>355581.8</v>
      </c>
      <c r="L223" s="170">
        <v>403207.3</v>
      </c>
      <c r="M223" s="170">
        <v>434998.3</v>
      </c>
      <c r="N223" s="170">
        <v>462610.3</v>
      </c>
      <c r="O223" s="170">
        <v>483054.6</v>
      </c>
      <c r="P223" s="170">
        <v>524230.8</v>
      </c>
      <c r="Q223" s="124">
        <v>561298.1</v>
      </c>
      <c r="R223" s="124">
        <v>582064.9</v>
      </c>
      <c r="S223" s="124">
        <v>627234.29999999993</v>
      </c>
      <c r="T223" s="124">
        <v>634848.39999999991</v>
      </c>
      <c r="U223" s="124">
        <v>645058.19999999995</v>
      </c>
    </row>
    <row r="224" spans="1:21">
      <c r="A224" s="168"/>
      <c r="B224" s="156" t="s">
        <v>1607</v>
      </c>
      <c r="C224" s="170">
        <v>576654.4</v>
      </c>
      <c r="D224" s="170">
        <v>561799.5</v>
      </c>
      <c r="E224" s="205">
        <v>532690.30000000005</v>
      </c>
      <c r="F224" s="170">
        <v>518152.7</v>
      </c>
      <c r="G224" s="170">
        <v>507387.9</v>
      </c>
      <c r="H224" s="170">
        <v>512841.1</v>
      </c>
      <c r="I224" s="170">
        <v>517850.8</v>
      </c>
      <c r="J224" s="170">
        <v>520194</v>
      </c>
      <c r="K224" s="170">
        <v>524567.4</v>
      </c>
      <c r="L224" s="170">
        <v>519720.4</v>
      </c>
      <c r="M224" s="170">
        <v>516361.5</v>
      </c>
      <c r="N224" s="170">
        <v>510550.5</v>
      </c>
      <c r="O224" s="170">
        <v>521235.9</v>
      </c>
      <c r="P224" s="170">
        <v>543103.80000000005</v>
      </c>
      <c r="Q224" s="124">
        <v>551639.9</v>
      </c>
      <c r="R224" s="124">
        <v>560872.6</v>
      </c>
      <c r="S224" s="124">
        <v>575218.80000000005</v>
      </c>
      <c r="T224" s="124">
        <v>600273.5</v>
      </c>
      <c r="U224" s="124">
        <v>607213.4</v>
      </c>
    </row>
    <row r="225" spans="1:21">
      <c r="A225" s="168"/>
      <c r="B225" s="156" t="s">
        <v>231</v>
      </c>
      <c r="C225" s="173" t="s">
        <v>242</v>
      </c>
      <c r="D225" s="173" t="s">
        <v>242</v>
      </c>
      <c r="E225" s="206" t="s">
        <v>455</v>
      </c>
      <c r="F225" s="170">
        <v>342891</v>
      </c>
      <c r="G225" s="173">
        <v>333278.8</v>
      </c>
      <c r="H225" s="173">
        <v>316016.8</v>
      </c>
      <c r="I225" s="173">
        <v>287391.59999999998</v>
      </c>
      <c r="J225" s="173">
        <v>266863.3</v>
      </c>
      <c r="K225" s="173">
        <v>241564.1</v>
      </c>
      <c r="L225" s="170">
        <v>228628.7</v>
      </c>
      <c r="M225" s="170">
        <v>213330.7</v>
      </c>
      <c r="N225" s="170">
        <v>199543.9</v>
      </c>
      <c r="O225" s="170">
        <v>209136.2</v>
      </c>
      <c r="P225" s="170">
        <v>202267.4</v>
      </c>
      <c r="Q225" s="124">
        <v>212325.5</v>
      </c>
      <c r="R225" s="124">
        <v>234819</v>
      </c>
      <c r="S225" s="124">
        <v>256780.3</v>
      </c>
      <c r="T225" s="124">
        <v>283807.7</v>
      </c>
      <c r="U225" s="124">
        <v>295662.8</v>
      </c>
    </row>
    <row r="226" spans="1:21">
      <c r="A226" s="168"/>
      <c r="B226" s="156" t="s">
        <v>104</v>
      </c>
      <c r="C226" s="170">
        <v>-134841.9</v>
      </c>
      <c r="D226" s="170">
        <v>-124105.9</v>
      </c>
      <c r="E226" s="205">
        <v>-98473.5</v>
      </c>
      <c r="F226" s="170">
        <v>-177923.20000000001</v>
      </c>
      <c r="G226" s="170">
        <v>-167802.7</v>
      </c>
      <c r="H226" s="170">
        <v>-190012.7</v>
      </c>
      <c r="I226" s="170">
        <v>-176734.9</v>
      </c>
      <c r="J226" s="170">
        <v>-175564.9</v>
      </c>
      <c r="K226" s="170">
        <v>-145486.39999999999</v>
      </c>
      <c r="L226" s="170">
        <v>-146537.60000000001</v>
      </c>
      <c r="M226" s="170">
        <v>-143823.1</v>
      </c>
      <c r="N226" s="170">
        <v>-129382.2</v>
      </c>
      <c r="O226" s="170">
        <v>-151482.70000000001</v>
      </c>
      <c r="P226" s="170">
        <v>-185958.6</v>
      </c>
      <c r="Q226" s="124">
        <v>-199841</v>
      </c>
      <c r="R226" s="124">
        <v>-212149.4</v>
      </c>
      <c r="S226" s="124">
        <v>-239891.1</v>
      </c>
      <c r="T226" s="124">
        <v>-261830.39999999999</v>
      </c>
      <c r="U226" s="124">
        <v>-252462.9</v>
      </c>
    </row>
    <row r="227" spans="1:21">
      <c r="A227" s="151"/>
      <c r="B227" s="156"/>
      <c r="C227" s="165"/>
      <c r="D227" s="165"/>
      <c r="E227" s="206"/>
      <c r="F227" s="165"/>
      <c r="G227" s="165"/>
      <c r="H227" s="165"/>
      <c r="I227" s="165"/>
      <c r="J227" s="165"/>
      <c r="K227" s="165"/>
      <c r="L227" s="165"/>
      <c r="M227" s="165"/>
      <c r="N227" s="165"/>
      <c r="O227" s="165"/>
      <c r="P227" s="165"/>
      <c r="Q227" s="120"/>
      <c r="R227" s="120"/>
      <c r="S227" s="120"/>
      <c r="T227" s="120"/>
      <c r="U227" s="120"/>
    </row>
    <row r="228" spans="1:21">
      <c r="A228" s="151"/>
      <c r="B228" s="177" t="s">
        <v>1608</v>
      </c>
      <c r="C228" s="165">
        <v>1.8577300000000001</v>
      </c>
      <c r="D228" s="165">
        <v>3.2951100000000002</v>
      </c>
      <c r="E228" s="207">
        <v>1.8348599999999999</v>
      </c>
      <c r="F228" s="165" t="s">
        <v>484</v>
      </c>
      <c r="G228" s="165">
        <v>0.82657000000000003</v>
      </c>
      <c r="H228" s="165">
        <v>0.37547917827069899</v>
      </c>
      <c r="I228" s="165">
        <v>-0.42360368137646098</v>
      </c>
      <c r="J228" s="165">
        <v>0.77045069789465348</v>
      </c>
      <c r="K228" s="165">
        <v>0.76194817168031559</v>
      </c>
      <c r="L228" s="165">
        <v>2.0043621392143329</v>
      </c>
      <c r="M228" s="165">
        <v>1.9327128763746648</v>
      </c>
      <c r="N228" s="166">
        <v>2.6010927245091686</v>
      </c>
      <c r="O228" s="166">
        <v>2.2294120107841042</v>
      </c>
      <c r="P228" s="166">
        <v>3.3864824536856908</v>
      </c>
      <c r="Q228" s="121">
        <v>2.7564608604217757</v>
      </c>
      <c r="R228" s="121">
        <v>2.5264104086784482</v>
      </c>
      <c r="S228" s="121">
        <v>3.1748782542342231</v>
      </c>
      <c r="T228" s="121">
        <v>2.9325575222514058</v>
      </c>
      <c r="U228" s="121">
        <v>2.1637195681186769</v>
      </c>
    </row>
    <row r="229" spans="1:21">
      <c r="A229" s="151"/>
      <c r="B229" s="177" t="s">
        <v>1609</v>
      </c>
      <c r="C229" s="165">
        <v>123.38251</v>
      </c>
      <c r="D229" s="165">
        <v>128.34997999999999</v>
      </c>
      <c r="E229" s="207">
        <v>132.48295999999999</v>
      </c>
      <c r="F229" s="165">
        <v>199.69062905812896</v>
      </c>
      <c r="G229" s="165">
        <v>199.19058000000001</v>
      </c>
      <c r="H229" s="165">
        <v>198.73024546450824</v>
      </c>
      <c r="I229" s="165">
        <v>196.85672080362937</v>
      </c>
      <c r="J229" s="165">
        <v>196.57934857309229</v>
      </c>
      <c r="K229" s="165">
        <v>202.25105561441686</v>
      </c>
      <c r="L229" s="165">
        <v>219.46063440115546</v>
      </c>
      <c r="M229" s="165">
        <v>218.8499779855818</v>
      </c>
      <c r="N229" s="166">
        <v>228.62994840341591</v>
      </c>
      <c r="O229" s="166">
        <v>232.05129655655074</v>
      </c>
      <c r="P229" s="166">
        <v>235.99121261046841</v>
      </c>
      <c r="Q229" s="121">
        <v>237.44673812359403</v>
      </c>
      <c r="R229" s="121">
        <v>235.45303600581042</v>
      </c>
      <c r="S229" s="121">
        <v>240.81331168104265</v>
      </c>
      <c r="T229" s="121">
        <v>243.72124840333873</v>
      </c>
      <c r="U229" s="121">
        <v>247.32072851971947</v>
      </c>
    </row>
    <row r="230" spans="1:21">
      <c r="A230" s="151"/>
      <c r="B230" s="177"/>
      <c r="C230" s="175"/>
      <c r="D230" s="175"/>
      <c r="E230" s="200"/>
      <c r="F230" s="164"/>
      <c r="G230" s="164"/>
      <c r="H230" s="164"/>
      <c r="I230" s="164"/>
      <c r="J230" s="164"/>
      <c r="K230" s="164"/>
      <c r="L230" s="164"/>
      <c r="M230" s="164"/>
      <c r="N230" s="164"/>
      <c r="O230" s="164"/>
      <c r="P230" s="164"/>
      <c r="Q230" s="119"/>
    </row>
    <row r="231" spans="1:21">
      <c r="A231" s="151"/>
      <c r="B231" s="177" t="s">
        <v>3</v>
      </c>
      <c r="C231" s="175"/>
      <c r="D231" s="175"/>
      <c r="E231" s="200"/>
      <c r="F231" s="175"/>
      <c r="G231" s="175"/>
      <c r="H231" s="175"/>
      <c r="I231" s="175"/>
      <c r="J231" s="175"/>
      <c r="K231" s="154"/>
      <c r="L231" s="154"/>
      <c r="M231" s="154"/>
      <c r="N231" s="154"/>
      <c r="O231" s="154"/>
      <c r="P231" s="154"/>
      <c r="Q231" s="128"/>
    </row>
    <row r="232" spans="1:21">
      <c r="A232" s="151"/>
      <c r="B232" s="156" t="s">
        <v>4</v>
      </c>
      <c r="C232" s="173">
        <v>185911.6</v>
      </c>
      <c r="D232" s="173">
        <v>215109.9</v>
      </c>
      <c r="E232" s="173">
        <v>276648.7</v>
      </c>
      <c r="F232" s="173">
        <v>379901.3</v>
      </c>
      <c r="G232" s="173">
        <v>398098.4</v>
      </c>
      <c r="H232" s="173">
        <v>420337</v>
      </c>
      <c r="I232" s="173">
        <v>419148.5</v>
      </c>
      <c r="J232" s="173">
        <v>421309.4</v>
      </c>
      <c r="K232" s="173">
        <v>417337.5</v>
      </c>
      <c r="L232" s="170">
        <v>421846.8</v>
      </c>
      <c r="M232" s="170">
        <v>436904.3</v>
      </c>
      <c r="N232" s="170">
        <v>461430.8</v>
      </c>
      <c r="O232" s="170">
        <v>477149</v>
      </c>
      <c r="P232" s="170">
        <v>506601.5</v>
      </c>
      <c r="Q232" s="124">
        <v>529619.5</v>
      </c>
      <c r="R232" s="124">
        <v>551350.80000000005</v>
      </c>
      <c r="S232" s="124">
        <v>603934.30000000005</v>
      </c>
      <c r="T232" s="124">
        <v>645229.80000000005</v>
      </c>
      <c r="U232" s="124">
        <v>681807.7</v>
      </c>
    </row>
    <row r="233" spans="1:21">
      <c r="A233" s="151"/>
      <c r="B233" s="181" t="s">
        <v>1610</v>
      </c>
      <c r="C233" s="173">
        <v>402003.8</v>
      </c>
      <c r="D233" s="173">
        <v>389477.2</v>
      </c>
      <c r="E233" s="173">
        <v>335617.1</v>
      </c>
      <c r="F233" s="173">
        <v>577380.19999999995</v>
      </c>
      <c r="G233" s="173">
        <v>566803.19999999995</v>
      </c>
      <c r="H233" s="173">
        <v>546466.4</v>
      </c>
      <c r="I233" s="173">
        <v>541913.19999999995</v>
      </c>
      <c r="J233" s="173">
        <v>546505.19999999995</v>
      </c>
      <c r="K233" s="173">
        <v>559228.5</v>
      </c>
      <c r="L233" s="170">
        <v>575687.80000000005</v>
      </c>
      <c r="M233" s="170">
        <v>579715.9</v>
      </c>
      <c r="N233" s="170">
        <v>582103.6</v>
      </c>
      <c r="O233" s="170">
        <v>588335.4</v>
      </c>
      <c r="P233" s="170">
        <v>595578</v>
      </c>
      <c r="Q233" s="124">
        <v>602401.19999999995</v>
      </c>
      <c r="R233" s="124">
        <v>606099.19999999995</v>
      </c>
      <c r="S233" s="124">
        <v>589491.4</v>
      </c>
      <c r="T233" s="124">
        <v>581484.80000000005</v>
      </c>
      <c r="U233" s="124">
        <v>569971</v>
      </c>
    </row>
    <row r="234" spans="1:21">
      <c r="A234" s="151"/>
      <c r="B234" s="156" t="s">
        <v>1611</v>
      </c>
      <c r="C234" s="173">
        <v>328676.5</v>
      </c>
      <c r="D234" s="173">
        <v>327256</v>
      </c>
      <c r="E234" s="173">
        <v>287142.59999999998</v>
      </c>
      <c r="F234" s="173">
        <v>282901.40000000002</v>
      </c>
      <c r="G234" s="173">
        <v>277450.90000000002</v>
      </c>
      <c r="H234" s="173">
        <v>315899.5</v>
      </c>
      <c r="I234" s="173">
        <v>289778.3</v>
      </c>
      <c r="J234" s="173">
        <v>286790.7</v>
      </c>
      <c r="K234" s="173">
        <v>293351.7</v>
      </c>
      <c r="L234" s="170">
        <v>280055.90000000002</v>
      </c>
      <c r="M234" s="170">
        <v>276806.5</v>
      </c>
      <c r="N234" s="170">
        <v>275459.3</v>
      </c>
      <c r="O234" s="170">
        <v>310850.40000000002</v>
      </c>
      <c r="P234" s="170">
        <v>354520.5</v>
      </c>
      <c r="Q234" s="124">
        <v>392826.5</v>
      </c>
      <c r="R234" s="124">
        <v>406403.9</v>
      </c>
      <c r="S234" s="124">
        <v>443919.7</v>
      </c>
      <c r="T234" s="124">
        <v>447849.9</v>
      </c>
      <c r="U234" s="124">
        <v>421907</v>
      </c>
    </row>
    <row r="235" spans="1:21">
      <c r="A235" s="151"/>
      <c r="B235" s="156" t="s">
        <v>1612</v>
      </c>
      <c r="C235" s="173">
        <v>781485.7</v>
      </c>
      <c r="D235" s="173">
        <v>749538.6</v>
      </c>
      <c r="E235" s="173">
        <v>724407.1</v>
      </c>
      <c r="F235" s="173">
        <v>1240182.8999999999</v>
      </c>
      <c r="G235" s="173">
        <v>1242352.5</v>
      </c>
      <c r="H235" s="173">
        <v>1282702.8999999999</v>
      </c>
      <c r="I235" s="173">
        <v>1250840</v>
      </c>
      <c r="J235" s="173">
        <v>1254605.3</v>
      </c>
      <c r="K235" s="173">
        <v>1269917.7</v>
      </c>
      <c r="L235" s="170">
        <v>1277590.5</v>
      </c>
      <c r="M235" s="170">
        <v>1293426.7</v>
      </c>
      <c r="N235" s="170">
        <v>1318993.7</v>
      </c>
      <c r="O235" s="170">
        <v>1376334.8</v>
      </c>
      <c r="P235" s="170">
        <v>1456700</v>
      </c>
      <c r="Q235" s="124">
        <v>1524847.3</v>
      </c>
      <c r="R235" s="124">
        <v>1563853.9</v>
      </c>
      <c r="S235" s="124">
        <v>1637345.4</v>
      </c>
      <c r="T235" s="124">
        <v>1674564.5</v>
      </c>
      <c r="U235" s="124">
        <v>1673689.4</v>
      </c>
    </row>
    <row r="236" spans="1:21">
      <c r="A236" s="151"/>
      <c r="B236" s="156"/>
      <c r="C236" s="175"/>
      <c r="D236" s="175"/>
      <c r="E236" s="175"/>
      <c r="F236" s="175"/>
      <c r="G236" s="175"/>
      <c r="H236" s="175"/>
      <c r="I236" s="175"/>
      <c r="J236" s="175"/>
      <c r="K236" s="154"/>
      <c r="L236" s="154"/>
      <c r="M236" s="154"/>
      <c r="N236" s="154"/>
      <c r="O236" s="154"/>
      <c r="P236" s="154"/>
      <c r="Q236" s="128"/>
      <c r="R236" s="128"/>
      <c r="S236" s="128"/>
      <c r="T236" s="128"/>
      <c r="U236" s="128"/>
    </row>
    <row r="237" spans="1:21">
      <c r="A237" s="151"/>
      <c r="B237" s="177" t="s">
        <v>1613</v>
      </c>
      <c r="C237" s="201"/>
      <c r="D237" s="201"/>
      <c r="E237" s="201"/>
      <c r="F237" s="201"/>
      <c r="G237" s="201"/>
      <c r="H237" s="201"/>
      <c r="I237" s="201"/>
      <c r="J237" s="201"/>
      <c r="K237" s="154"/>
      <c r="L237" s="154"/>
      <c r="M237" s="154"/>
      <c r="N237" s="154"/>
      <c r="O237" s="154"/>
      <c r="P237" s="154"/>
      <c r="Q237" s="128"/>
      <c r="R237" s="128"/>
      <c r="S237" s="128"/>
      <c r="T237" s="128"/>
      <c r="U237" s="128"/>
    </row>
    <row r="238" spans="1:21">
      <c r="A238" s="151"/>
      <c r="B238" s="156" t="s">
        <v>105</v>
      </c>
      <c r="C238" s="208"/>
      <c r="D238" s="208"/>
      <c r="E238" s="208"/>
      <c r="F238" s="208"/>
      <c r="G238" s="208"/>
      <c r="H238" s="208"/>
      <c r="I238" s="208"/>
      <c r="J238" s="208"/>
      <c r="K238" s="154"/>
      <c r="L238" s="154"/>
      <c r="M238" s="154"/>
      <c r="N238" s="154"/>
      <c r="O238" s="154"/>
      <c r="P238" s="154"/>
      <c r="Q238" s="128"/>
      <c r="R238" s="128"/>
      <c r="S238" s="128"/>
      <c r="T238" s="128"/>
      <c r="U238" s="128"/>
    </row>
    <row r="239" spans="1:21">
      <c r="A239" s="151"/>
      <c r="B239" s="156" t="s">
        <v>1614</v>
      </c>
      <c r="C239" s="208">
        <v>9.3270000000000006E-2</v>
      </c>
      <c r="D239" s="208">
        <v>5.2080000000000001E-2</v>
      </c>
      <c r="E239" s="208">
        <v>1.6750000000000001E-2</v>
      </c>
      <c r="F239" s="208">
        <v>1.048E-2</v>
      </c>
      <c r="G239" s="208">
        <v>8.9999999999999993E-3</v>
      </c>
      <c r="H239" s="208">
        <v>8.0000000000000002E-3</v>
      </c>
      <c r="I239" s="208">
        <v>0.06</v>
      </c>
      <c r="J239" s="208">
        <v>0.21915000000000001</v>
      </c>
      <c r="K239" s="208">
        <v>0.20630999999999999</v>
      </c>
      <c r="L239" s="176">
        <v>5.5789999999999999E-2</v>
      </c>
      <c r="M239" s="176">
        <v>3.8809999999999997E-2</v>
      </c>
      <c r="N239" s="176">
        <v>2.794E-2</v>
      </c>
      <c r="O239" s="176">
        <v>2.3369999999999998E-2</v>
      </c>
      <c r="P239" s="176">
        <v>2.1999999999999999E-2</v>
      </c>
      <c r="Q239" s="138">
        <v>2.1999999999999999E-2</v>
      </c>
      <c r="R239" s="138">
        <v>2.2249999999999999E-2</v>
      </c>
      <c r="S239" s="138">
        <v>6.2100000000000002E-3</v>
      </c>
      <c r="T239" s="138">
        <v>2E-3</v>
      </c>
      <c r="U239" s="138">
        <v>2E-3</v>
      </c>
    </row>
    <row r="240" spans="1:21">
      <c r="A240" s="151"/>
      <c r="B240" s="156" t="s">
        <v>1615</v>
      </c>
      <c r="C240" s="209">
        <v>0.19683</v>
      </c>
      <c r="D240" s="209">
        <v>0.10508000000000001</v>
      </c>
      <c r="E240" s="209">
        <v>6.1499999999999999E-2</v>
      </c>
      <c r="F240" s="209">
        <v>6.9250000000000006E-2</v>
      </c>
      <c r="G240" s="209">
        <v>0.12207999999999999</v>
      </c>
      <c r="H240" s="209">
        <v>0.18758</v>
      </c>
      <c r="I240" s="209">
        <v>0.36558000000000002</v>
      </c>
      <c r="J240" s="209">
        <v>0.52258000000000004</v>
      </c>
      <c r="K240" s="209">
        <v>0.50624999999999998</v>
      </c>
      <c r="L240" s="176">
        <v>0.34050000000000002</v>
      </c>
      <c r="M240" s="176">
        <v>0.20857999999999999</v>
      </c>
      <c r="N240" s="176">
        <v>0.19517000000000001</v>
      </c>
      <c r="O240" s="176">
        <v>0.18733</v>
      </c>
      <c r="P240" s="176">
        <v>0.20233000000000001</v>
      </c>
      <c r="Q240" s="138">
        <v>0.20433000000000001</v>
      </c>
      <c r="R240" s="138">
        <v>0.17458000000000001</v>
      </c>
      <c r="S240" s="138">
        <v>0.11642</v>
      </c>
      <c r="T240" s="138">
        <v>0.10542</v>
      </c>
      <c r="U240" s="138">
        <v>9.7166666666666707E-2</v>
      </c>
    </row>
    <row r="241" spans="1:21">
      <c r="A241" s="151"/>
      <c r="B241" s="156" t="s">
        <v>1616</v>
      </c>
      <c r="C241" s="209">
        <v>0.24067</v>
      </c>
      <c r="D241" s="209">
        <v>0.13025</v>
      </c>
      <c r="E241" s="209">
        <v>7.2330000000000005E-2</v>
      </c>
      <c r="F241" s="209">
        <v>4.9419999999999999E-2</v>
      </c>
      <c r="G241" s="209">
        <v>3.95E-2</v>
      </c>
      <c r="H241" s="209">
        <v>3.3919999999999999E-2</v>
      </c>
      <c r="I241" s="209">
        <v>0.15592</v>
      </c>
      <c r="J241" s="209">
        <v>0.38083</v>
      </c>
      <c r="K241" s="209">
        <v>0.40766999999999998</v>
      </c>
      <c r="L241" s="176">
        <v>0.26183000000000001</v>
      </c>
      <c r="M241" s="176">
        <v>0.10150000000000001</v>
      </c>
      <c r="N241" s="176">
        <v>7.1419999999999997E-2</v>
      </c>
      <c r="O241" s="176">
        <v>6.4670000000000005E-2</v>
      </c>
      <c r="P241" s="176">
        <v>6.1170000000000002E-2</v>
      </c>
      <c r="Q241" s="138">
        <v>5.8999999999999997E-2</v>
      </c>
      <c r="R241" s="138">
        <v>5.8749999999999997E-2</v>
      </c>
      <c r="S241" s="138">
        <v>3.9E-2</v>
      </c>
      <c r="T241" s="138">
        <v>3.2419999999999997E-2</v>
      </c>
      <c r="U241" s="138">
        <v>2.8333333333333301E-2</v>
      </c>
    </row>
    <row r="242" spans="1:21">
      <c r="A242" s="151"/>
      <c r="B242" s="174"/>
      <c r="C242" s="154"/>
      <c r="D242" s="154"/>
      <c r="E242" s="154"/>
      <c r="F242" s="154"/>
      <c r="G242" s="154"/>
      <c r="H242" s="154"/>
      <c r="I242" s="154"/>
      <c r="J242" s="154"/>
      <c r="K242" s="154"/>
      <c r="L242" s="154"/>
      <c r="M242" s="154"/>
      <c r="N242" s="154"/>
      <c r="O242" s="154"/>
      <c r="P242" s="154"/>
      <c r="Q242" s="128"/>
    </row>
    <row r="243" spans="1:21">
      <c r="A243" s="151"/>
      <c r="B243" s="152" t="s">
        <v>1617</v>
      </c>
      <c r="C243" s="161"/>
      <c r="D243" s="182"/>
      <c r="E243" s="161"/>
      <c r="F243" s="161"/>
      <c r="G243" s="161"/>
      <c r="H243" s="161"/>
      <c r="I243" s="182"/>
      <c r="J243" s="182"/>
      <c r="K243" s="154"/>
      <c r="L243" s="154"/>
      <c r="M243" s="154"/>
      <c r="N243" s="154"/>
      <c r="O243" s="154"/>
      <c r="P243" s="154"/>
      <c r="Q243" s="128"/>
    </row>
    <row r="244" spans="1:21">
      <c r="A244" s="178"/>
      <c r="B244" s="105" t="s">
        <v>1196</v>
      </c>
      <c r="C244" s="182"/>
      <c r="D244" s="182"/>
      <c r="E244" s="182"/>
      <c r="F244" s="182"/>
      <c r="G244" s="182"/>
      <c r="H244" s="182"/>
      <c r="I244" s="182"/>
      <c r="J244" s="182"/>
      <c r="K244" s="182"/>
      <c r="L244" s="161"/>
      <c r="M244" s="161"/>
      <c r="N244" s="161"/>
      <c r="O244" s="161"/>
      <c r="P244" s="161"/>
      <c r="Q244" s="118"/>
    </row>
    <row r="245" spans="1:21">
      <c r="A245" s="178"/>
      <c r="B245" s="210" t="s">
        <v>1036</v>
      </c>
      <c r="C245" s="173">
        <v>160649.4</v>
      </c>
      <c r="D245" s="173">
        <v>158805</v>
      </c>
      <c r="E245" s="173">
        <v>149610.1</v>
      </c>
      <c r="F245" s="173">
        <v>150685.29999999999</v>
      </c>
      <c r="G245" s="173">
        <v>156102.70000000001</v>
      </c>
      <c r="H245" s="173">
        <v>162706.1</v>
      </c>
      <c r="I245" s="173">
        <v>166353.4</v>
      </c>
      <c r="J245" s="173">
        <v>169599.6</v>
      </c>
      <c r="K245" s="173">
        <v>160742.70000000001</v>
      </c>
      <c r="L245" s="170">
        <v>146855.5</v>
      </c>
      <c r="M245" s="170">
        <v>151138.9</v>
      </c>
      <c r="N245" s="170">
        <v>154568.79999999999</v>
      </c>
      <c r="O245" s="170">
        <v>158352.9</v>
      </c>
      <c r="P245" s="170">
        <v>166680.29999999999</v>
      </c>
      <c r="Q245" s="124">
        <v>179132.3</v>
      </c>
      <c r="R245" s="140">
        <v>189291.8</v>
      </c>
      <c r="S245" s="140">
        <v>189674.8</v>
      </c>
      <c r="T245" s="140">
        <v>194736.1</v>
      </c>
      <c r="U245" s="71" t="s">
        <v>242</v>
      </c>
    </row>
    <row r="246" spans="1:21">
      <c r="A246" s="178"/>
      <c r="B246" s="210" t="s">
        <v>106</v>
      </c>
      <c r="C246" s="173">
        <v>90664.3</v>
      </c>
      <c r="D246" s="173">
        <v>87850.1</v>
      </c>
      <c r="E246" s="173">
        <v>80684.7</v>
      </c>
      <c r="F246" s="173">
        <v>79169.7</v>
      </c>
      <c r="G246" s="173">
        <v>82791.8</v>
      </c>
      <c r="H246" s="173">
        <v>88231.4</v>
      </c>
      <c r="I246" s="173">
        <v>92192.4</v>
      </c>
      <c r="J246" s="173">
        <v>94247.9</v>
      </c>
      <c r="K246" s="173">
        <v>86141.1</v>
      </c>
      <c r="L246" s="170">
        <v>75744.399999999994</v>
      </c>
      <c r="M246" s="170">
        <v>78606.3</v>
      </c>
      <c r="N246" s="170">
        <v>80439.8</v>
      </c>
      <c r="O246" s="170">
        <v>82610.399999999994</v>
      </c>
      <c r="P246" s="170">
        <v>87774.3</v>
      </c>
      <c r="Q246" s="124">
        <v>95995.4</v>
      </c>
      <c r="R246" s="140">
        <v>100019.6</v>
      </c>
      <c r="S246" s="140">
        <v>99404</v>
      </c>
      <c r="T246" s="140">
        <v>103510.39999999999</v>
      </c>
      <c r="U246" s="71" t="s">
        <v>242</v>
      </c>
    </row>
    <row r="247" spans="1:21">
      <c r="A247" s="178"/>
      <c r="B247" s="210" t="s">
        <v>1618</v>
      </c>
      <c r="C247" s="173">
        <v>47966.8</v>
      </c>
      <c r="D247" s="173">
        <v>45658.2</v>
      </c>
      <c r="E247" s="173">
        <v>39056.5</v>
      </c>
      <c r="F247" s="173">
        <v>38142.699999999997</v>
      </c>
      <c r="G247" s="173">
        <v>41395.300000000003</v>
      </c>
      <c r="H247" s="173">
        <v>46057.9</v>
      </c>
      <c r="I247" s="173">
        <v>50431.199999999997</v>
      </c>
      <c r="J247" s="173">
        <v>52792.4</v>
      </c>
      <c r="K247" s="173">
        <v>46013.3</v>
      </c>
      <c r="L247" s="170">
        <v>36741.4</v>
      </c>
      <c r="M247" s="170">
        <v>39131.4</v>
      </c>
      <c r="N247" s="170">
        <v>40486.400000000001</v>
      </c>
      <c r="O247" s="170">
        <v>42950.2</v>
      </c>
      <c r="P247" s="170">
        <v>47175.8</v>
      </c>
      <c r="Q247" s="124">
        <v>49707</v>
      </c>
      <c r="R247" s="140">
        <v>50332.7</v>
      </c>
      <c r="S247" s="140">
        <v>49887</v>
      </c>
      <c r="T247" s="140">
        <v>53451.6</v>
      </c>
      <c r="U247" s="71" t="s">
        <v>242</v>
      </c>
    </row>
    <row r="248" spans="1:21">
      <c r="A248" s="178"/>
      <c r="B248" s="210" t="s">
        <v>1043</v>
      </c>
      <c r="C248" s="173">
        <v>26520.5</v>
      </c>
      <c r="D248" s="173">
        <v>25524.3</v>
      </c>
      <c r="E248" s="173">
        <v>22362.3</v>
      </c>
      <c r="F248" s="173">
        <v>21152.6</v>
      </c>
      <c r="G248" s="173">
        <v>22010.799999999999</v>
      </c>
      <c r="H248" s="173">
        <v>23182.3</v>
      </c>
      <c r="I248" s="173">
        <v>24494.7</v>
      </c>
      <c r="J248" s="173">
        <v>26590.799999999999</v>
      </c>
      <c r="K248" s="173">
        <v>25835</v>
      </c>
      <c r="L248" s="170">
        <v>23710.6</v>
      </c>
      <c r="M248" s="170">
        <v>23083.3</v>
      </c>
      <c r="N248" s="170">
        <v>23419.4</v>
      </c>
      <c r="O248" s="170">
        <v>24342.6</v>
      </c>
      <c r="P248" s="170">
        <v>26175.599999999999</v>
      </c>
      <c r="Q248" s="124">
        <v>26478.6</v>
      </c>
      <c r="R248" s="140">
        <v>27195.1</v>
      </c>
      <c r="S248" s="140">
        <v>27558.1</v>
      </c>
      <c r="T248" s="140">
        <v>28885</v>
      </c>
      <c r="U248" s="71" t="s">
        <v>242</v>
      </c>
    </row>
    <row r="249" spans="1:21">
      <c r="A249" s="178"/>
      <c r="B249" s="210" t="s">
        <v>1046</v>
      </c>
      <c r="C249" s="173">
        <v>20156.8</v>
      </c>
      <c r="D249" s="173">
        <v>18957.5</v>
      </c>
      <c r="E249" s="173">
        <v>16291.6</v>
      </c>
      <c r="F249" s="173">
        <v>16726.8</v>
      </c>
      <c r="G249" s="173">
        <v>19111</v>
      </c>
      <c r="H249" s="173">
        <v>22700.7</v>
      </c>
      <c r="I249" s="173">
        <v>25779</v>
      </c>
      <c r="J249" s="173">
        <v>25995.9</v>
      </c>
      <c r="K249" s="173">
        <v>19984</v>
      </c>
      <c r="L249" s="170">
        <v>12874.6</v>
      </c>
      <c r="M249" s="170">
        <v>15900</v>
      </c>
      <c r="N249" s="170">
        <v>16941.900000000001</v>
      </c>
      <c r="O249" s="170">
        <v>18493.900000000001</v>
      </c>
      <c r="P249" s="170">
        <v>20886.5</v>
      </c>
      <c r="Q249" s="124">
        <v>23117</v>
      </c>
      <c r="R249" s="140">
        <v>23043.200000000001</v>
      </c>
      <c r="S249" s="140">
        <v>22284.9</v>
      </c>
      <c r="T249" s="140">
        <v>24508</v>
      </c>
      <c r="U249" s="71" t="s">
        <v>242</v>
      </c>
    </row>
    <row r="250" spans="1:21">
      <c r="A250" s="178"/>
      <c r="B250" s="210" t="s">
        <v>1049</v>
      </c>
      <c r="C250" s="173">
        <v>1289.5</v>
      </c>
      <c r="D250" s="173">
        <v>1176.4000000000001</v>
      </c>
      <c r="E250" s="173">
        <v>402.6</v>
      </c>
      <c r="F250" s="173">
        <v>263.3</v>
      </c>
      <c r="G250" s="173">
        <v>273.60000000000002</v>
      </c>
      <c r="H250" s="173">
        <v>174.9</v>
      </c>
      <c r="I250" s="173">
        <v>157.5</v>
      </c>
      <c r="J250" s="173">
        <v>205.7</v>
      </c>
      <c r="K250" s="173">
        <v>194.2</v>
      </c>
      <c r="L250" s="170">
        <v>156.30000000000001</v>
      </c>
      <c r="M250" s="170">
        <v>148.1</v>
      </c>
      <c r="N250" s="170">
        <v>125.1</v>
      </c>
      <c r="O250" s="170">
        <v>113.6</v>
      </c>
      <c r="P250" s="170">
        <v>113.7</v>
      </c>
      <c r="Q250" s="124">
        <v>111.4</v>
      </c>
      <c r="R250" s="140">
        <v>94.3</v>
      </c>
      <c r="S250" s="140">
        <v>44</v>
      </c>
      <c r="T250" s="140">
        <v>58.6</v>
      </c>
      <c r="U250" s="71" t="s">
        <v>242</v>
      </c>
    </row>
    <row r="251" spans="1:21">
      <c r="A251" s="178"/>
      <c r="B251" s="210" t="s">
        <v>1052</v>
      </c>
      <c r="C251" s="236" t="s">
        <v>1654</v>
      </c>
      <c r="D251" s="236" t="s">
        <v>1654</v>
      </c>
      <c r="E251" s="236" t="s">
        <v>1654</v>
      </c>
      <c r="F251" s="236" t="s">
        <v>1654</v>
      </c>
      <c r="G251" s="236" t="s">
        <v>1654</v>
      </c>
      <c r="H251" s="236" t="s">
        <v>1654</v>
      </c>
      <c r="I251" s="236" t="s">
        <v>1654</v>
      </c>
      <c r="J251" s="236" t="s">
        <v>1654</v>
      </c>
      <c r="K251" s="236" t="s">
        <v>1654</v>
      </c>
      <c r="L251" s="236" t="s">
        <v>1654</v>
      </c>
      <c r="M251" s="236" t="s">
        <v>1654</v>
      </c>
      <c r="N251" s="236" t="s">
        <v>1654</v>
      </c>
      <c r="O251" s="236" t="s">
        <v>1654</v>
      </c>
      <c r="P251" s="236" t="s">
        <v>1654</v>
      </c>
      <c r="Q251" s="236" t="s">
        <v>1654</v>
      </c>
      <c r="R251" s="236" t="s">
        <v>1654</v>
      </c>
      <c r="S251" s="236" t="s">
        <v>1654</v>
      </c>
      <c r="T251" s="236" t="s">
        <v>1654</v>
      </c>
      <c r="U251" s="71" t="s">
        <v>242</v>
      </c>
    </row>
    <row r="252" spans="1:21">
      <c r="A252" s="178"/>
      <c r="B252" s="210" t="s">
        <v>1055</v>
      </c>
      <c r="C252" s="173">
        <v>12195.5</v>
      </c>
      <c r="D252" s="173">
        <v>12191.6</v>
      </c>
      <c r="E252" s="173">
        <v>11949.3</v>
      </c>
      <c r="F252" s="173">
        <v>11473.5</v>
      </c>
      <c r="G252" s="173">
        <v>11512.9</v>
      </c>
      <c r="H252" s="173">
        <v>11650.2</v>
      </c>
      <c r="I252" s="173">
        <v>11251.4</v>
      </c>
      <c r="J252" s="173">
        <v>11417.5</v>
      </c>
      <c r="K252" s="173">
        <v>11494</v>
      </c>
      <c r="L252" s="170">
        <v>11356.1</v>
      </c>
      <c r="M252" s="170">
        <v>11431.2</v>
      </c>
      <c r="N252" s="170">
        <v>11672.3</v>
      </c>
      <c r="O252" s="170">
        <v>11257.3</v>
      </c>
      <c r="P252" s="170">
        <v>11415.5</v>
      </c>
      <c r="Q252" s="124">
        <v>11862.7</v>
      </c>
      <c r="R252" s="140">
        <v>11928.8</v>
      </c>
      <c r="S252" s="140">
        <v>12257.4</v>
      </c>
      <c r="T252" s="140">
        <v>12553.9</v>
      </c>
      <c r="U252" s="71" t="s">
        <v>242</v>
      </c>
    </row>
    <row r="253" spans="1:21">
      <c r="A253" s="178"/>
      <c r="B253" s="210" t="s">
        <v>1058</v>
      </c>
      <c r="C253" s="173">
        <v>28935.7</v>
      </c>
      <c r="D253" s="173">
        <v>28406.400000000001</v>
      </c>
      <c r="E253" s="173">
        <v>28156.400000000001</v>
      </c>
      <c r="F253" s="173">
        <v>28015.4</v>
      </c>
      <c r="G253" s="173">
        <v>28298.400000000001</v>
      </c>
      <c r="H253" s="173">
        <v>28843.4</v>
      </c>
      <c r="I253" s="173">
        <v>28779.200000000001</v>
      </c>
      <c r="J253" s="173">
        <v>28296.1</v>
      </c>
      <c r="K253" s="173">
        <v>26943.1</v>
      </c>
      <c r="L253" s="170">
        <v>26127.9</v>
      </c>
      <c r="M253" s="170">
        <v>26446.7</v>
      </c>
      <c r="N253" s="170">
        <v>26593.8</v>
      </c>
      <c r="O253" s="170">
        <v>26690.400000000001</v>
      </c>
      <c r="P253" s="170">
        <v>27325</v>
      </c>
      <c r="Q253" s="124">
        <v>32466</v>
      </c>
      <c r="R253" s="140">
        <v>35818.9</v>
      </c>
      <c r="S253" s="140">
        <v>35404.1</v>
      </c>
      <c r="T253" s="140">
        <v>35554.300000000003</v>
      </c>
      <c r="U253" s="71" t="s">
        <v>242</v>
      </c>
    </row>
    <row r="254" spans="1:21">
      <c r="A254" s="178"/>
      <c r="B254" s="210" t="s">
        <v>1061</v>
      </c>
      <c r="C254" s="173">
        <v>876.4</v>
      </c>
      <c r="D254" s="173">
        <v>901.6</v>
      </c>
      <c r="E254" s="173">
        <v>835.1</v>
      </c>
      <c r="F254" s="173">
        <v>845</v>
      </c>
      <c r="G254" s="173">
        <v>861.8</v>
      </c>
      <c r="H254" s="173">
        <v>930.3</v>
      </c>
      <c r="I254" s="173">
        <v>947.3</v>
      </c>
      <c r="J254" s="173">
        <v>941</v>
      </c>
      <c r="K254" s="173">
        <v>883.1</v>
      </c>
      <c r="L254" s="170">
        <v>731.9</v>
      </c>
      <c r="M254" s="170">
        <v>785.9</v>
      </c>
      <c r="N254" s="170">
        <v>874.2</v>
      </c>
      <c r="O254" s="170">
        <v>897.2</v>
      </c>
      <c r="P254" s="170">
        <v>1034.4000000000001</v>
      </c>
      <c r="Q254" s="124">
        <v>1073.0999999999999</v>
      </c>
      <c r="R254" s="140">
        <v>1048.7</v>
      </c>
      <c r="S254" s="140">
        <v>939</v>
      </c>
      <c r="T254" s="140">
        <v>1024.0999999999999</v>
      </c>
      <c r="U254" s="71" t="s">
        <v>242</v>
      </c>
    </row>
    <row r="255" spans="1:21">
      <c r="A255" s="178"/>
      <c r="B255" s="210" t="s">
        <v>1064</v>
      </c>
      <c r="C255" s="173">
        <v>689.9</v>
      </c>
      <c r="D255" s="173">
        <v>692.4</v>
      </c>
      <c r="E255" s="173">
        <v>687.5</v>
      </c>
      <c r="F255" s="173">
        <v>693.1</v>
      </c>
      <c r="G255" s="173">
        <v>723.4</v>
      </c>
      <c r="H255" s="173">
        <v>749.5</v>
      </c>
      <c r="I255" s="173">
        <v>783.3</v>
      </c>
      <c r="J255" s="173">
        <v>800.9</v>
      </c>
      <c r="K255" s="173">
        <v>807.6</v>
      </c>
      <c r="L255" s="170">
        <v>787.1</v>
      </c>
      <c r="M255" s="170">
        <v>811.1</v>
      </c>
      <c r="N255" s="170">
        <v>813</v>
      </c>
      <c r="O255" s="170">
        <v>815.2</v>
      </c>
      <c r="P255" s="170">
        <v>823.6</v>
      </c>
      <c r="Q255" s="124">
        <v>886.7</v>
      </c>
      <c r="R255" s="140">
        <v>890.5</v>
      </c>
      <c r="S255" s="140">
        <v>916.6</v>
      </c>
      <c r="T255" s="140">
        <v>926.5</v>
      </c>
      <c r="U255" s="71" t="s">
        <v>242</v>
      </c>
    </row>
    <row r="256" spans="1:21">
      <c r="A256" s="178"/>
      <c r="B256" s="210" t="s">
        <v>1067</v>
      </c>
      <c r="C256" s="173">
        <v>50693.5</v>
      </c>
      <c r="D256" s="173">
        <v>51937.4</v>
      </c>
      <c r="E256" s="173">
        <v>51834</v>
      </c>
      <c r="F256" s="173">
        <v>51955.6</v>
      </c>
      <c r="G256" s="173">
        <v>52277</v>
      </c>
      <c r="H256" s="173">
        <v>53501.8</v>
      </c>
      <c r="I256" s="173">
        <v>55415.7</v>
      </c>
      <c r="J256" s="173">
        <v>56819.6</v>
      </c>
      <c r="K256" s="173">
        <v>57590.3</v>
      </c>
      <c r="L256" s="170">
        <v>55628.9</v>
      </c>
      <c r="M256" s="170">
        <v>57527.8</v>
      </c>
      <c r="N256" s="170">
        <v>59423</v>
      </c>
      <c r="O256" s="170">
        <v>61184</v>
      </c>
      <c r="P256" s="170">
        <v>62663.7</v>
      </c>
      <c r="Q256" s="124">
        <v>64896.4</v>
      </c>
      <c r="R256" s="140">
        <v>67079.600000000006</v>
      </c>
      <c r="S256" s="140">
        <v>69147.100000000006</v>
      </c>
      <c r="T256" s="140">
        <v>70948.3</v>
      </c>
      <c r="U256" s="71" t="s">
        <v>242</v>
      </c>
    </row>
    <row r="257" spans="1:21">
      <c r="A257" s="178"/>
      <c r="B257" s="210" t="s">
        <v>1070</v>
      </c>
      <c r="C257" s="173">
        <v>2725.1</v>
      </c>
      <c r="D257" s="173">
        <v>2787.9</v>
      </c>
      <c r="E257" s="173">
        <v>2786.9</v>
      </c>
      <c r="F257" s="173">
        <v>2983.7</v>
      </c>
      <c r="G257" s="173">
        <v>2782.3</v>
      </c>
      <c r="H257" s="173">
        <v>2653.6</v>
      </c>
      <c r="I257" s="173">
        <v>3033.7</v>
      </c>
      <c r="J257" s="173">
        <v>3494.3</v>
      </c>
      <c r="K257" s="173">
        <v>3359</v>
      </c>
      <c r="L257" s="170">
        <v>3300.9</v>
      </c>
      <c r="M257" s="170">
        <v>3067.2</v>
      </c>
      <c r="N257" s="170">
        <v>3098.6</v>
      </c>
      <c r="O257" s="170">
        <v>3095.8</v>
      </c>
      <c r="P257" s="170">
        <v>2860.4</v>
      </c>
      <c r="Q257" s="124">
        <v>2644.6</v>
      </c>
      <c r="R257" s="140">
        <v>2614.4</v>
      </c>
      <c r="S257" s="140">
        <v>2525.5</v>
      </c>
      <c r="T257" s="140">
        <v>2386.6</v>
      </c>
      <c r="U257" s="71" t="s">
        <v>242</v>
      </c>
    </row>
    <row r="258" spans="1:21">
      <c r="A258" s="178"/>
      <c r="B258" s="210" t="s">
        <v>1073</v>
      </c>
      <c r="C258" s="173">
        <v>19290.900000000001</v>
      </c>
      <c r="D258" s="173">
        <v>18656.900000000001</v>
      </c>
      <c r="E258" s="173">
        <v>17091.2</v>
      </c>
      <c r="F258" s="173">
        <v>19558.8</v>
      </c>
      <c r="G258" s="173">
        <v>21032.5</v>
      </c>
      <c r="H258" s="173">
        <v>20972.400000000001</v>
      </c>
      <c r="I258" s="173">
        <v>18744.7</v>
      </c>
      <c r="J258" s="173">
        <v>18532</v>
      </c>
      <c r="K258" s="173">
        <v>17007.5</v>
      </c>
      <c r="L258" s="170">
        <v>15481.7</v>
      </c>
      <c r="M258" s="170">
        <v>15004.8</v>
      </c>
      <c r="N258" s="170">
        <v>14665.6</v>
      </c>
      <c r="O258" s="170">
        <v>14558.1</v>
      </c>
      <c r="P258" s="170">
        <v>16241.7</v>
      </c>
      <c r="Q258" s="124">
        <v>18239.7</v>
      </c>
      <c r="R258" s="140">
        <v>22190.6</v>
      </c>
      <c r="S258" s="140">
        <v>21117.1</v>
      </c>
      <c r="T258" s="140">
        <v>20253.900000000001</v>
      </c>
      <c r="U258" s="71" t="s">
        <v>242</v>
      </c>
    </row>
    <row r="259" spans="1:21">
      <c r="A259" s="178"/>
      <c r="B259" s="211" t="s">
        <v>1077</v>
      </c>
      <c r="C259" s="173">
        <v>178779.3</v>
      </c>
      <c r="D259" s="173">
        <v>177639.9</v>
      </c>
      <c r="E259" s="173">
        <v>177985.5</v>
      </c>
      <c r="F259" s="173">
        <v>178064.8</v>
      </c>
      <c r="G259" s="173">
        <v>175992</v>
      </c>
      <c r="H259" s="173">
        <v>177962</v>
      </c>
      <c r="I259" s="173">
        <v>177978.5</v>
      </c>
      <c r="J259" s="173">
        <v>181107.6</v>
      </c>
      <c r="K259" s="173">
        <v>186263.8</v>
      </c>
      <c r="L259" s="170">
        <v>192599.1</v>
      </c>
      <c r="M259" s="170">
        <v>193388.9</v>
      </c>
      <c r="N259" s="170">
        <v>196553.2</v>
      </c>
      <c r="O259" s="170">
        <v>197154.6</v>
      </c>
      <c r="P259" s="170">
        <v>198839.1</v>
      </c>
      <c r="Q259" s="124">
        <v>200988.4</v>
      </c>
      <c r="R259" s="140">
        <v>204394.2</v>
      </c>
      <c r="S259" s="140">
        <v>205121</v>
      </c>
      <c r="T259" s="140">
        <v>206599.5</v>
      </c>
      <c r="U259" s="71" t="s">
        <v>242</v>
      </c>
    </row>
    <row r="260" spans="1:21">
      <c r="A260" s="178"/>
      <c r="B260" s="210" t="s">
        <v>1079</v>
      </c>
      <c r="C260" s="173">
        <v>32245</v>
      </c>
      <c r="D260" s="173">
        <v>32220.799999999999</v>
      </c>
      <c r="E260" s="173">
        <v>31732.3</v>
      </c>
      <c r="F260" s="173">
        <v>31377.7</v>
      </c>
      <c r="G260" s="173">
        <v>31080.3</v>
      </c>
      <c r="H260" s="173">
        <v>30762.5</v>
      </c>
      <c r="I260" s="173">
        <v>30753.9</v>
      </c>
      <c r="J260" s="173">
        <v>30886.5</v>
      </c>
      <c r="K260" s="173">
        <v>30284.9</v>
      </c>
      <c r="L260" s="170">
        <v>29535.200000000001</v>
      </c>
      <c r="M260" s="170">
        <v>28817.599999999999</v>
      </c>
      <c r="N260" s="170">
        <v>28856</v>
      </c>
      <c r="O260" s="170">
        <v>28353.599999999999</v>
      </c>
      <c r="P260" s="170">
        <v>27641.200000000001</v>
      </c>
      <c r="Q260" s="124">
        <v>28539.9</v>
      </c>
      <c r="R260" s="140">
        <v>28656.9</v>
      </c>
      <c r="S260" s="140">
        <v>28690.7</v>
      </c>
      <c r="T260" s="140">
        <v>28831.8</v>
      </c>
      <c r="U260" s="71" t="s">
        <v>242</v>
      </c>
    </row>
    <row r="261" spans="1:21">
      <c r="A261" s="178"/>
      <c r="B261" s="210" t="s">
        <v>1082</v>
      </c>
      <c r="C261" s="173">
        <v>15592.1</v>
      </c>
      <c r="D261" s="173">
        <v>15674.4</v>
      </c>
      <c r="E261" s="173">
        <v>15600.5</v>
      </c>
      <c r="F261" s="173">
        <v>15947.3</v>
      </c>
      <c r="G261" s="173">
        <v>15368.3</v>
      </c>
      <c r="H261" s="173">
        <v>15173.3</v>
      </c>
      <c r="I261" s="173">
        <v>14577.4</v>
      </c>
      <c r="J261" s="173">
        <v>14764</v>
      </c>
      <c r="K261" s="173">
        <v>14449.4</v>
      </c>
      <c r="L261" s="170">
        <v>15317</v>
      </c>
      <c r="M261" s="170">
        <v>16183.4</v>
      </c>
      <c r="N261" s="170">
        <v>16221.7</v>
      </c>
      <c r="O261" s="170">
        <v>16357.4</v>
      </c>
      <c r="P261" s="170">
        <v>17392.5</v>
      </c>
      <c r="Q261" s="124">
        <v>17545.3</v>
      </c>
      <c r="R261" s="140">
        <v>17598.3</v>
      </c>
      <c r="S261" s="140">
        <v>17975.900000000001</v>
      </c>
      <c r="T261" s="140">
        <v>17776.5</v>
      </c>
      <c r="U261" s="71" t="s">
        <v>242</v>
      </c>
    </row>
    <row r="262" spans="1:21">
      <c r="A262" s="178"/>
      <c r="B262" s="210" t="s">
        <v>1085</v>
      </c>
      <c r="C262" s="173">
        <v>16561.7</v>
      </c>
      <c r="D262" s="173">
        <v>16570.3</v>
      </c>
      <c r="E262" s="173">
        <v>16572.099999999999</v>
      </c>
      <c r="F262" s="173">
        <v>16661.2</v>
      </c>
      <c r="G262" s="173">
        <v>16768.900000000001</v>
      </c>
      <c r="H262" s="173">
        <v>16888.900000000001</v>
      </c>
      <c r="I262" s="173">
        <v>17033.400000000001</v>
      </c>
      <c r="J262" s="173">
        <v>17158.599999999999</v>
      </c>
      <c r="K262" s="173">
        <v>17260.8</v>
      </c>
      <c r="L262" s="170">
        <v>16796.400000000001</v>
      </c>
      <c r="M262" s="170">
        <v>16724.5</v>
      </c>
      <c r="N262" s="170">
        <v>16708.900000000001</v>
      </c>
      <c r="O262" s="170">
        <v>16660</v>
      </c>
      <c r="P262" s="170">
        <v>16884.2</v>
      </c>
      <c r="Q262" s="124">
        <v>17344.099999999999</v>
      </c>
      <c r="R262" s="140">
        <v>17448.400000000001</v>
      </c>
      <c r="S262" s="140">
        <v>17447.900000000001</v>
      </c>
      <c r="T262" s="140">
        <v>17660.2</v>
      </c>
      <c r="U262" s="71" t="s">
        <v>242</v>
      </c>
    </row>
    <row r="263" spans="1:21">
      <c r="A263" s="178"/>
      <c r="B263" s="210" t="s">
        <v>1088</v>
      </c>
      <c r="C263" s="173">
        <v>16645</v>
      </c>
      <c r="D263" s="173">
        <v>15541.9</v>
      </c>
      <c r="E263" s="173">
        <v>14377.3</v>
      </c>
      <c r="F263" s="173">
        <v>13262.6</v>
      </c>
      <c r="G263" s="173">
        <v>12345.6</v>
      </c>
      <c r="H263" s="173">
        <v>11682.1</v>
      </c>
      <c r="I263" s="173">
        <v>12018.9</v>
      </c>
      <c r="J263" s="173">
        <v>12289</v>
      </c>
      <c r="K263" s="173">
        <v>12117.6</v>
      </c>
      <c r="L263" s="170">
        <v>11538.8</v>
      </c>
      <c r="M263" s="170">
        <v>11498.7</v>
      </c>
      <c r="N263" s="170">
        <v>11492.4</v>
      </c>
      <c r="O263" s="170">
        <v>11296.4</v>
      </c>
      <c r="P263" s="170">
        <v>11215.8</v>
      </c>
      <c r="Q263" s="124">
        <v>11108.1</v>
      </c>
      <c r="R263" s="140">
        <v>10932</v>
      </c>
      <c r="S263" s="140">
        <v>10532.5</v>
      </c>
      <c r="T263" s="140">
        <v>9989.2000000000007</v>
      </c>
      <c r="U263" s="71" t="s">
        <v>242</v>
      </c>
    </row>
    <row r="264" spans="1:21">
      <c r="A264" s="178"/>
      <c r="B264" s="210" t="s">
        <v>1091</v>
      </c>
      <c r="C264" s="173">
        <v>4024.2</v>
      </c>
      <c r="D264" s="173">
        <v>3987.4</v>
      </c>
      <c r="E264" s="173">
        <v>3871.6</v>
      </c>
      <c r="F264" s="173">
        <v>3873</v>
      </c>
      <c r="G264" s="173">
        <v>3313.5</v>
      </c>
      <c r="H264" s="173">
        <v>3022</v>
      </c>
      <c r="I264" s="173">
        <v>2992.2</v>
      </c>
      <c r="J264" s="173">
        <v>2748.7</v>
      </c>
      <c r="K264" s="173">
        <v>2727.9</v>
      </c>
      <c r="L264" s="170">
        <v>3520.1</v>
      </c>
      <c r="M264" s="170">
        <v>3552</v>
      </c>
      <c r="N264" s="170">
        <v>3440.6</v>
      </c>
      <c r="O264" s="170">
        <v>3457</v>
      </c>
      <c r="P264" s="170">
        <v>3348.9</v>
      </c>
      <c r="Q264" s="124">
        <v>3271.7</v>
      </c>
      <c r="R264" s="140">
        <v>3309.9</v>
      </c>
      <c r="S264" s="140">
        <v>3037.7</v>
      </c>
      <c r="T264" s="140">
        <v>2977.8</v>
      </c>
      <c r="U264" s="71" t="s">
        <v>242</v>
      </c>
    </row>
    <row r="265" spans="1:21">
      <c r="A265" s="178"/>
      <c r="B265" s="210" t="s">
        <v>1094</v>
      </c>
      <c r="C265" s="173">
        <v>478.6</v>
      </c>
      <c r="D265" s="173">
        <v>518.70000000000005</v>
      </c>
      <c r="E265" s="173">
        <v>475.2</v>
      </c>
      <c r="F265" s="173">
        <v>641</v>
      </c>
      <c r="G265" s="173">
        <v>801.2</v>
      </c>
      <c r="H265" s="173">
        <v>1056.4000000000001</v>
      </c>
      <c r="I265" s="173">
        <v>836.7</v>
      </c>
      <c r="J265" s="173">
        <v>581.70000000000005</v>
      </c>
      <c r="K265" s="173">
        <v>724.8</v>
      </c>
      <c r="L265" s="170">
        <v>646.6</v>
      </c>
      <c r="M265" s="170">
        <v>654.4</v>
      </c>
      <c r="N265" s="170">
        <v>646.5</v>
      </c>
      <c r="O265" s="170">
        <v>697.6</v>
      </c>
      <c r="P265" s="170">
        <v>849.8</v>
      </c>
      <c r="Q265" s="124">
        <v>627.6</v>
      </c>
      <c r="R265" s="140">
        <v>631.4</v>
      </c>
      <c r="S265" s="140">
        <v>591.4</v>
      </c>
      <c r="T265" s="140">
        <v>583.79999999999995</v>
      </c>
      <c r="U265" s="71" t="s">
        <v>242</v>
      </c>
    </row>
    <row r="266" spans="1:21">
      <c r="A266" s="178"/>
      <c r="B266" s="210" t="s">
        <v>1097</v>
      </c>
      <c r="C266" s="173">
        <v>79366.2</v>
      </c>
      <c r="D266" s="173">
        <v>82166.8</v>
      </c>
      <c r="E266" s="173">
        <v>83855.100000000006</v>
      </c>
      <c r="F266" s="173">
        <v>85188</v>
      </c>
      <c r="G266" s="173">
        <v>87104.4</v>
      </c>
      <c r="H266" s="173">
        <v>89182.3</v>
      </c>
      <c r="I266" s="173">
        <v>90591.2</v>
      </c>
      <c r="J266" s="173">
        <v>93613.7</v>
      </c>
      <c r="K266" s="173">
        <v>95626</v>
      </c>
      <c r="L266" s="170">
        <v>100930.9</v>
      </c>
      <c r="M266" s="170">
        <v>104449.5</v>
      </c>
      <c r="N266" s="170">
        <v>106540.3</v>
      </c>
      <c r="O266" s="170">
        <v>108288.5</v>
      </c>
      <c r="P266" s="170">
        <v>109615.5</v>
      </c>
      <c r="Q266" s="124">
        <v>110869.7</v>
      </c>
      <c r="R266" s="140">
        <v>113423.2</v>
      </c>
      <c r="S266" s="140">
        <v>114634.3</v>
      </c>
      <c r="T266" s="140">
        <v>116273</v>
      </c>
      <c r="U266" s="71" t="s">
        <v>242</v>
      </c>
    </row>
    <row r="267" spans="1:21">
      <c r="A267" s="178"/>
      <c r="B267" s="210" t="s">
        <v>1100</v>
      </c>
      <c r="C267" s="173">
        <v>13866.4</v>
      </c>
      <c r="D267" s="173">
        <v>10959.6</v>
      </c>
      <c r="E267" s="173">
        <v>11501.4</v>
      </c>
      <c r="F267" s="173">
        <v>11113.9</v>
      </c>
      <c r="G267" s="173">
        <v>9209.7999999999993</v>
      </c>
      <c r="H267" s="173">
        <v>10194.6</v>
      </c>
      <c r="I267" s="173">
        <v>9174.7999999999993</v>
      </c>
      <c r="J267" s="173">
        <v>9065.4</v>
      </c>
      <c r="K267" s="173">
        <v>13072.4</v>
      </c>
      <c r="L267" s="170">
        <v>14314</v>
      </c>
      <c r="M267" s="170">
        <v>11508.9</v>
      </c>
      <c r="N267" s="170">
        <v>12646.8</v>
      </c>
      <c r="O267" s="170">
        <v>12044.1</v>
      </c>
      <c r="P267" s="170">
        <v>11891.3</v>
      </c>
      <c r="Q267" s="124">
        <v>11681.9</v>
      </c>
      <c r="R267" s="140">
        <v>12394</v>
      </c>
      <c r="S267" s="140">
        <v>12210.7</v>
      </c>
      <c r="T267" s="140">
        <v>12507.2</v>
      </c>
      <c r="U267" s="71" t="s">
        <v>242</v>
      </c>
    </row>
    <row r="268" spans="1:21">
      <c r="A268" s="178"/>
      <c r="B268" s="211" t="s">
        <v>1619</v>
      </c>
      <c r="C268" s="173">
        <v>-18129.900000000001</v>
      </c>
      <c r="D268" s="173">
        <v>-18834.900000000001</v>
      </c>
      <c r="E268" s="173">
        <v>-28375.4</v>
      </c>
      <c r="F268" s="173">
        <v>-27379.4</v>
      </c>
      <c r="G268" s="173">
        <v>-19889.2</v>
      </c>
      <c r="H268" s="173">
        <v>-15256</v>
      </c>
      <c r="I268" s="173">
        <v>-11625</v>
      </c>
      <c r="J268" s="173">
        <v>-11508</v>
      </c>
      <c r="K268" s="173">
        <v>-25521.1</v>
      </c>
      <c r="L268" s="170">
        <v>-45743.7</v>
      </c>
      <c r="M268" s="170">
        <v>-42250.1</v>
      </c>
      <c r="N268" s="170">
        <v>-41984.4</v>
      </c>
      <c r="O268" s="170">
        <v>-38801.699999999997</v>
      </c>
      <c r="P268" s="170">
        <v>-32158.799999999999</v>
      </c>
      <c r="Q268" s="124">
        <v>-21856.1</v>
      </c>
      <c r="R268" s="140">
        <v>-15102.4</v>
      </c>
      <c r="S268" s="140">
        <v>-15446.2</v>
      </c>
      <c r="T268" s="140">
        <v>-11863.4</v>
      </c>
      <c r="U268" s="71" t="s">
        <v>242</v>
      </c>
    </row>
    <row r="269" spans="1:21">
      <c r="A269" s="178"/>
      <c r="B269" s="211" t="s">
        <v>1620</v>
      </c>
      <c r="C269" s="173">
        <v>-1568.2</v>
      </c>
      <c r="D269" s="173">
        <v>-2264.6</v>
      </c>
      <c r="E269" s="173">
        <v>-11803.3</v>
      </c>
      <c r="F269" s="173">
        <v>-10718.2</v>
      </c>
      <c r="G269" s="173">
        <v>-3120.3</v>
      </c>
      <c r="H269" s="173">
        <v>1632.9</v>
      </c>
      <c r="I269" s="173">
        <v>5408.4</v>
      </c>
      <c r="J269" s="173">
        <v>5650.6</v>
      </c>
      <c r="K269" s="173">
        <v>-8260.2999999999993</v>
      </c>
      <c r="L269" s="170">
        <v>-28947.200000000001</v>
      </c>
      <c r="M269" s="170">
        <v>-25525.599999999999</v>
      </c>
      <c r="N269" s="170">
        <v>-25275.5</v>
      </c>
      <c r="O269" s="170">
        <v>-22141.7</v>
      </c>
      <c r="P269" s="170">
        <v>-15274.6</v>
      </c>
      <c r="Q269" s="124">
        <v>-4512</v>
      </c>
      <c r="R269" s="140">
        <v>2346</v>
      </c>
      <c r="S269" s="140">
        <v>2001.7</v>
      </c>
      <c r="T269" s="140">
        <v>5796.8</v>
      </c>
      <c r="U269" s="71" t="s">
        <v>242</v>
      </c>
    </row>
    <row r="270" spans="1:21">
      <c r="A270" s="178"/>
      <c r="B270" s="142" t="s">
        <v>1574</v>
      </c>
      <c r="C270" s="173"/>
      <c r="D270" s="173"/>
      <c r="E270" s="173"/>
      <c r="F270" s="173"/>
      <c r="G270" s="173"/>
      <c r="H270" s="173"/>
      <c r="I270" s="173"/>
      <c r="J270" s="173"/>
      <c r="K270" s="173"/>
      <c r="L270" s="170"/>
      <c r="M270" s="170"/>
      <c r="N270" s="170"/>
      <c r="O270" s="170"/>
      <c r="P270" s="170"/>
      <c r="Q270" s="124"/>
      <c r="R270" s="140"/>
      <c r="S270" s="140"/>
      <c r="T270" s="140"/>
      <c r="U270" s="140"/>
    </row>
    <row r="271" spans="1:21">
      <c r="A271" s="178"/>
      <c r="B271" s="211" t="s">
        <v>1621</v>
      </c>
      <c r="C271" s="173">
        <v>16174.2</v>
      </c>
      <c r="D271" s="173">
        <v>13888.3</v>
      </c>
      <c r="E271" s="173">
        <v>12087.7</v>
      </c>
      <c r="F271" s="173">
        <v>9262.6</v>
      </c>
      <c r="G271" s="173">
        <v>6679.6</v>
      </c>
      <c r="H271" s="173">
        <v>5758.5</v>
      </c>
      <c r="I271" s="173">
        <v>4194.8999999999996</v>
      </c>
      <c r="J271" s="173">
        <v>3024.4</v>
      </c>
      <c r="K271" s="173">
        <v>2436.8000000000002</v>
      </c>
      <c r="L271" s="170">
        <v>4374.2</v>
      </c>
      <c r="M271" s="170">
        <v>2470.3000000000002</v>
      </c>
      <c r="N271" s="170">
        <v>2218.1999999999998</v>
      </c>
      <c r="O271" s="170">
        <v>1996.8</v>
      </c>
      <c r="P271" s="170">
        <v>4262.5</v>
      </c>
      <c r="Q271" s="124">
        <v>3608.8</v>
      </c>
      <c r="R271" s="140">
        <v>2728.2</v>
      </c>
      <c r="S271" s="140">
        <v>2733</v>
      </c>
      <c r="T271" s="140">
        <v>3156.1</v>
      </c>
      <c r="U271" s="71" t="s">
        <v>242</v>
      </c>
    </row>
    <row r="272" spans="1:21">
      <c r="A272" s="178"/>
      <c r="B272" s="210" t="s">
        <v>1111</v>
      </c>
      <c r="C272" s="173">
        <v>12314.9</v>
      </c>
      <c r="D272" s="173">
        <v>10613.8</v>
      </c>
      <c r="E272" s="173">
        <v>9226.4</v>
      </c>
      <c r="F272" s="173">
        <v>6504.5</v>
      </c>
      <c r="G272" s="173">
        <v>4443.6000000000004</v>
      </c>
      <c r="H272" s="173">
        <v>3678.1</v>
      </c>
      <c r="I272" s="173">
        <v>2259.1</v>
      </c>
      <c r="J272" s="173">
        <v>1055.3</v>
      </c>
      <c r="K272" s="173">
        <v>521.5</v>
      </c>
      <c r="L272" s="170">
        <v>2317.6</v>
      </c>
      <c r="M272" s="170">
        <v>954.9</v>
      </c>
      <c r="N272" s="170">
        <v>797.1</v>
      </c>
      <c r="O272" s="170">
        <v>652.20000000000005</v>
      </c>
      <c r="P272" s="170">
        <v>2830.2</v>
      </c>
      <c r="Q272" s="124">
        <v>2341.8000000000002</v>
      </c>
      <c r="R272" s="140">
        <v>1644.5</v>
      </c>
      <c r="S272" s="140">
        <v>1824</v>
      </c>
      <c r="T272" s="140">
        <v>2159</v>
      </c>
      <c r="U272" s="71" t="s">
        <v>242</v>
      </c>
    </row>
    <row r="273" spans="1:21">
      <c r="A273" s="178"/>
      <c r="B273" s="210" t="s">
        <v>1114</v>
      </c>
      <c r="C273" s="173">
        <v>-19</v>
      </c>
      <c r="D273" s="173">
        <v>-130</v>
      </c>
      <c r="E273" s="173">
        <v>-70.7</v>
      </c>
      <c r="F273" s="173">
        <v>-170.2</v>
      </c>
      <c r="G273" s="173">
        <v>91.7</v>
      </c>
      <c r="H273" s="173">
        <v>77.2</v>
      </c>
      <c r="I273" s="173">
        <v>20.5</v>
      </c>
      <c r="J273" s="173">
        <v>126</v>
      </c>
      <c r="K273" s="173">
        <v>-56</v>
      </c>
      <c r="L273" s="170">
        <v>44.8</v>
      </c>
      <c r="M273" s="170">
        <v>-6.3</v>
      </c>
      <c r="N273" s="170">
        <v>10.199999999999999</v>
      </c>
      <c r="O273" s="170">
        <v>39.5</v>
      </c>
      <c r="P273" s="170">
        <v>46.2</v>
      </c>
      <c r="Q273" s="124">
        <v>76.8</v>
      </c>
      <c r="R273" s="140">
        <v>34.9</v>
      </c>
      <c r="S273" s="140">
        <v>-33.5</v>
      </c>
      <c r="T273" s="140">
        <v>87.2</v>
      </c>
      <c r="U273" s="71" t="s">
        <v>242</v>
      </c>
    </row>
    <row r="274" spans="1:21">
      <c r="A274" s="178"/>
      <c r="B274" s="210" t="s">
        <v>1117</v>
      </c>
      <c r="C274" s="236" t="s">
        <v>1654</v>
      </c>
      <c r="D274" s="236" t="s">
        <v>1654</v>
      </c>
      <c r="E274" s="236" t="s">
        <v>1654</v>
      </c>
      <c r="F274" s="236" t="s">
        <v>1654</v>
      </c>
      <c r="G274" s="236" t="s">
        <v>1654</v>
      </c>
      <c r="H274" s="236" t="s">
        <v>1654</v>
      </c>
      <c r="I274" s="236" t="s">
        <v>1654</v>
      </c>
      <c r="J274" s="236" t="s">
        <v>1654</v>
      </c>
      <c r="K274" s="236" t="s">
        <v>1654</v>
      </c>
      <c r="L274" s="236" t="s">
        <v>1654</v>
      </c>
      <c r="M274" s="236" t="s">
        <v>1654</v>
      </c>
      <c r="N274" s="236" t="s">
        <v>1654</v>
      </c>
      <c r="O274" s="236" t="s">
        <v>1654</v>
      </c>
      <c r="P274" s="236" t="s">
        <v>1654</v>
      </c>
      <c r="Q274" s="236" t="s">
        <v>1654</v>
      </c>
      <c r="R274" s="236" t="s">
        <v>1654</v>
      </c>
      <c r="S274" s="236" t="s">
        <v>1654</v>
      </c>
      <c r="T274" s="236" t="s">
        <v>1654</v>
      </c>
      <c r="U274" s="71" t="s">
        <v>242</v>
      </c>
    </row>
    <row r="275" spans="1:21">
      <c r="A275" s="178"/>
      <c r="B275" s="210" t="s">
        <v>1120</v>
      </c>
      <c r="C275" s="173">
        <v>3878.3</v>
      </c>
      <c r="D275" s="173">
        <v>3404.5</v>
      </c>
      <c r="E275" s="173">
        <v>2932</v>
      </c>
      <c r="F275" s="173">
        <v>2928.4</v>
      </c>
      <c r="G275" s="173">
        <v>2144.3000000000002</v>
      </c>
      <c r="H275" s="173">
        <v>2003.2</v>
      </c>
      <c r="I275" s="173">
        <v>1915.3</v>
      </c>
      <c r="J275" s="173">
        <v>1843.1</v>
      </c>
      <c r="K275" s="173">
        <v>1971.3</v>
      </c>
      <c r="L275" s="170">
        <v>2011.9</v>
      </c>
      <c r="M275" s="170">
        <v>1521.7</v>
      </c>
      <c r="N275" s="170">
        <v>1411</v>
      </c>
      <c r="O275" s="170">
        <v>1305</v>
      </c>
      <c r="P275" s="170">
        <v>1386.1</v>
      </c>
      <c r="Q275" s="124">
        <v>1190.3</v>
      </c>
      <c r="R275" s="140">
        <v>1048.8</v>
      </c>
      <c r="S275" s="140">
        <v>942.4</v>
      </c>
      <c r="T275" s="140">
        <v>909.9</v>
      </c>
      <c r="U275" s="71" t="s">
        <v>242</v>
      </c>
    </row>
    <row r="276" spans="1:21">
      <c r="A276" s="178"/>
      <c r="B276" s="210" t="s">
        <v>1123</v>
      </c>
      <c r="C276" s="173">
        <v>194953.5</v>
      </c>
      <c r="D276" s="173">
        <v>191528.2</v>
      </c>
      <c r="E276" s="173">
        <v>190073.2</v>
      </c>
      <c r="F276" s="173">
        <v>187327.4</v>
      </c>
      <c r="G276" s="173">
        <v>182671.6</v>
      </c>
      <c r="H276" s="173">
        <v>183720.5</v>
      </c>
      <c r="I276" s="173">
        <v>182173.4</v>
      </c>
      <c r="J276" s="173">
        <v>184132</v>
      </c>
      <c r="K276" s="173">
        <v>188700.6</v>
      </c>
      <c r="L276" s="170">
        <v>196973.3</v>
      </c>
      <c r="M276" s="170">
        <v>195859.20000000001</v>
      </c>
      <c r="N276" s="170">
        <v>198771.4</v>
      </c>
      <c r="O276" s="170">
        <v>199151.4</v>
      </c>
      <c r="P276" s="170">
        <v>203101.6</v>
      </c>
      <c r="Q276" s="124">
        <v>204597.2</v>
      </c>
      <c r="R276" s="140">
        <v>207122.4</v>
      </c>
      <c r="S276" s="140">
        <v>207854</v>
      </c>
      <c r="T276" s="140">
        <v>209755.6</v>
      </c>
      <c r="U276" s="71" t="s">
        <v>242</v>
      </c>
    </row>
    <row r="277" spans="1:21">
      <c r="A277" s="178"/>
      <c r="B277" s="210" t="s">
        <v>1622</v>
      </c>
      <c r="C277" s="173">
        <v>-34304.1</v>
      </c>
      <c r="D277" s="173">
        <v>-32723.1</v>
      </c>
      <c r="E277" s="173">
        <v>-40463.1</v>
      </c>
      <c r="F277" s="173">
        <v>-36642.1</v>
      </c>
      <c r="G277" s="173">
        <v>-26568.799999999999</v>
      </c>
      <c r="H277" s="173">
        <v>-21014.400000000001</v>
      </c>
      <c r="I277" s="173">
        <v>-15819.9</v>
      </c>
      <c r="J277" s="173">
        <v>-14532.4</v>
      </c>
      <c r="K277" s="173">
        <v>-27957.9</v>
      </c>
      <c r="L277" s="170">
        <v>-50117.9</v>
      </c>
      <c r="M277" s="170">
        <v>-44720.3</v>
      </c>
      <c r="N277" s="170">
        <v>-44202.6</v>
      </c>
      <c r="O277" s="170">
        <v>-40798.5</v>
      </c>
      <c r="P277" s="170">
        <v>-36421.300000000003</v>
      </c>
      <c r="Q277" s="124">
        <v>-25464.9</v>
      </c>
      <c r="R277" s="140">
        <v>-17830.599999999999</v>
      </c>
      <c r="S277" s="140">
        <v>-18179.2</v>
      </c>
      <c r="T277" s="140">
        <v>-15019.6</v>
      </c>
      <c r="U277" s="71" t="s">
        <v>242</v>
      </c>
    </row>
    <row r="278" spans="1:21">
      <c r="A278" s="178"/>
      <c r="B278" s="210" t="s">
        <v>1623</v>
      </c>
      <c r="C278" s="173">
        <v>-17659.099999999999</v>
      </c>
      <c r="D278" s="173">
        <v>-17181.3</v>
      </c>
      <c r="E278" s="173">
        <v>-26085.8</v>
      </c>
      <c r="F278" s="173">
        <v>-23379.5</v>
      </c>
      <c r="G278" s="173">
        <v>-14223.3</v>
      </c>
      <c r="H278" s="173">
        <v>-9332.2999999999993</v>
      </c>
      <c r="I278" s="173">
        <v>-3801.1</v>
      </c>
      <c r="J278" s="173">
        <v>-2243.4</v>
      </c>
      <c r="K278" s="173">
        <v>-15840.3</v>
      </c>
      <c r="L278" s="170">
        <v>-38579</v>
      </c>
      <c r="M278" s="170">
        <v>-33221.599999999999</v>
      </c>
      <c r="N278" s="170">
        <v>-32710.2</v>
      </c>
      <c r="O278" s="170">
        <v>-29502.1</v>
      </c>
      <c r="P278" s="170">
        <v>-25205.5</v>
      </c>
      <c r="Q278" s="124">
        <v>-14356.8</v>
      </c>
      <c r="R278" s="140">
        <v>-6898.6</v>
      </c>
      <c r="S278" s="140">
        <v>-7646.7</v>
      </c>
      <c r="T278" s="140">
        <v>-5030.3</v>
      </c>
      <c r="U278" s="71" t="s">
        <v>242</v>
      </c>
    </row>
    <row r="279" spans="1:21">
      <c r="A279" s="178"/>
      <c r="B279" s="210" t="s">
        <v>1624</v>
      </c>
      <c r="C279" s="173"/>
      <c r="D279" s="173"/>
      <c r="E279" s="173"/>
      <c r="F279" s="173"/>
      <c r="G279" s="173"/>
      <c r="H279" s="173"/>
      <c r="I279" s="173"/>
      <c r="J279" s="173"/>
      <c r="K279" s="173"/>
      <c r="L279" s="170"/>
      <c r="M279" s="170"/>
      <c r="N279" s="170"/>
      <c r="O279" s="170"/>
      <c r="P279" s="170"/>
      <c r="Q279" s="124"/>
      <c r="R279" s="140"/>
      <c r="S279" s="140"/>
      <c r="T279" s="140"/>
      <c r="U279" s="140"/>
    </row>
    <row r="280" spans="1:21">
      <c r="A280" s="178"/>
      <c r="B280" s="210" t="s">
        <v>1625</v>
      </c>
      <c r="C280" s="173">
        <v>21353.1</v>
      </c>
      <c r="D280" s="173">
        <v>-13857.4</v>
      </c>
      <c r="E280" s="173">
        <v>-3433.7</v>
      </c>
      <c r="F280" s="173">
        <v>21636.2</v>
      </c>
      <c r="G280" s="173">
        <v>-5076.5</v>
      </c>
      <c r="H280" s="173">
        <v>-6914.4</v>
      </c>
      <c r="I280" s="173">
        <v>-24996</v>
      </c>
      <c r="J280" s="173">
        <v>-7372</v>
      </c>
      <c r="K280" s="173">
        <v>-14447.4</v>
      </c>
      <c r="L280" s="170">
        <v>3985.6</v>
      </c>
      <c r="M280" s="170">
        <v>-5987.8</v>
      </c>
      <c r="N280" s="170">
        <v>15018</v>
      </c>
      <c r="O280" s="170">
        <v>-5287.9</v>
      </c>
      <c r="P280" s="170">
        <v>-220.2</v>
      </c>
      <c r="Q280" s="124">
        <v>21761.200000000001</v>
      </c>
      <c r="R280" s="140">
        <v>441.7</v>
      </c>
      <c r="S280" s="140">
        <v>6857</v>
      </c>
      <c r="T280" s="140">
        <v>6808.3</v>
      </c>
      <c r="U280" s="71" t="s">
        <v>242</v>
      </c>
    </row>
    <row r="281" spans="1:21">
      <c r="A281" s="178"/>
      <c r="B281" s="210" t="s">
        <v>1575</v>
      </c>
      <c r="C281" s="173" t="s">
        <v>242</v>
      </c>
      <c r="D281" s="173" t="s">
        <v>242</v>
      </c>
      <c r="E281" s="173" t="s">
        <v>242</v>
      </c>
      <c r="F281" s="173" t="s">
        <v>242</v>
      </c>
      <c r="G281" s="173" t="s">
        <v>242</v>
      </c>
      <c r="H281" s="173" t="s">
        <v>242</v>
      </c>
      <c r="I281" s="173" t="s">
        <v>242</v>
      </c>
      <c r="J281" s="173" t="s">
        <v>242</v>
      </c>
      <c r="K281" s="173" t="s">
        <v>242</v>
      </c>
      <c r="L281" s="170" t="s">
        <v>242</v>
      </c>
      <c r="M281" s="170" t="s">
        <v>242</v>
      </c>
      <c r="N281" s="170" t="s">
        <v>242</v>
      </c>
      <c r="O281" s="170" t="s">
        <v>242</v>
      </c>
      <c r="P281" s="170" t="s">
        <v>242</v>
      </c>
      <c r="Q281" s="124" t="s">
        <v>242</v>
      </c>
      <c r="R281" s="140" t="s">
        <v>242</v>
      </c>
      <c r="S281" s="140" t="s">
        <v>242</v>
      </c>
      <c r="T281" s="140" t="s">
        <v>242</v>
      </c>
      <c r="U281" s="71" t="s">
        <v>242</v>
      </c>
    </row>
    <row r="282" spans="1:21">
      <c r="A282" s="178"/>
      <c r="B282" s="210" t="s">
        <v>1576</v>
      </c>
      <c r="C282" s="173" t="s">
        <v>242</v>
      </c>
      <c r="D282" s="173" t="s">
        <v>242</v>
      </c>
      <c r="E282" s="173" t="s">
        <v>242</v>
      </c>
      <c r="F282" s="173" t="s">
        <v>242</v>
      </c>
      <c r="G282" s="173" t="s">
        <v>242</v>
      </c>
      <c r="H282" s="173" t="s">
        <v>242</v>
      </c>
      <c r="I282" s="173" t="s">
        <v>242</v>
      </c>
      <c r="J282" s="173" t="s">
        <v>242</v>
      </c>
      <c r="K282" s="173" t="s">
        <v>242</v>
      </c>
      <c r="L282" s="170" t="s">
        <v>242</v>
      </c>
      <c r="M282" s="170" t="s">
        <v>242</v>
      </c>
      <c r="N282" s="170" t="s">
        <v>242</v>
      </c>
      <c r="O282" s="170" t="s">
        <v>242</v>
      </c>
      <c r="P282" s="170" t="s">
        <v>242</v>
      </c>
      <c r="Q282" s="124" t="s">
        <v>242</v>
      </c>
      <c r="R282" s="140" t="s">
        <v>242</v>
      </c>
      <c r="S282" s="140" t="s">
        <v>242</v>
      </c>
      <c r="T282" s="140" t="s">
        <v>242</v>
      </c>
      <c r="U282" s="71" t="s">
        <v>242</v>
      </c>
    </row>
    <row r="283" spans="1:21">
      <c r="A283" s="178"/>
      <c r="B283" s="210" t="s">
        <v>1626</v>
      </c>
      <c r="C283" s="173">
        <v>48430.7</v>
      </c>
      <c r="D283" s="173">
        <v>24441.9</v>
      </c>
      <c r="E283" s="173">
        <v>29572.7</v>
      </c>
      <c r="F283" s="173">
        <v>61800.3</v>
      </c>
      <c r="G283" s="173">
        <v>24984.5</v>
      </c>
      <c r="H283" s="173">
        <v>12458.4</v>
      </c>
      <c r="I283" s="173">
        <v>-8617.6</v>
      </c>
      <c r="J283" s="173">
        <v>4163.8999999999996</v>
      </c>
      <c r="K283" s="173">
        <v>10356.299999999999</v>
      </c>
      <c r="L283" s="170">
        <v>49910.8</v>
      </c>
      <c r="M283" s="170">
        <v>36262.6</v>
      </c>
      <c r="N283" s="170">
        <v>57186.3</v>
      </c>
      <c r="O283" s="170">
        <v>33286.5</v>
      </c>
      <c r="P283" s="170">
        <v>33756</v>
      </c>
      <c r="Q283" s="124">
        <v>49936.9</v>
      </c>
      <c r="R283" s="140">
        <v>14420.9</v>
      </c>
      <c r="S283" s="140">
        <v>22300.2</v>
      </c>
      <c r="T283" s="140">
        <v>18252.900000000001</v>
      </c>
      <c r="U283" s="71" t="s">
        <v>242</v>
      </c>
    </row>
    <row r="284" spans="1:21">
      <c r="A284" s="178"/>
      <c r="B284" s="210" t="s">
        <v>1575</v>
      </c>
      <c r="C284" s="173" t="s">
        <v>242</v>
      </c>
      <c r="D284" s="173" t="s">
        <v>242</v>
      </c>
      <c r="E284" s="173" t="s">
        <v>242</v>
      </c>
      <c r="F284" s="173" t="s">
        <v>242</v>
      </c>
      <c r="G284" s="173" t="s">
        <v>242</v>
      </c>
      <c r="H284" s="173" t="s">
        <v>242</v>
      </c>
      <c r="I284" s="173" t="s">
        <v>242</v>
      </c>
      <c r="J284" s="173" t="s">
        <v>242</v>
      </c>
      <c r="K284" s="173" t="s">
        <v>242</v>
      </c>
      <c r="L284" s="170" t="s">
        <v>242</v>
      </c>
      <c r="M284" s="170" t="s">
        <v>242</v>
      </c>
      <c r="N284" s="170" t="s">
        <v>242</v>
      </c>
      <c r="O284" s="170" t="s">
        <v>242</v>
      </c>
      <c r="P284" s="170" t="s">
        <v>242</v>
      </c>
      <c r="Q284" s="124" t="s">
        <v>242</v>
      </c>
      <c r="R284" s="140" t="s">
        <v>242</v>
      </c>
      <c r="S284" s="140" t="s">
        <v>242</v>
      </c>
      <c r="T284" s="140" t="s">
        <v>242</v>
      </c>
      <c r="U284" s="71" t="s">
        <v>242</v>
      </c>
    </row>
    <row r="285" spans="1:21">
      <c r="A285" s="178"/>
      <c r="B285" s="210" t="s">
        <v>1576</v>
      </c>
      <c r="C285" s="173" t="s">
        <v>242</v>
      </c>
      <c r="D285" s="173" t="s">
        <v>242</v>
      </c>
      <c r="E285" s="173" t="s">
        <v>242</v>
      </c>
      <c r="F285" s="173" t="s">
        <v>242</v>
      </c>
      <c r="G285" s="173" t="s">
        <v>242</v>
      </c>
      <c r="H285" s="173" t="s">
        <v>242</v>
      </c>
      <c r="I285" s="173" t="s">
        <v>242</v>
      </c>
      <c r="J285" s="173" t="s">
        <v>242</v>
      </c>
      <c r="K285" s="173" t="s">
        <v>242</v>
      </c>
      <c r="L285" s="170" t="s">
        <v>242</v>
      </c>
      <c r="M285" s="170" t="s">
        <v>242</v>
      </c>
      <c r="N285" s="170" t="s">
        <v>242</v>
      </c>
      <c r="O285" s="170" t="s">
        <v>242</v>
      </c>
      <c r="P285" s="170" t="s">
        <v>242</v>
      </c>
      <c r="Q285" s="124" t="s">
        <v>242</v>
      </c>
      <c r="R285" s="140" t="s">
        <v>242</v>
      </c>
      <c r="S285" s="140" t="s">
        <v>242</v>
      </c>
      <c r="T285" s="140" t="s">
        <v>242</v>
      </c>
      <c r="U285" s="71" t="s">
        <v>242</v>
      </c>
    </row>
    <row r="286" spans="1:21">
      <c r="A286" s="178"/>
      <c r="B286" s="212"/>
      <c r="C286" s="182"/>
      <c r="D286" s="182"/>
      <c r="E286" s="182"/>
      <c r="F286" s="182"/>
      <c r="G286" s="182"/>
      <c r="H286" s="182"/>
      <c r="I286" s="182"/>
      <c r="J286" s="182"/>
      <c r="K286" s="182"/>
      <c r="L286" s="161"/>
      <c r="M286" s="161"/>
      <c r="N286" s="161"/>
      <c r="O286" s="161"/>
      <c r="P286" s="161"/>
      <c r="Q286" s="118"/>
    </row>
    <row r="287" spans="1:21">
      <c r="A287" s="178"/>
      <c r="B287" s="105" t="s">
        <v>1552</v>
      </c>
      <c r="C287" s="182"/>
      <c r="D287" s="182"/>
      <c r="E287" s="182"/>
      <c r="F287" s="182"/>
      <c r="G287" s="182"/>
      <c r="H287" s="182"/>
      <c r="I287" s="182"/>
      <c r="J287" s="182"/>
      <c r="K287" s="182"/>
      <c r="L287" s="161"/>
      <c r="M287" s="161"/>
      <c r="N287" s="161"/>
      <c r="O287" s="161"/>
      <c r="P287" s="161"/>
      <c r="Q287" s="118"/>
    </row>
    <row r="288" spans="1:21">
      <c r="A288" s="178"/>
      <c r="B288" s="135" t="s">
        <v>9</v>
      </c>
      <c r="C288" s="165">
        <v>30.500772727100127</v>
      </c>
      <c r="D288" s="165">
        <v>30.363954455502341</v>
      </c>
      <c r="E288" s="165">
        <v>28.994980873519488</v>
      </c>
      <c r="F288" s="165">
        <v>29.236533826981603</v>
      </c>
      <c r="G288" s="165">
        <v>29.964120457903732</v>
      </c>
      <c r="H288" s="165">
        <v>31.042915078010765</v>
      </c>
      <c r="I288" s="165">
        <v>31.573317400537544</v>
      </c>
      <c r="J288" s="165">
        <v>31.898319353335285</v>
      </c>
      <c r="K288" s="165">
        <v>30.869570477709818</v>
      </c>
      <c r="L288" s="166">
        <v>30.001062306307851</v>
      </c>
      <c r="M288" s="166">
        <v>30.206399910143599</v>
      </c>
      <c r="N288" s="166">
        <v>31.45423817455335</v>
      </c>
      <c r="O288" s="166">
        <v>31.993251133633372</v>
      </c>
      <c r="P288" s="166">
        <v>33.12567223052946</v>
      </c>
      <c r="Q288" s="121">
        <v>34.859051599996882</v>
      </c>
      <c r="R288" s="72">
        <v>35.626716715620226</v>
      </c>
      <c r="S288" s="72">
        <v>35.387987456398143</v>
      </c>
      <c r="T288" s="72">
        <v>35.723404251416056</v>
      </c>
      <c r="U288" s="71" t="s">
        <v>242</v>
      </c>
    </row>
    <row r="289" spans="1:21">
      <c r="A289" s="178"/>
      <c r="B289" s="135" t="s">
        <v>1551</v>
      </c>
      <c r="C289" s="165">
        <v>17.213454944504143</v>
      </c>
      <c r="D289" s="165">
        <v>16.797181671303335</v>
      </c>
      <c r="E289" s="165">
        <v>15.636987965957228</v>
      </c>
      <c r="F289" s="165">
        <v>15.360805679930198</v>
      </c>
      <c r="G289" s="165">
        <v>15.891995898384037</v>
      </c>
      <c r="H289" s="165">
        <v>16.833787162337483</v>
      </c>
      <c r="I289" s="165">
        <v>17.497808323228245</v>
      </c>
      <c r="J289" s="165">
        <v>17.726159805690628</v>
      </c>
      <c r="K289" s="165">
        <v>16.542827496847128</v>
      </c>
      <c r="L289" s="166">
        <v>15.473798827785846</v>
      </c>
      <c r="M289" s="166">
        <v>15.710140362651314</v>
      </c>
      <c r="N289" s="166">
        <v>16.369232522432966</v>
      </c>
      <c r="O289" s="166">
        <v>16.690412827614185</v>
      </c>
      <c r="P289" s="166">
        <v>17.444069227522164</v>
      </c>
      <c r="Q289" s="121">
        <v>18.680654476955532</v>
      </c>
      <c r="R289" s="72">
        <v>18.824745473441794</v>
      </c>
      <c r="S289" s="72">
        <v>18.545992958030276</v>
      </c>
      <c r="T289" s="72">
        <v>18.988486795338801</v>
      </c>
      <c r="U289" s="71" t="s">
        <v>242</v>
      </c>
    </row>
    <row r="290" spans="1:21">
      <c r="A290" s="178"/>
      <c r="B290" s="135" t="s">
        <v>1553</v>
      </c>
      <c r="C290" s="165">
        <v>5.0351619309443976</v>
      </c>
      <c r="D290" s="165">
        <v>4.8803166317721631</v>
      </c>
      <c r="E290" s="165">
        <v>4.3338949762609928</v>
      </c>
      <c r="F290" s="165">
        <v>4.1041077359809561</v>
      </c>
      <c r="G290" s="165">
        <v>4.2250022746232281</v>
      </c>
      <c r="H290" s="165">
        <v>4.4229821144564889</v>
      </c>
      <c r="I290" s="165">
        <v>4.6490119091701576</v>
      </c>
      <c r="J290" s="165">
        <v>5.0012018322016552</v>
      </c>
      <c r="K290" s="165">
        <v>4.9614405711216305</v>
      </c>
      <c r="L290" s="166">
        <v>4.8438307582619844</v>
      </c>
      <c r="M290" s="166">
        <v>4.6133946392743219</v>
      </c>
      <c r="N290" s="166">
        <v>4.7657702298596787</v>
      </c>
      <c r="O290" s="166">
        <v>4.9181222133954208</v>
      </c>
      <c r="P290" s="166">
        <v>5.202080546036016</v>
      </c>
      <c r="Q290" s="121">
        <v>5.152721668262382</v>
      </c>
      <c r="R290" s="72">
        <v>5.1184051488387965</v>
      </c>
      <c r="S290" s="72">
        <v>5.1415670248349583</v>
      </c>
      <c r="T290" s="72">
        <v>5.2988148155485959</v>
      </c>
      <c r="U290" s="71" t="s">
        <v>242</v>
      </c>
    </row>
    <row r="291" spans="1:21">
      <c r="A291" s="178"/>
      <c r="B291" s="135" t="s">
        <v>1554</v>
      </c>
      <c r="C291" s="165">
        <v>3.8269546957885425</v>
      </c>
      <c r="D291" s="165">
        <v>3.624726341048365</v>
      </c>
      <c r="E291" s="165">
        <v>3.1573712630299027</v>
      </c>
      <c r="F291" s="165">
        <v>3.2453972220061007</v>
      </c>
      <c r="G291" s="165">
        <v>3.6683818157597416</v>
      </c>
      <c r="H291" s="165">
        <v>4.3310970044233068</v>
      </c>
      <c r="I291" s="165">
        <v>4.8927677418583411</v>
      </c>
      <c r="J291" s="165">
        <v>4.8893129469489827</v>
      </c>
      <c r="K291" s="165">
        <v>3.8377947889798598</v>
      </c>
      <c r="L291" s="166">
        <v>2.6301478444374986</v>
      </c>
      <c r="M291" s="166">
        <v>3.1777507879922591</v>
      </c>
      <c r="N291" s="166">
        <v>3.4476204624055145</v>
      </c>
      <c r="O291" s="166">
        <v>3.7364644862222436</v>
      </c>
      <c r="P291" s="166">
        <v>4.1509365716461613</v>
      </c>
      <c r="Q291" s="121">
        <v>4.4985560718928301</v>
      </c>
      <c r="R291" s="72">
        <v>4.3369737020905301</v>
      </c>
      <c r="S291" s="72">
        <v>4.1577360918112847</v>
      </c>
      <c r="T291" s="72">
        <v>4.4958751427891634</v>
      </c>
      <c r="U291" s="71" t="s">
        <v>242</v>
      </c>
    </row>
    <row r="292" spans="1:21">
      <c r="A292" s="178"/>
      <c r="B292" s="135" t="s">
        <v>17</v>
      </c>
      <c r="C292" s="165">
        <v>37.01372302574871</v>
      </c>
      <c r="D292" s="165">
        <v>36.620720643206091</v>
      </c>
      <c r="E292" s="165">
        <v>36.836876645150589</v>
      </c>
      <c r="F292" s="165">
        <v>36.345973142838183</v>
      </c>
      <c r="G292" s="165">
        <v>35.06405607742856</v>
      </c>
      <c r="H292" s="165">
        <v>35.052280643378928</v>
      </c>
      <c r="I292" s="165">
        <v>34.575900343095398</v>
      </c>
      <c r="J292" s="165">
        <v>34.631575423340223</v>
      </c>
      <c r="K292" s="165">
        <v>36.238699927810899</v>
      </c>
      <c r="L292" s="166">
        <v>40.239611359323064</v>
      </c>
      <c r="M292" s="166">
        <v>39.144133782109023</v>
      </c>
      <c r="N292" s="166">
        <v>40.449320677196262</v>
      </c>
      <c r="O292" s="166">
        <v>40.236085059475847</v>
      </c>
      <c r="P292" s="166">
        <v>40.363960414614702</v>
      </c>
      <c r="Q292" s="121">
        <v>39.814507780087027</v>
      </c>
      <c r="R292" s="72">
        <v>38.982624024175266</v>
      </c>
      <c r="S292" s="72">
        <v>38.779715306209262</v>
      </c>
      <c r="T292" s="72">
        <v>38.478659543856153</v>
      </c>
      <c r="U292" s="71" t="s">
        <v>242</v>
      </c>
    </row>
    <row r="293" spans="1:21">
      <c r="A293" s="178"/>
      <c r="B293" s="135" t="s">
        <v>1206</v>
      </c>
      <c r="C293" s="165">
        <v>-6.5129502986485814</v>
      </c>
      <c r="D293" s="165">
        <v>-6.2567470674276535</v>
      </c>
      <c r="E293" s="165">
        <v>-7.8418957716311004</v>
      </c>
      <c r="F293" s="165">
        <v>-7.1094393158565747</v>
      </c>
      <c r="G293" s="165">
        <v>-5.0999164243920996</v>
      </c>
      <c r="H293" s="165">
        <v>-4.0093655653681664</v>
      </c>
      <c r="I293" s="165">
        <v>-3.0025639628932375</v>
      </c>
      <c r="J293" s="165">
        <v>-2.7332560700049391</v>
      </c>
      <c r="K293" s="165">
        <v>-5.3691294501010827</v>
      </c>
      <c r="L293" s="166">
        <v>-10.238569481982672</v>
      </c>
      <c r="M293" s="166">
        <v>-8.9377338719654222</v>
      </c>
      <c r="N293" s="166">
        <v>-8.995082502642914</v>
      </c>
      <c r="O293" s="166">
        <v>-8.2428339258424774</v>
      </c>
      <c r="P293" s="166">
        <v>-7.2382881840852384</v>
      </c>
      <c r="Q293" s="121">
        <v>-4.9554561800901391</v>
      </c>
      <c r="R293" s="72">
        <v>-3.3559073085550355</v>
      </c>
      <c r="S293" s="72">
        <v>-3.3917278498111143</v>
      </c>
      <c r="T293" s="72">
        <v>-2.7552736369608337</v>
      </c>
      <c r="U293" s="71" t="s">
        <v>242</v>
      </c>
    </row>
    <row r="294" spans="1:21">
      <c r="A294" s="178"/>
      <c r="B294" s="135" t="s">
        <v>1555</v>
      </c>
      <c r="C294" s="165">
        <v>-3.3527432761350728</v>
      </c>
      <c r="D294" s="165">
        <v>-3.2851119970172373</v>
      </c>
      <c r="E294" s="165">
        <v>-5.0555228027416232</v>
      </c>
      <c r="F294" s="165">
        <v>-4.5361793261049117</v>
      </c>
      <c r="G294" s="165">
        <v>-2.7301813133847275</v>
      </c>
      <c r="H294" s="165">
        <v>-1.7805220356367699</v>
      </c>
      <c r="I294" s="165">
        <v>-0.72143603179245663</v>
      </c>
      <c r="J294" s="165">
        <v>-0.42193902366085989</v>
      </c>
      <c r="K294" s="165">
        <v>-3.0420246595215006</v>
      </c>
      <c r="L294" s="166">
        <v>-7.8812913558909985</v>
      </c>
      <c r="M294" s="166">
        <v>-6.6396204766266429</v>
      </c>
      <c r="N294" s="166">
        <v>-6.6564172170404055</v>
      </c>
      <c r="O294" s="166">
        <v>-5.96053557762166</v>
      </c>
      <c r="P294" s="166">
        <v>-5.0092850289242961</v>
      </c>
      <c r="Q294" s="121">
        <v>-2.7938257478457835</v>
      </c>
      <c r="R294" s="72">
        <v>-1.2983894069071018</v>
      </c>
      <c r="S294" s="72">
        <v>-1.4266593331472588</v>
      </c>
      <c r="T294" s="72">
        <v>-0.92278442674931971</v>
      </c>
      <c r="U294" s="71" t="s">
        <v>242</v>
      </c>
    </row>
    <row r="295" spans="1:21">
      <c r="A295" s="178"/>
      <c r="B295" s="105"/>
      <c r="C295" s="182"/>
      <c r="D295" s="182"/>
      <c r="E295" s="182"/>
      <c r="F295" s="182"/>
      <c r="G295" s="182"/>
      <c r="H295" s="182"/>
      <c r="I295" s="182"/>
      <c r="J295" s="182"/>
      <c r="K295" s="182"/>
      <c r="L295" s="161"/>
      <c r="M295" s="161"/>
      <c r="N295" s="161"/>
      <c r="O295" s="161"/>
      <c r="P295" s="161"/>
      <c r="Q295" s="118"/>
    </row>
    <row r="296" spans="1:21">
      <c r="A296" s="178"/>
      <c r="B296" s="105" t="s">
        <v>294</v>
      </c>
      <c r="C296" s="182"/>
      <c r="D296" s="182"/>
      <c r="E296" s="182"/>
      <c r="F296" s="182"/>
      <c r="G296" s="182"/>
      <c r="H296" s="182"/>
      <c r="I296" s="182"/>
      <c r="J296" s="182"/>
      <c r="K296" s="182"/>
      <c r="L296" s="161"/>
      <c r="M296" s="161"/>
      <c r="N296" s="161"/>
      <c r="O296" s="161"/>
      <c r="P296" s="161"/>
      <c r="Q296" s="118"/>
    </row>
    <row r="297" spans="1:21">
      <c r="A297" s="178"/>
      <c r="B297" s="210" t="s">
        <v>1158</v>
      </c>
      <c r="C297" s="182" t="s">
        <v>242</v>
      </c>
      <c r="D297" s="182" t="s">
        <v>242</v>
      </c>
      <c r="E297" s="182" t="s">
        <v>242</v>
      </c>
      <c r="F297" s="182" t="s">
        <v>242</v>
      </c>
      <c r="G297" s="182" t="s">
        <v>242</v>
      </c>
      <c r="H297" s="173">
        <v>94950.399999999994</v>
      </c>
      <c r="I297" s="173">
        <v>94501.7</v>
      </c>
      <c r="J297" s="173">
        <v>95881.4</v>
      </c>
      <c r="K297" s="173">
        <v>95338.8</v>
      </c>
      <c r="L297" s="170">
        <v>96555.7</v>
      </c>
      <c r="M297" s="170">
        <v>98153.2</v>
      </c>
      <c r="N297" s="170">
        <v>99742.3</v>
      </c>
      <c r="O297" s="170">
        <v>100358.3</v>
      </c>
      <c r="P297" s="170">
        <v>101847.1</v>
      </c>
      <c r="Q297" s="124">
        <v>104253.3</v>
      </c>
      <c r="R297" s="140">
        <v>105948.7</v>
      </c>
      <c r="S297" s="140">
        <v>106405.6</v>
      </c>
      <c r="T297" s="140">
        <v>107564.9</v>
      </c>
      <c r="U297" s="71" t="s">
        <v>242</v>
      </c>
    </row>
    <row r="298" spans="1:21">
      <c r="A298" s="178"/>
      <c r="B298" s="210" t="s">
        <v>1165</v>
      </c>
      <c r="C298" s="182" t="s">
        <v>242</v>
      </c>
      <c r="D298" s="182" t="s">
        <v>242</v>
      </c>
      <c r="E298" s="182" t="s">
        <v>242</v>
      </c>
      <c r="F298" s="182" t="s">
        <v>242</v>
      </c>
      <c r="G298" s="182" t="s">
        <v>242</v>
      </c>
      <c r="H298" s="173">
        <v>10947</v>
      </c>
      <c r="I298" s="173">
        <v>10562.4</v>
      </c>
      <c r="J298" s="173">
        <v>10139.6</v>
      </c>
      <c r="K298" s="173">
        <v>9678.6</v>
      </c>
      <c r="L298" s="170">
        <v>9214.1</v>
      </c>
      <c r="M298" s="170">
        <v>10188.9</v>
      </c>
      <c r="N298" s="170">
        <v>9318.2999999999993</v>
      </c>
      <c r="O298" s="170">
        <v>8786.9</v>
      </c>
      <c r="P298" s="170">
        <v>8721.4</v>
      </c>
      <c r="Q298" s="124">
        <v>8684.6</v>
      </c>
      <c r="R298" s="140">
        <v>8913</v>
      </c>
      <c r="S298" s="140">
        <v>8935.9</v>
      </c>
      <c r="T298" s="140">
        <v>8675.2999999999993</v>
      </c>
      <c r="U298" s="71" t="s">
        <v>242</v>
      </c>
    </row>
    <row r="299" spans="1:21">
      <c r="A299" s="178"/>
      <c r="B299" s="210" t="s">
        <v>1167</v>
      </c>
      <c r="C299" s="182" t="s">
        <v>242</v>
      </c>
      <c r="D299" s="182" t="s">
        <v>242</v>
      </c>
      <c r="E299" s="182" t="s">
        <v>242</v>
      </c>
      <c r="F299" s="182" t="s">
        <v>242</v>
      </c>
      <c r="G299" s="182" t="s">
        <v>242</v>
      </c>
      <c r="H299" s="173">
        <v>4223.6000000000004</v>
      </c>
      <c r="I299" s="173">
        <v>4210</v>
      </c>
      <c r="J299" s="173">
        <v>4223</v>
      </c>
      <c r="K299" s="173">
        <v>4165.3</v>
      </c>
      <c r="L299" s="170">
        <v>4210.2</v>
      </c>
      <c r="M299" s="170">
        <v>4164.5</v>
      </c>
      <c r="N299" s="170">
        <v>4238.3999999999996</v>
      </c>
      <c r="O299" s="170">
        <v>4298.6000000000004</v>
      </c>
      <c r="P299" s="170">
        <v>4339.5</v>
      </c>
      <c r="Q299" s="124">
        <v>4529.7</v>
      </c>
      <c r="R299" s="140">
        <v>4462.5</v>
      </c>
      <c r="S299" s="140">
        <v>4430</v>
      </c>
      <c r="T299" s="140">
        <v>4419.5</v>
      </c>
      <c r="U299" s="71" t="s">
        <v>242</v>
      </c>
    </row>
    <row r="300" spans="1:21">
      <c r="A300" s="178"/>
      <c r="B300" s="210" t="s">
        <v>1169</v>
      </c>
      <c r="C300" s="182" t="s">
        <v>242</v>
      </c>
      <c r="D300" s="182" t="s">
        <v>242</v>
      </c>
      <c r="E300" s="182" t="s">
        <v>242</v>
      </c>
      <c r="F300" s="182" t="s">
        <v>242</v>
      </c>
      <c r="G300" s="182" t="s">
        <v>242</v>
      </c>
      <c r="H300" s="173">
        <v>5930.5</v>
      </c>
      <c r="I300" s="173">
        <v>6030.1</v>
      </c>
      <c r="J300" s="173">
        <v>6057.8</v>
      </c>
      <c r="K300" s="173">
        <v>5964.4</v>
      </c>
      <c r="L300" s="170">
        <v>6022.4</v>
      </c>
      <c r="M300" s="170">
        <v>5755.3</v>
      </c>
      <c r="N300" s="170">
        <v>5926</v>
      </c>
      <c r="O300" s="170">
        <v>5929.7</v>
      </c>
      <c r="P300" s="170">
        <v>5920.3</v>
      </c>
      <c r="Q300" s="124">
        <v>6236.5</v>
      </c>
      <c r="R300" s="140">
        <v>6310.9</v>
      </c>
      <c r="S300" s="140">
        <v>6245</v>
      </c>
      <c r="T300" s="140">
        <v>6202.3</v>
      </c>
      <c r="U300" s="71" t="s">
        <v>242</v>
      </c>
    </row>
    <row r="301" spans="1:21">
      <c r="A301" s="178"/>
      <c r="B301" s="210" t="s">
        <v>1172</v>
      </c>
      <c r="C301" s="182" t="s">
        <v>242</v>
      </c>
      <c r="D301" s="182" t="s">
        <v>242</v>
      </c>
      <c r="E301" s="182" t="s">
        <v>242</v>
      </c>
      <c r="F301" s="182" t="s">
        <v>242</v>
      </c>
      <c r="G301" s="182" t="s">
        <v>242</v>
      </c>
      <c r="H301" s="173">
        <v>12917.5</v>
      </c>
      <c r="I301" s="173">
        <v>12850.6</v>
      </c>
      <c r="J301" s="173">
        <v>13160</v>
      </c>
      <c r="K301" s="173">
        <v>12903</v>
      </c>
      <c r="L301" s="170">
        <v>13126.2</v>
      </c>
      <c r="M301" s="170">
        <v>12623.9</v>
      </c>
      <c r="N301" s="170">
        <v>12625.9</v>
      </c>
      <c r="O301" s="170">
        <v>12596.1</v>
      </c>
      <c r="P301" s="170">
        <v>13098.4</v>
      </c>
      <c r="Q301" s="124">
        <v>13165.2</v>
      </c>
      <c r="R301" s="140">
        <v>12868.5</v>
      </c>
      <c r="S301" s="140">
        <v>12944.2</v>
      </c>
      <c r="T301" s="140">
        <v>13131.2</v>
      </c>
      <c r="U301" s="71" t="s">
        <v>242</v>
      </c>
    </row>
    <row r="302" spans="1:21">
      <c r="A302" s="178"/>
      <c r="B302" s="210" t="s">
        <v>1175</v>
      </c>
      <c r="C302" s="182" t="s">
        <v>242</v>
      </c>
      <c r="D302" s="182" t="s">
        <v>242</v>
      </c>
      <c r="E302" s="182" t="s">
        <v>242</v>
      </c>
      <c r="F302" s="182" t="s">
        <v>242</v>
      </c>
      <c r="G302" s="182" t="s">
        <v>242</v>
      </c>
      <c r="H302" s="173">
        <v>3629.6</v>
      </c>
      <c r="I302" s="173">
        <v>3372.3</v>
      </c>
      <c r="J302" s="173">
        <v>3322.8</v>
      </c>
      <c r="K302" s="173">
        <v>3282.4</v>
      </c>
      <c r="L302" s="170">
        <v>3098.2</v>
      </c>
      <c r="M302" s="170">
        <v>3011.6</v>
      </c>
      <c r="N302" s="170">
        <v>3051</v>
      </c>
      <c r="O302" s="170">
        <v>2961.5</v>
      </c>
      <c r="P302" s="170">
        <v>2884.3</v>
      </c>
      <c r="Q302" s="124">
        <v>3233.8</v>
      </c>
      <c r="R302" s="140">
        <v>3369.2</v>
      </c>
      <c r="S302" s="140">
        <v>3559.9</v>
      </c>
      <c r="T302" s="140">
        <v>3429.7</v>
      </c>
      <c r="U302" s="71" t="s">
        <v>242</v>
      </c>
    </row>
    <row r="303" spans="1:21">
      <c r="A303" s="178"/>
      <c r="B303" s="210" t="s">
        <v>1178</v>
      </c>
      <c r="C303" s="182" t="s">
        <v>242</v>
      </c>
      <c r="D303" s="182" t="s">
        <v>242</v>
      </c>
      <c r="E303" s="182" t="s">
        <v>242</v>
      </c>
      <c r="F303" s="182" t="s">
        <v>242</v>
      </c>
      <c r="G303" s="182" t="s">
        <v>242</v>
      </c>
      <c r="H303" s="173">
        <v>1882.2</v>
      </c>
      <c r="I303" s="173">
        <v>1911.7</v>
      </c>
      <c r="J303" s="173">
        <v>1953.5</v>
      </c>
      <c r="K303" s="173">
        <v>1947.5</v>
      </c>
      <c r="L303" s="170">
        <v>1967.7</v>
      </c>
      <c r="M303" s="170">
        <v>1919.1</v>
      </c>
      <c r="N303" s="170">
        <v>1808.8</v>
      </c>
      <c r="O303" s="170">
        <v>1767</v>
      </c>
      <c r="P303" s="170">
        <v>1930.3</v>
      </c>
      <c r="Q303" s="124">
        <v>1855.1</v>
      </c>
      <c r="R303" s="140">
        <v>1882.5</v>
      </c>
      <c r="S303" s="140">
        <v>1921.5</v>
      </c>
      <c r="T303" s="140">
        <v>2040.6</v>
      </c>
      <c r="U303" s="71" t="s">
        <v>242</v>
      </c>
    </row>
    <row r="304" spans="1:21">
      <c r="A304" s="178"/>
      <c r="B304" s="210" t="s">
        <v>1180</v>
      </c>
      <c r="C304" s="182" t="s">
        <v>242</v>
      </c>
      <c r="D304" s="182" t="s">
        <v>242</v>
      </c>
      <c r="E304" s="182" t="s">
        <v>242</v>
      </c>
      <c r="F304" s="182" t="s">
        <v>242</v>
      </c>
      <c r="G304" s="182" t="s">
        <v>242</v>
      </c>
      <c r="H304" s="173">
        <v>30356</v>
      </c>
      <c r="I304" s="173">
        <v>30382.7</v>
      </c>
      <c r="J304" s="173">
        <v>31358</v>
      </c>
      <c r="K304" s="173">
        <v>31758.5</v>
      </c>
      <c r="L304" s="170">
        <v>32997.9</v>
      </c>
      <c r="M304" s="170">
        <v>34367.699999999997</v>
      </c>
      <c r="N304" s="170">
        <v>35532.400000000001</v>
      </c>
      <c r="O304" s="170">
        <v>36249.5</v>
      </c>
      <c r="P304" s="170">
        <v>37000.800000000003</v>
      </c>
      <c r="Q304" s="124">
        <v>37793.9</v>
      </c>
      <c r="R304" s="140">
        <v>39181.599999999999</v>
      </c>
      <c r="S304" s="140">
        <v>39218.699999999997</v>
      </c>
      <c r="T304" s="140">
        <v>40135.300000000003</v>
      </c>
      <c r="U304" s="71" t="s">
        <v>242</v>
      </c>
    </row>
    <row r="305" spans="1:21">
      <c r="A305" s="178"/>
      <c r="B305" s="210" t="s">
        <v>1627</v>
      </c>
      <c r="C305" s="182" t="s">
        <v>242</v>
      </c>
      <c r="D305" s="182" t="s">
        <v>242</v>
      </c>
      <c r="E305" s="182" t="s">
        <v>242</v>
      </c>
      <c r="F305" s="182" t="s">
        <v>242</v>
      </c>
      <c r="G305" s="182" t="s">
        <v>242</v>
      </c>
      <c r="H305" s="173">
        <v>1509.6</v>
      </c>
      <c r="I305" s="173">
        <v>1491.3</v>
      </c>
      <c r="J305" s="173">
        <v>1475.6</v>
      </c>
      <c r="K305" s="173">
        <v>1395.3</v>
      </c>
      <c r="L305" s="170">
        <v>1356.2</v>
      </c>
      <c r="M305" s="170">
        <v>1346.1</v>
      </c>
      <c r="N305" s="170">
        <v>1362.7</v>
      </c>
      <c r="O305" s="170">
        <v>1346.3</v>
      </c>
      <c r="P305" s="170">
        <v>1343.2</v>
      </c>
      <c r="Q305" s="124">
        <v>1476.9</v>
      </c>
      <c r="R305" s="140">
        <v>1530.2</v>
      </c>
      <c r="S305" s="140">
        <v>1580.7</v>
      </c>
      <c r="T305" s="140">
        <v>1604.2</v>
      </c>
      <c r="U305" s="71" t="s">
        <v>242</v>
      </c>
    </row>
    <row r="306" spans="1:21">
      <c r="A306" s="178"/>
      <c r="B306" s="210" t="s">
        <v>1185</v>
      </c>
      <c r="C306" s="182" t="s">
        <v>242</v>
      </c>
      <c r="D306" s="182" t="s">
        <v>242</v>
      </c>
      <c r="E306" s="182" t="s">
        <v>242</v>
      </c>
      <c r="F306" s="182" t="s">
        <v>242</v>
      </c>
      <c r="G306" s="182" t="s">
        <v>242</v>
      </c>
      <c r="H306" s="173">
        <v>14203.3</v>
      </c>
      <c r="I306" s="173">
        <v>14310</v>
      </c>
      <c r="J306" s="173">
        <v>14364.7</v>
      </c>
      <c r="K306" s="173">
        <v>14096.4</v>
      </c>
      <c r="L306" s="170">
        <v>13947.2</v>
      </c>
      <c r="M306" s="170">
        <v>13946.2</v>
      </c>
      <c r="N306" s="170">
        <v>14013.9</v>
      </c>
      <c r="O306" s="170">
        <v>14035.9</v>
      </c>
      <c r="P306" s="170">
        <v>13844.4</v>
      </c>
      <c r="Q306" s="124">
        <v>14102</v>
      </c>
      <c r="R306" s="140">
        <v>13992.2</v>
      </c>
      <c r="S306" s="140">
        <v>13791.3</v>
      </c>
      <c r="T306" s="140">
        <v>13870.7</v>
      </c>
      <c r="U306" s="71" t="s">
        <v>242</v>
      </c>
    </row>
    <row r="307" spans="1:21">
      <c r="A307" s="178"/>
      <c r="B307" s="210" t="s">
        <v>1187</v>
      </c>
      <c r="C307" s="182" t="s">
        <v>242</v>
      </c>
      <c r="D307" s="182" t="s">
        <v>242</v>
      </c>
      <c r="E307" s="182" t="s">
        <v>242</v>
      </c>
      <c r="F307" s="182" t="s">
        <v>242</v>
      </c>
      <c r="G307" s="182" t="s">
        <v>242</v>
      </c>
      <c r="H307" s="173">
        <v>9351.2999999999993</v>
      </c>
      <c r="I307" s="173">
        <v>9380.6</v>
      </c>
      <c r="J307" s="173">
        <v>9826.5</v>
      </c>
      <c r="K307" s="173">
        <v>10147.299999999999</v>
      </c>
      <c r="L307" s="170">
        <v>10615.5</v>
      </c>
      <c r="M307" s="170">
        <v>10829.8</v>
      </c>
      <c r="N307" s="170">
        <v>11864.8</v>
      </c>
      <c r="O307" s="170">
        <v>12386.8</v>
      </c>
      <c r="P307" s="170">
        <v>12764.4</v>
      </c>
      <c r="Q307" s="124">
        <v>13175.4</v>
      </c>
      <c r="R307" s="140">
        <v>13438.2</v>
      </c>
      <c r="S307" s="140">
        <v>13778.4</v>
      </c>
      <c r="T307" s="140">
        <v>14056.2</v>
      </c>
      <c r="U307" s="71" t="s">
        <v>242</v>
      </c>
    </row>
    <row r="308" spans="1:21">
      <c r="A308" s="178"/>
      <c r="B308" s="212"/>
      <c r="C308" s="182"/>
      <c r="D308" s="182"/>
      <c r="E308" s="182"/>
      <c r="F308" s="182"/>
      <c r="G308" s="182"/>
      <c r="H308" s="182"/>
      <c r="I308" s="182"/>
      <c r="J308" s="182"/>
      <c r="K308" s="182"/>
      <c r="L308" s="161"/>
      <c r="M308" s="161"/>
      <c r="N308" s="161"/>
      <c r="O308" s="161"/>
      <c r="P308" s="161"/>
      <c r="Q308" s="118"/>
    </row>
    <row r="309" spans="1:21">
      <c r="A309" s="178"/>
      <c r="B309" s="141" t="s">
        <v>1573</v>
      </c>
      <c r="C309" s="182"/>
      <c r="D309" s="182"/>
      <c r="E309" s="182"/>
      <c r="F309" s="182"/>
      <c r="G309" s="182"/>
      <c r="H309" s="182"/>
      <c r="I309" s="182"/>
      <c r="J309" s="182"/>
      <c r="K309" s="182"/>
      <c r="L309" s="161"/>
      <c r="M309" s="161"/>
      <c r="N309" s="161"/>
      <c r="O309" s="161"/>
      <c r="P309" s="161"/>
      <c r="Q309" s="118"/>
    </row>
    <row r="310" spans="1:21">
      <c r="A310" s="178"/>
      <c r="B310" s="107" t="s">
        <v>26</v>
      </c>
      <c r="C310" s="182" t="s">
        <v>242</v>
      </c>
      <c r="D310" s="182" t="s">
        <v>242</v>
      </c>
      <c r="E310" s="182" t="s">
        <v>242</v>
      </c>
      <c r="F310" s="182" t="s">
        <v>242</v>
      </c>
      <c r="G310" s="182" t="s">
        <v>242</v>
      </c>
      <c r="H310" s="165">
        <v>5.7916619604802451</v>
      </c>
      <c r="I310" s="165">
        <v>5.766534561874372</v>
      </c>
      <c r="J310" s="165">
        <v>5.8978175554770642</v>
      </c>
      <c r="K310" s="165">
        <v>6.0990094978891554</v>
      </c>
      <c r="L310" s="166">
        <v>6.7411302530536208</v>
      </c>
      <c r="M310" s="166">
        <v>6.8686783494642478</v>
      </c>
      <c r="N310" s="166">
        <v>7.2307255572502314</v>
      </c>
      <c r="O310" s="166">
        <v>7.3237645598447703</v>
      </c>
      <c r="P310" s="166">
        <v>7.3534567256440901</v>
      </c>
      <c r="Q310" s="121">
        <v>7.3546731118012909</v>
      </c>
      <c r="R310" s="72">
        <v>7.3743910917680831</v>
      </c>
      <c r="S310" s="72">
        <v>7.3171072997374544</v>
      </c>
      <c r="T310" s="72">
        <v>7.3626284322827615</v>
      </c>
      <c r="U310" s="71" t="s">
        <v>242</v>
      </c>
    </row>
    <row r="311" spans="1:21">
      <c r="A311" s="178"/>
      <c r="B311" s="107" t="s">
        <v>25</v>
      </c>
      <c r="C311" s="182" t="s">
        <v>242</v>
      </c>
      <c r="D311" s="182" t="s">
        <v>242</v>
      </c>
      <c r="E311" s="182" t="s">
        <v>242</v>
      </c>
      <c r="F311" s="182" t="s">
        <v>242</v>
      </c>
      <c r="G311" s="182" t="s">
        <v>242</v>
      </c>
      <c r="H311" s="165">
        <v>2.7098666597473007</v>
      </c>
      <c r="I311" s="165">
        <v>2.7159900068269858</v>
      </c>
      <c r="J311" s="165">
        <v>2.7017150277173734</v>
      </c>
      <c r="K311" s="165">
        <v>2.7071202193442603</v>
      </c>
      <c r="L311" s="166">
        <v>2.8492689493994905</v>
      </c>
      <c r="M311" s="166">
        <v>2.7872671722954494</v>
      </c>
      <c r="N311" s="166">
        <v>2.8517821730800343</v>
      </c>
      <c r="O311" s="166">
        <v>2.835780548297913</v>
      </c>
      <c r="P311" s="166">
        <v>2.7514052748185724</v>
      </c>
      <c r="Q311" s="121">
        <v>2.7442418015241032</v>
      </c>
      <c r="R311" s="72">
        <v>2.6334798740796033</v>
      </c>
      <c r="S311" s="72">
        <v>2.5730690181691172</v>
      </c>
      <c r="T311" s="72">
        <v>2.5445134381869452</v>
      </c>
      <c r="U311" s="71" t="s">
        <v>242</v>
      </c>
    </row>
    <row r="312" spans="1:21">
      <c r="A312" s="178"/>
      <c r="B312" s="107" t="s">
        <v>1188</v>
      </c>
      <c r="C312" s="182" t="s">
        <v>242</v>
      </c>
      <c r="D312" s="182" t="s">
        <v>242</v>
      </c>
      <c r="E312" s="182" t="s">
        <v>242</v>
      </c>
      <c r="F312" s="182" t="s">
        <v>242</v>
      </c>
      <c r="G312" s="182" t="s">
        <v>242</v>
      </c>
      <c r="H312" s="165">
        <v>1.7841470711239593</v>
      </c>
      <c r="I312" s="165">
        <v>1.7804064191503302</v>
      </c>
      <c r="J312" s="165">
        <v>1.8481696603385218</v>
      </c>
      <c r="K312" s="165">
        <v>1.9487217304951625</v>
      </c>
      <c r="L312" s="166">
        <v>2.1686370405780577</v>
      </c>
      <c r="M312" s="166">
        <v>2.1644280178489663</v>
      </c>
      <c r="N312" s="166">
        <v>2.4144474505426743</v>
      </c>
      <c r="O312" s="166">
        <v>2.5026002248275203</v>
      </c>
      <c r="P312" s="166">
        <v>2.5367684760548803</v>
      </c>
      <c r="Q312" s="121">
        <v>2.5639259276556992</v>
      </c>
      <c r="R312" s="72">
        <v>2.5292112208127762</v>
      </c>
      <c r="S312" s="72">
        <v>2.5706622406837187</v>
      </c>
      <c r="T312" s="72">
        <v>2.5785425241583582</v>
      </c>
      <c r="U312" s="71" t="s">
        <v>242</v>
      </c>
    </row>
    <row r="313" spans="1:21">
      <c r="A313" s="178"/>
      <c r="B313" s="177"/>
      <c r="C313" s="182"/>
      <c r="D313" s="182"/>
      <c r="E313" s="182"/>
      <c r="F313" s="182"/>
      <c r="G313" s="182"/>
      <c r="H313" s="182"/>
      <c r="I313" s="182"/>
      <c r="J313" s="182"/>
      <c r="K313" s="182"/>
      <c r="L313" s="161"/>
      <c r="M313" s="161"/>
      <c r="N313" s="161"/>
      <c r="O313" s="161"/>
      <c r="P313" s="161"/>
      <c r="Q313" s="118"/>
    </row>
    <row r="314" spans="1:21">
      <c r="A314" s="151"/>
      <c r="B314" s="152" t="s">
        <v>1628</v>
      </c>
      <c r="C314" s="182"/>
      <c r="D314" s="182"/>
      <c r="E314" s="182"/>
      <c r="F314" s="182"/>
      <c r="G314" s="182"/>
      <c r="H314" s="182"/>
      <c r="I314" s="182"/>
      <c r="J314" s="182"/>
      <c r="K314" s="182"/>
      <c r="L314" s="182"/>
      <c r="M314" s="154"/>
      <c r="N314" s="154"/>
      <c r="O314" s="154"/>
      <c r="P314" s="154"/>
      <c r="Q314" s="128"/>
    </row>
    <row r="315" spans="1:21">
      <c r="A315" s="151"/>
      <c r="B315" s="156" t="s">
        <v>109</v>
      </c>
      <c r="C315" s="173">
        <v>51654.197760000003</v>
      </c>
      <c r="D315" s="173">
        <v>48979.244310000002</v>
      </c>
      <c r="E315" s="173">
        <v>52108.955739999998</v>
      </c>
      <c r="F315" s="173">
        <v>54548.350169999998</v>
      </c>
      <c r="G315" s="173">
        <v>61169.979090000001</v>
      </c>
      <c r="H315" s="173">
        <v>65656.544160000005</v>
      </c>
      <c r="I315" s="173">
        <v>75246.173389999996</v>
      </c>
      <c r="J315" s="173">
        <v>83931.437609999994</v>
      </c>
      <c r="K315" s="173">
        <v>81018.087610000002</v>
      </c>
      <c r="L315" s="170">
        <v>54170.614090000003</v>
      </c>
      <c r="M315" s="170">
        <v>67399.626699999993</v>
      </c>
      <c r="N315" s="170">
        <v>65546.474950000003</v>
      </c>
      <c r="O315" s="170">
        <v>63747.572220000002</v>
      </c>
      <c r="P315" s="170">
        <v>69774.192949999997</v>
      </c>
      <c r="Q315" s="124">
        <v>73093.028309999994</v>
      </c>
      <c r="R315" s="124">
        <v>75613.92886</v>
      </c>
      <c r="S315" s="124">
        <v>70035.770380000002</v>
      </c>
      <c r="T315" s="124">
        <v>78286.457049999997</v>
      </c>
      <c r="U315" s="124">
        <v>81478.752674000003</v>
      </c>
    </row>
    <row r="316" spans="1:21">
      <c r="A316" s="151"/>
      <c r="B316" s="156" t="s">
        <v>110</v>
      </c>
      <c r="C316" s="173">
        <v>40938.42297</v>
      </c>
      <c r="D316" s="173">
        <v>42415.533000000003</v>
      </c>
      <c r="E316" s="173">
        <v>42227.505949999999</v>
      </c>
      <c r="F316" s="173">
        <v>44362.023350000003</v>
      </c>
      <c r="G316" s="173">
        <v>49216.636350000001</v>
      </c>
      <c r="H316" s="173">
        <v>56949.392180000003</v>
      </c>
      <c r="I316" s="173">
        <v>67344.29307</v>
      </c>
      <c r="J316" s="173">
        <v>73135.920429999998</v>
      </c>
      <c r="K316" s="173">
        <v>78954.749930000005</v>
      </c>
      <c r="L316" s="170">
        <v>51499.377780000003</v>
      </c>
      <c r="M316" s="170">
        <v>60764.956839999999</v>
      </c>
      <c r="N316" s="170">
        <v>68111.187179999994</v>
      </c>
      <c r="O316" s="170">
        <v>70688.631840000002</v>
      </c>
      <c r="P316" s="170">
        <v>81242.545169999998</v>
      </c>
      <c r="Q316" s="124">
        <v>85909.112729999993</v>
      </c>
      <c r="R316" s="124">
        <v>78405.535789999994</v>
      </c>
      <c r="S316" s="124">
        <v>66041.973889999994</v>
      </c>
      <c r="T316" s="124">
        <v>75379.231109999993</v>
      </c>
      <c r="U316" s="124">
        <v>82703.304394999999</v>
      </c>
    </row>
    <row r="317" spans="1:21">
      <c r="A317" s="151"/>
      <c r="B317" s="156" t="s">
        <v>30</v>
      </c>
      <c r="C317" s="173">
        <v>10715.774789999999</v>
      </c>
      <c r="D317" s="173">
        <v>6563.7113099999997</v>
      </c>
      <c r="E317" s="173">
        <v>9881.4497900000006</v>
      </c>
      <c r="F317" s="173">
        <v>10186.32682</v>
      </c>
      <c r="G317" s="173">
        <v>11953.34275</v>
      </c>
      <c r="H317" s="173">
        <v>8707.1519800000005</v>
      </c>
      <c r="I317" s="173">
        <v>7901.8803200000002</v>
      </c>
      <c r="J317" s="173">
        <v>10795.51719</v>
      </c>
      <c r="K317" s="173">
        <v>2063.3376800000001</v>
      </c>
      <c r="L317" s="173">
        <v>2671.2363099999998</v>
      </c>
      <c r="M317" s="170">
        <v>6634.66986</v>
      </c>
      <c r="N317" s="170">
        <v>-2564.7122300000001</v>
      </c>
      <c r="O317" s="170">
        <v>-6941.0596299999997</v>
      </c>
      <c r="P317" s="170">
        <v>-11468.352220000001</v>
      </c>
      <c r="Q317" s="124">
        <v>-12816.084419999999</v>
      </c>
      <c r="R317" s="124">
        <v>-2791.6069299999999</v>
      </c>
      <c r="S317" s="124">
        <v>3993.7964999999999</v>
      </c>
      <c r="T317" s="124">
        <v>2907.2259399999998</v>
      </c>
      <c r="U317" s="124">
        <v>-1224.5517209999962</v>
      </c>
    </row>
    <row r="318" spans="1:21">
      <c r="A318" s="151"/>
      <c r="B318" s="156"/>
      <c r="C318" s="164"/>
      <c r="D318" s="164"/>
      <c r="E318" s="164"/>
      <c r="F318" s="164"/>
      <c r="G318" s="164"/>
      <c r="H318" s="160"/>
      <c r="I318" s="160"/>
      <c r="J318" s="160"/>
      <c r="K318" s="160"/>
      <c r="L318" s="160"/>
      <c r="M318" s="154"/>
      <c r="N318" s="154"/>
      <c r="O318" s="154"/>
      <c r="P318" s="154"/>
      <c r="Q318" s="128"/>
      <c r="R318" s="128"/>
    </row>
    <row r="319" spans="1:21">
      <c r="A319" s="151"/>
      <c r="B319" s="177" t="s">
        <v>1629</v>
      </c>
      <c r="C319" s="164"/>
      <c r="D319" s="164"/>
      <c r="E319" s="164"/>
      <c r="F319" s="164"/>
      <c r="G319" s="164"/>
      <c r="H319" s="164"/>
      <c r="I319" s="164"/>
      <c r="J319" s="164"/>
      <c r="K319" s="164"/>
      <c r="L319" s="164"/>
      <c r="M319" s="154"/>
      <c r="N319" s="154"/>
      <c r="O319" s="154"/>
      <c r="P319" s="154"/>
      <c r="Q319" s="128"/>
      <c r="R319" s="128"/>
      <c r="S319" s="128"/>
      <c r="T319" s="128"/>
      <c r="U319" s="128"/>
    </row>
    <row r="320" spans="1:21">
      <c r="A320" s="151"/>
      <c r="B320" s="156" t="s">
        <v>111</v>
      </c>
      <c r="C320" s="164">
        <v>8.6369100000000003</v>
      </c>
      <c r="D320" s="164">
        <v>-5.1785800000000002</v>
      </c>
      <c r="E320" s="164">
        <v>6.3898700000000002</v>
      </c>
      <c r="F320" s="164">
        <v>4.68133</v>
      </c>
      <c r="G320" s="164">
        <v>12.139010000000001</v>
      </c>
      <c r="H320" s="164">
        <v>7.3345900000000004</v>
      </c>
      <c r="I320" s="164">
        <v>14.60575</v>
      </c>
      <c r="J320" s="164">
        <v>11.54247</v>
      </c>
      <c r="K320" s="164">
        <v>-3.4711099999999999</v>
      </c>
      <c r="L320" s="164">
        <v>-33.137630000000001</v>
      </c>
      <c r="M320" s="164">
        <v>24.421009999999999</v>
      </c>
      <c r="N320" s="166">
        <v>-2.7494999999999998</v>
      </c>
      <c r="O320" s="166">
        <v>-2.7444700000000002</v>
      </c>
      <c r="P320" s="166">
        <v>9.4538799999999998</v>
      </c>
      <c r="Q320" s="121">
        <v>4.7565400000000002</v>
      </c>
      <c r="R320" s="121">
        <v>3.44889</v>
      </c>
      <c r="S320" s="121">
        <v>-7.3771599999999999</v>
      </c>
      <c r="T320" s="121">
        <v>11.78068</v>
      </c>
      <c r="U320" s="121">
        <v>4.0777111958983534</v>
      </c>
    </row>
    <row r="321" spans="1:21">
      <c r="A321" s="151"/>
      <c r="B321" s="156" t="s">
        <v>112</v>
      </c>
      <c r="C321" s="164">
        <v>16.07807</v>
      </c>
      <c r="D321" s="164">
        <v>3.6081300000000001</v>
      </c>
      <c r="E321" s="164">
        <v>-0.44330000000000003</v>
      </c>
      <c r="F321" s="164">
        <v>5.0548000000000002</v>
      </c>
      <c r="G321" s="164">
        <v>10.94317</v>
      </c>
      <c r="H321" s="164">
        <v>15.71167</v>
      </c>
      <c r="I321" s="164">
        <v>18.252870000000001</v>
      </c>
      <c r="J321" s="164">
        <v>8.6000300000000003</v>
      </c>
      <c r="K321" s="164">
        <v>7.9561900000000003</v>
      </c>
      <c r="L321" s="164">
        <v>-34.77355</v>
      </c>
      <c r="M321" s="164">
        <v>17.991630000000001</v>
      </c>
      <c r="N321" s="166">
        <v>12.08958</v>
      </c>
      <c r="O321" s="166">
        <v>3.78417</v>
      </c>
      <c r="P321" s="166">
        <v>14.93014</v>
      </c>
      <c r="Q321" s="121">
        <v>5.7439900000000002</v>
      </c>
      <c r="R321" s="121">
        <v>-8.7343200000000003</v>
      </c>
      <c r="S321" s="121">
        <v>-15.768739999999999</v>
      </c>
      <c r="T321" s="121">
        <v>14.13837</v>
      </c>
      <c r="U321" s="121">
        <v>9.7163013964842317</v>
      </c>
    </row>
    <row r="322" spans="1:21">
      <c r="A322" s="151"/>
      <c r="B322" s="156"/>
      <c r="C322" s="175"/>
      <c r="D322" s="175"/>
      <c r="E322" s="175"/>
      <c r="F322" s="175"/>
      <c r="G322" s="154"/>
      <c r="H322" s="175"/>
      <c r="I322" s="175"/>
      <c r="J322" s="160"/>
      <c r="K322" s="166"/>
      <c r="L322" s="166"/>
      <c r="M322" s="154"/>
      <c r="N322" s="154"/>
      <c r="O322" s="154"/>
      <c r="P322" s="154"/>
      <c r="Q322" s="128"/>
    </row>
    <row r="323" spans="1:21">
      <c r="A323" s="178"/>
      <c r="B323" s="177" t="s">
        <v>1630</v>
      </c>
      <c r="C323" s="161"/>
      <c r="D323" s="161"/>
      <c r="E323" s="161"/>
      <c r="F323" s="161"/>
      <c r="G323" s="161"/>
      <c r="H323" s="161"/>
      <c r="I323" s="161"/>
      <c r="J323" s="160"/>
      <c r="K323" s="161"/>
      <c r="L323" s="161"/>
      <c r="M323" s="161"/>
      <c r="N323" s="161"/>
      <c r="O323" s="161"/>
      <c r="P323" s="161"/>
      <c r="Q323" s="118"/>
    </row>
    <row r="324" spans="1:21">
      <c r="A324" s="178"/>
      <c r="B324" s="156" t="s">
        <v>197</v>
      </c>
      <c r="C324" s="170">
        <v>478363.06618000002</v>
      </c>
      <c r="D324" s="170">
        <v>403524.07844499999</v>
      </c>
      <c r="E324" s="170">
        <v>416796.71700100001</v>
      </c>
      <c r="F324" s="170">
        <v>471915.95502599998</v>
      </c>
      <c r="G324" s="170">
        <v>565821.56773799995</v>
      </c>
      <c r="H324" s="170">
        <v>594889.21430500003</v>
      </c>
      <c r="I324" s="170">
        <v>646797.807959</v>
      </c>
      <c r="J324" s="170">
        <v>714267.48550199997</v>
      </c>
      <c r="K324" s="169">
        <v>782048.61015700002</v>
      </c>
      <c r="L324" s="170">
        <v>580719.232815</v>
      </c>
      <c r="M324" s="170">
        <v>769772.77719099994</v>
      </c>
      <c r="N324" s="170">
        <v>822564.15498800005</v>
      </c>
      <c r="O324" s="170">
        <v>798619.80218400003</v>
      </c>
      <c r="P324" s="170">
        <v>714613.00338200002</v>
      </c>
      <c r="Q324" s="124">
        <v>690213.46551200002</v>
      </c>
      <c r="R324" s="124">
        <v>624800.67468699999</v>
      </c>
      <c r="S324" s="124">
        <v>644932.60524599999</v>
      </c>
      <c r="T324" s="124">
        <v>698072.78261899995</v>
      </c>
      <c r="U324" s="124">
        <v>735659.03156100004</v>
      </c>
    </row>
    <row r="325" spans="1:21">
      <c r="A325" s="178"/>
      <c r="B325" s="156" t="s">
        <v>933</v>
      </c>
      <c r="C325" s="170">
        <v>144009.42918599999</v>
      </c>
      <c r="D325" s="170">
        <v>122700.632601</v>
      </c>
      <c r="E325" s="170">
        <v>120197.750011</v>
      </c>
      <c r="F325" s="170">
        <v>117384.239441</v>
      </c>
      <c r="G325" s="170">
        <v>128606.002477</v>
      </c>
      <c r="H325" s="170">
        <v>136001.609731</v>
      </c>
      <c r="I325" s="170">
        <v>147230.37394399999</v>
      </c>
      <c r="J325" s="170">
        <v>145575.40523599999</v>
      </c>
      <c r="K325" s="169">
        <v>138931.74205599999</v>
      </c>
      <c r="L325" s="170">
        <v>95343.110837</v>
      </c>
      <c r="M325" s="170">
        <v>120483.37198700001</v>
      </c>
      <c r="N325" s="170">
        <v>127773.956737</v>
      </c>
      <c r="O325" s="170">
        <v>142053.28055200001</v>
      </c>
      <c r="P325" s="170">
        <v>134398.140529</v>
      </c>
      <c r="Q325" s="124">
        <v>130571.0971</v>
      </c>
      <c r="R325" s="124">
        <v>126372.05824699999</v>
      </c>
      <c r="S325" s="124">
        <v>130428.61444999999</v>
      </c>
      <c r="T325" s="124">
        <v>135075.54478299999</v>
      </c>
      <c r="U325" s="124">
        <v>139504.10485800001</v>
      </c>
    </row>
    <row r="326" spans="1:21">
      <c r="A326" s="178"/>
      <c r="B326" s="156" t="s">
        <v>1513</v>
      </c>
      <c r="C326" s="170">
        <v>30356.160347000001</v>
      </c>
      <c r="D326" s="170">
        <v>30948.150554</v>
      </c>
      <c r="E326" s="170">
        <v>39957.568173</v>
      </c>
      <c r="F326" s="170">
        <v>57479.798410000003</v>
      </c>
      <c r="G326" s="170">
        <v>73917.150150000001</v>
      </c>
      <c r="H326" s="170">
        <v>80004.727444999997</v>
      </c>
      <c r="I326" s="170">
        <v>92789.064150000006</v>
      </c>
      <c r="J326" s="170">
        <v>109296.524815</v>
      </c>
      <c r="K326" s="169">
        <v>124968.771699</v>
      </c>
      <c r="L326" s="170">
        <v>109632.143837</v>
      </c>
      <c r="M326" s="170">
        <v>149626.126383</v>
      </c>
      <c r="N326" s="170">
        <v>161818.222434</v>
      </c>
      <c r="O326" s="170">
        <v>144202.595856</v>
      </c>
      <c r="P326" s="170">
        <v>129052.20955</v>
      </c>
      <c r="Q326" s="124">
        <v>126346.82148499999</v>
      </c>
      <c r="R326" s="124">
        <v>109215.780002</v>
      </c>
      <c r="S326" s="124">
        <v>113877.15736300001</v>
      </c>
      <c r="T326" s="124">
        <v>132817.03557899999</v>
      </c>
      <c r="U326" s="124">
        <v>144021.98133400001</v>
      </c>
    </row>
    <row r="327" spans="1:21">
      <c r="A327" s="178"/>
      <c r="B327" s="156" t="s">
        <v>198</v>
      </c>
      <c r="C327" s="170">
        <v>30702.917001000002</v>
      </c>
      <c r="D327" s="170">
        <v>25291.853921999998</v>
      </c>
      <c r="E327" s="170">
        <v>28611.850816999999</v>
      </c>
      <c r="F327" s="170">
        <v>34822.984402000002</v>
      </c>
      <c r="G327" s="170">
        <v>44246.950704000003</v>
      </c>
      <c r="H327" s="170">
        <v>46678.130110999999</v>
      </c>
      <c r="I327" s="170">
        <v>50290.041131999998</v>
      </c>
      <c r="J327" s="170">
        <v>54268.505204000001</v>
      </c>
      <c r="K327" s="169">
        <v>59425.453753000002</v>
      </c>
      <c r="L327" s="170">
        <v>47237.335442000003</v>
      </c>
      <c r="M327" s="170">
        <v>62270.223882999999</v>
      </c>
      <c r="N327" s="170">
        <v>66006.920121999996</v>
      </c>
      <c r="O327" s="170">
        <v>61514.912492000003</v>
      </c>
      <c r="P327" s="170">
        <v>56503.134039999997</v>
      </c>
      <c r="Q327" s="124">
        <v>51524.712785000003</v>
      </c>
      <c r="R327" s="124">
        <v>44030.439955000002</v>
      </c>
      <c r="S327" s="124">
        <v>46240.070865000002</v>
      </c>
      <c r="T327" s="124">
        <v>53311.292804999997</v>
      </c>
      <c r="U327" s="124">
        <v>52406.913866000003</v>
      </c>
    </row>
    <row r="328" spans="1:21">
      <c r="A328" s="178"/>
      <c r="B328" s="213" t="s">
        <v>355</v>
      </c>
      <c r="C328" s="170">
        <v>35977.202596000003</v>
      </c>
      <c r="D328" s="170">
        <v>24256.332091</v>
      </c>
      <c r="E328" s="170">
        <v>26311.744897</v>
      </c>
      <c r="F328" s="170">
        <v>31319.608881</v>
      </c>
      <c r="G328" s="170">
        <v>42015.046308999998</v>
      </c>
      <c r="H328" s="170">
        <v>43758.716197000002</v>
      </c>
      <c r="I328" s="170">
        <v>44106.163542000002</v>
      </c>
      <c r="J328" s="170">
        <v>44873.646574999999</v>
      </c>
      <c r="K328" s="169">
        <v>46041.564738000001</v>
      </c>
      <c r="L328" s="170">
        <v>36428.472011999998</v>
      </c>
      <c r="M328" s="170">
        <v>52395.371498</v>
      </c>
      <c r="N328" s="170">
        <v>50801.787076000001</v>
      </c>
      <c r="O328" s="170">
        <v>46006.128132999998</v>
      </c>
      <c r="P328" s="170">
        <v>41617.346990999999</v>
      </c>
      <c r="Q328" s="124">
        <v>39989.803115000002</v>
      </c>
      <c r="R328" s="124">
        <v>36939.412168000003</v>
      </c>
      <c r="S328" s="124">
        <v>39352.717697</v>
      </c>
      <c r="T328" s="124">
        <v>40645.013229999997</v>
      </c>
      <c r="U328" s="124">
        <v>42200.082767</v>
      </c>
    </row>
    <row r="329" spans="1:21">
      <c r="A329" s="178"/>
      <c r="B329" s="214" t="s">
        <v>356</v>
      </c>
      <c r="C329" s="170">
        <v>27186.562286</v>
      </c>
      <c r="D329" s="170">
        <v>23251.687574</v>
      </c>
      <c r="E329" s="170">
        <v>25432.250470999999</v>
      </c>
      <c r="F329" s="170">
        <v>29918.072176999998</v>
      </c>
      <c r="G329" s="170">
        <v>35414.394407</v>
      </c>
      <c r="H329" s="170">
        <v>36019.299845000001</v>
      </c>
      <c r="I329" s="170">
        <v>36436.580643000001</v>
      </c>
      <c r="J329" s="170">
        <v>38908.588055</v>
      </c>
      <c r="K329" s="169">
        <v>40286.923606999997</v>
      </c>
      <c r="L329" s="170">
        <v>31875.053973999999</v>
      </c>
      <c r="M329" s="170">
        <v>42303.039248000001</v>
      </c>
      <c r="N329" s="170">
        <v>42923.505699000001</v>
      </c>
      <c r="O329" s="170">
        <v>41050.643477999998</v>
      </c>
      <c r="P329" s="170">
        <v>37347.725027</v>
      </c>
      <c r="Q329" s="124">
        <v>38085.182951000003</v>
      </c>
      <c r="R329" s="124">
        <v>34999.253031</v>
      </c>
      <c r="S329" s="124">
        <v>33636.972250999999</v>
      </c>
      <c r="T329" s="124">
        <v>35444.417629000003</v>
      </c>
      <c r="U329" s="124">
        <v>34581.590082000002</v>
      </c>
    </row>
    <row r="330" spans="1:21">
      <c r="A330" s="178"/>
      <c r="B330" s="213" t="s">
        <v>353</v>
      </c>
      <c r="C330" s="170">
        <v>13634.154449</v>
      </c>
      <c r="D330" s="170">
        <v>11873.387839000001</v>
      </c>
      <c r="E330" s="170">
        <v>13216.601525</v>
      </c>
      <c r="F330" s="170">
        <v>16043.004142</v>
      </c>
      <c r="G330" s="170">
        <v>20274.074204</v>
      </c>
      <c r="H330" s="170">
        <v>22562.693895</v>
      </c>
      <c r="I330" s="170">
        <v>22906.538294999998</v>
      </c>
      <c r="J330" s="170">
        <v>25609.960036</v>
      </c>
      <c r="K330" s="169">
        <v>29494.926210000001</v>
      </c>
      <c r="L330" s="170">
        <v>22259.014557999999</v>
      </c>
      <c r="M330" s="170">
        <v>34222.315525999998</v>
      </c>
      <c r="N330" s="170">
        <v>37486.352894000003</v>
      </c>
      <c r="O330" s="170">
        <v>43695.482363000003</v>
      </c>
      <c r="P330" s="170">
        <v>35985.197717000003</v>
      </c>
      <c r="Q330" s="124">
        <v>31367.265335</v>
      </c>
      <c r="R330" s="124">
        <v>27985.131691999999</v>
      </c>
      <c r="S330" s="124">
        <v>27413.691954999998</v>
      </c>
      <c r="T330" s="124">
        <v>29437.378333000001</v>
      </c>
      <c r="U330" s="124">
        <v>31967.223394000001</v>
      </c>
    </row>
    <row r="331" spans="1:21">
      <c r="A331" s="178"/>
      <c r="B331" s="214" t="s">
        <v>354</v>
      </c>
      <c r="C331" s="170">
        <v>20829.983596999999</v>
      </c>
      <c r="D331" s="170">
        <v>14713.367087000001</v>
      </c>
      <c r="E331" s="170">
        <v>14183.390653</v>
      </c>
      <c r="F331" s="170">
        <v>14858.306666</v>
      </c>
      <c r="G331" s="170">
        <v>17975.694918000001</v>
      </c>
      <c r="H331" s="170">
        <v>18528.771788999999</v>
      </c>
      <c r="I331" s="170">
        <v>19492.088041999999</v>
      </c>
      <c r="J331" s="170">
        <v>21820.590789000002</v>
      </c>
      <c r="K331" s="169">
        <v>26630.669826000001</v>
      </c>
      <c r="L331" s="170">
        <v>20701.702749</v>
      </c>
      <c r="M331" s="170">
        <v>25225.836986999999</v>
      </c>
      <c r="N331" s="170">
        <v>27231.146378000001</v>
      </c>
      <c r="O331" s="170">
        <v>23289.691128999999</v>
      </c>
      <c r="P331" s="170">
        <v>20962.381279000001</v>
      </c>
      <c r="Q331" s="124">
        <v>20998.582091</v>
      </c>
      <c r="R331" s="124">
        <v>19867.225533000001</v>
      </c>
      <c r="S331" s="124">
        <v>19804.889351999998</v>
      </c>
      <c r="T331" s="124">
        <v>22649.463041999999</v>
      </c>
      <c r="U331" s="124">
        <v>23183.513244999998</v>
      </c>
    </row>
    <row r="332" spans="1:21">
      <c r="A332" s="178"/>
      <c r="B332" s="214" t="s">
        <v>357</v>
      </c>
      <c r="C332" s="170">
        <v>19998.219278</v>
      </c>
      <c r="D332" s="170">
        <v>15651.729792</v>
      </c>
      <c r="E332" s="170">
        <v>14126.222539</v>
      </c>
      <c r="F332" s="170">
        <v>16412.356585000001</v>
      </c>
      <c r="G332" s="170">
        <v>18971.622684999998</v>
      </c>
      <c r="H332" s="170">
        <v>18741.680829000001</v>
      </c>
      <c r="I332" s="170">
        <v>20415.025828999998</v>
      </c>
      <c r="J332" s="170">
        <v>22629.044911000001</v>
      </c>
      <c r="K332" s="169">
        <v>23986.840445999998</v>
      </c>
      <c r="L332" s="170">
        <v>16652.974254000001</v>
      </c>
      <c r="M332" s="170">
        <v>20316.223613999999</v>
      </c>
      <c r="N332" s="170">
        <v>23485.934588</v>
      </c>
      <c r="O332" s="170">
        <v>20797.953705</v>
      </c>
      <c r="P332" s="170">
        <v>18931.044892000002</v>
      </c>
      <c r="Q332" s="124">
        <v>19101.946623</v>
      </c>
      <c r="R332" s="124">
        <v>16234.942827999999</v>
      </c>
      <c r="S332" s="124">
        <v>17654.135344999999</v>
      </c>
      <c r="T332" s="124">
        <v>18946.33684</v>
      </c>
      <c r="U332" s="124">
        <v>21056.605843000001</v>
      </c>
    </row>
    <row r="333" spans="1:21">
      <c r="A333" s="178"/>
      <c r="B333" s="213" t="s">
        <v>934</v>
      </c>
      <c r="C333" s="170">
        <v>8580.3340499999995</v>
      </c>
      <c r="D333" s="170">
        <v>7692.5202419999996</v>
      </c>
      <c r="E333" s="170">
        <v>8318.1200059999992</v>
      </c>
      <c r="F333" s="170">
        <v>9966.4210289999992</v>
      </c>
      <c r="G333" s="170">
        <v>11817.867323</v>
      </c>
      <c r="H333" s="170">
        <v>12512.608947000001</v>
      </c>
      <c r="I333" s="170">
        <v>12579.178857999999</v>
      </c>
      <c r="J333" s="170">
        <v>14223.250926999999</v>
      </c>
      <c r="K333" s="169">
        <v>17290.859812999999</v>
      </c>
      <c r="L333" s="170">
        <v>12186.152389000001</v>
      </c>
      <c r="M333" s="170">
        <v>15868.877435</v>
      </c>
      <c r="N333" s="170">
        <v>17879.793541999999</v>
      </c>
      <c r="O333" s="170">
        <v>18418.582102</v>
      </c>
      <c r="P333" s="170">
        <v>16953.337737000002</v>
      </c>
      <c r="Q333" s="124">
        <v>14212.643166</v>
      </c>
      <c r="R333" s="124">
        <v>12843.923395</v>
      </c>
      <c r="S333" s="124">
        <v>14169.211144999999</v>
      </c>
      <c r="T333" s="124">
        <v>16014.208909999999</v>
      </c>
      <c r="U333" s="124">
        <v>16874.731549</v>
      </c>
    </row>
    <row r="334" spans="1:21">
      <c r="A334" s="178"/>
      <c r="B334" s="213" t="s">
        <v>1631</v>
      </c>
      <c r="C334" s="170">
        <v>1974.719867</v>
      </c>
      <c r="D334" s="170">
        <v>1776.773203</v>
      </c>
      <c r="E334" s="170">
        <v>2135.1658210000001</v>
      </c>
      <c r="F334" s="170">
        <v>2623.1566950000001</v>
      </c>
      <c r="G334" s="170">
        <v>3181.4250470000002</v>
      </c>
      <c r="H334" s="170">
        <v>3590.2368219999998</v>
      </c>
      <c r="I334" s="170">
        <v>4139.6031499999999</v>
      </c>
      <c r="J334" s="170">
        <v>5682.311393</v>
      </c>
      <c r="K334" s="169">
        <v>7825.1556369999998</v>
      </c>
      <c r="L334" s="170">
        <v>6518.3434660000003</v>
      </c>
      <c r="M334" s="170">
        <v>8178.1113139999998</v>
      </c>
      <c r="N334" s="170">
        <v>9600.7222129999991</v>
      </c>
      <c r="O334" s="170">
        <v>10729.146037</v>
      </c>
      <c r="P334" s="170">
        <v>10522.311084999999</v>
      </c>
      <c r="Q334" s="124">
        <v>11776.564394000001</v>
      </c>
      <c r="R334" s="124">
        <v>12529.717656999999</v>
      </c>
      <c r="S334" s="124">
        <v>13014.058686</v>
      </c>
      <c r="T334" s="124">
        <v>15056.893469000001</v>
      </c>
      <c r="U334" s="124">
        <v>16243.773152</v>
      </c>
    </row>
    <row r="335" spans="1:21">
      <c r="A335" s="178"/>
      <c r="B335" s="156"/>
      <c r="C335" s="170"/>
      <c r="D335" s="170"/>
      <c r="E335" s="170"/>
      <c r="F335" s="170"/>
      <c r="G335" s="170"/>
      <c r="H335" s="170"/>
      <c r="I335" s="170"/>
      <c r="J335" s="169"/>
      <c r="K335" s="170"/>
      <c r="L335" s="170"/>
      <c r="M335" s="170"/>
      <c r="N335" s="170"/>
      <c r="O335" s="170"/>
      <c r="P335" s="170"/>
      <c r="Q335" s="124"/>
      <c r="R335" s="124"/>
      <c r="S335" s="124"/>
      <c r="T335" s="124"/>
      <c r="U335" s="124"/>
    </row>
    <row r="336" spans="1:21">
      <c r="A336" s="178"/>
      <c r="B336" s="156" t="s">
        <v>232</v>
      </c>
      <c r="C336" s="170">
        <v>379581.33237800002</v>
      </c>
      <c r="D336" s="170">
        <v>349092.26024899998</v>
      </c>
      <c r="E336" s="170">
        <v>337179.80926499999</v>
      </c>
      <c r="F336" s="170">
        <v>382963.55488299998</v>
      </c>
      <c r="G336" s="170">
        <v>454823.28212400002</v>
      </c>
      <c r="H336" s="170">
        <v>515217.59110700001</v>
      </c>
      <c r="I336" s="170">
        <v>578745.64632399997</v>
      </c>
      <c r="J336" s="170">
        <v>621915.07384299999</v>
      </c>
      <c r="K336" s="169">
        <v>762590.19518699998</v>
      </c>
      <c r="L336" s="170">
        <v>551960.25499199994</v>
      </c>
      <c r="M336" s="170">
        <v>694051.72439999995</v>
      </c>
      <c r="N336" s="170">
        <v>854997.950128</v>
      </c>
      <c r="O336" s="170">
        <v>886036.26590600004</v>
      </c>
      <c r="P336" s="170">
        <v>832342.69199800002</v>
      </c>
      <c r="Q336" s="124">
        <v>812221.92083399999</v>
      </c>
      <c r="R336" s="124">
        <v>647989.50126399996</v>
      </c>
      <c r="S336" s="124">
        <v>606870.66756099998</v>
      </c>
      <c r="T336" s="124">
        <v>671183.27870000002</v>
      </c>
      <c r="U336" s="124">
        <v>750821.10060799995</v>
      </c>
    </row>
    <row r="337" spans="1:43">
      <c r="A337" s="178"/>
      <c r="B337" s="156" t="s">
        <v>233</v>
      </c>
      <c r="C337" s="170">
        <v>55155.856656000004</v>
      </c>
      <c r="D337" s="170">
        <v>57780.150706</v>
      </c>
      <c r="E337" s="170">
        <v>61791.759134</v>
      </c>
      <c r="F337" s="170">
        <v>75559.207934000005</v>
      </c>
      <c r="G337" s="170">
        <v>94335.027228000006</v>
      </c>
      <c r="H337" s="170">
        <v>108439.08364300001</v>
      </c>
      <c r="I337" s="170">
        <v>118443.84735700001</v>
      </c>
      <c r="J337" s="170">
        <v>127760.393079</v>
      </c>
      <c r="K337" s="169">
        <v>143678.25664800001</v>
      </c>
      <c r="L337" s="170">
        <v>122536.21088899999</v>
      </c>
      <c r="M337" s="170">
        <v>153368.907095</v>
      </c>
      <c r="N337" s="170">
        <v>183902.61030500001</v>
      </c>
      <c r="O337" s="170">
        <v>188495.40221599999</v>
      </c>
      <c r="P337" s="170">
        <v>180784.71272400001</v>
      </c>
      <c r="Q337" s="124">
        <v>180888.50002400001</v>
      </c>
      <c r="R337" s="124">
        <v>160598.41687799999</v>
      </c>
      <c r="S337" s="124">
        <v>156560.60668600001</v>
      </c>
      <c r="T337" s="124">
        <v>164354.24885900001</v>
      </c>
      <c r="U337" s="124">
        <v>175219.35932799999</v>
      </c>
    </row>
    <row r="338" spans="1:43">
      <c r="A338" s="178"/>
      <c r="B338" s="156" t="s">
        <v>234</v>
      </c>
      <c r="C338" s="170">
        <v>72513.957936999999</v>
      </c>
      <c r="D338" s="170">
        <v>63712.620169000002</v>
      </c>
      <c r="E338" s="170">
        <v>58588.915956999997</v>
      </c>
      <c r="F338" s="170">
        <v>59891.463182</v>
      </c>
      <c r="G338" s="170">
        <v>63604.842812000003</v>
      </c>
      <c r="H338" s="170">
        <v>65446.874080000001</v>
      </c>
      <c r="I338" s="170">
        <v>69328.533767999994</v>
      </c>
      <c r="J338" s="170">
        <v>72263.857187999994</v>
      </c>
      <c r="K338" s="169">
        <v>78974.928734999994</v>
      </c>
      <c r="L338" s="170">
        <v>60486.611747000003</v>
      </c>
      <c r="M338" s="170">
        <v>69026.518941000002</v>
      </c>
      <c r="N338" s="170">
        <v>76172.743466</v>
      </c>
      <c r="O338" s="170">
        <v>78230.619833000004</v>
      </c>
      <c r="P338" s="170">
        <v>71939.000020000007</v>
      </c>
      <c r="Q338" s="124">
        <v>73056.841289999997</v>
      </c>
      <c r="R338" s="124">
        <v>68322.436480999997</v>
      </c>
      <c r="S338" s="124">
        <v>69303.270973000006</v>
      </c>
      <c r="T338" s="124">
        <v>73835.547774999999</v>
      </c>
      <c r="U338" s="124">
        <v>83935.679485000001</v>
      </c>
    </row>
    <row r="339" spans="1:43">
      <c r="A339" s="178"/>
      <c r="B339" s="156" t="s">
        <v>277</v>
      </c>
      <c r="C339" s="170">
        <v>14774.328310999999</v>
      </c>
      <c r="D339" s="170">
        <v>14385.120879</v>
      </c>
      <c r="E339" s="170">
        <v>13986.131837000001</v>
      </c>
      <c r="F339" s="170">
        <v>15005.420094999999</v>
      </c>
      <c r="G339" s="170">
        <v>19403.838314000001</v>
      </c>
      <c r="H339" s="170">
        <v>24406.433546</v>
      </c>
      <c r="I339" s="170">
        <v>27775.821257</v>
      </c>
      <c r="J339" s="170">
        <v>31059.900979999999</v>
      </c>
      <c r="K339" s="169">
        <v>47683.435393</v>
      </c>
      <c r="L339" s="170">
        <v>34737.146341</v>
      </c>
      <c r="M339" s="170">
        <v>45187.953552999999</v>
      </c>
      <c r="N339" s="170">
        <v>56733.355320000002</v>
      </c>
      <c r="O339" s="170">
        <v>56508.930537</v>
      </c>
      <c r="P339" s="170">
        <v>50970.091145999999</v>
      </c>
      <c r="Q339" s="124">
        <v>48127.340111999998</v>
      </c>
      <c r="R339" s="124">
        <v>34817.35626</v>
      </c>
      <c r="S339" s="124">
        <v>30409.506608</v>
      </c>
      <c r="T339" s="124">
        <v>38984.934653999997</v>
      </c>
      <c r="U339" s="124">
        <v>45498.250783000003</v>
      </c>
    </row>
    <row r="340" spans="1:43">
      <c r="A340" s="178"/>
      <c r="B340" s="156" t="s">
        <v>278</v>
      </c>
      <c r="C340" s="170">
        <v>14187.901820999999</v>
      </c>
      <c r="D340" s="170">
        <v>12316.361891</v>
      </c>
      <c r="E340" s="170">
        <v>11637.889931</v>
      </c>
      <c r="F340" s="170">
        <v>14564.817689</v>
      </c>
      <c r="G340" s="170">
        <v>18483.546094000001</v>
      </c>
      <c r="H340" s="170">
        <v>28575.432052</v>
      </c>
      <c r="I340" s="170">
        <v>36985.869791999998</v>
      </c>
      <c r="J340" s="170">
        <v>35593.143884999998</v>
      </c>
      <c r="K340" s="169">
        <v>50847.475891000002</v>
      </c>
      <c r="L340" s="170">
        <v>29204.083515999999</v>
      </c>
      <c r="M340" s="170">
        <v>35879.499127000003</v>
      </c>
      <c r="N340" s="170">
        <v>50505.997431000003</v>
      </c>
      <c r="O340" s="170">
        <v>54782.133499000003</v>
      </c>
      <c r="P340" s="170">
        <v>49873.588817999997</v>
      </c>
      <c r="Q340" s="124">
        <v>47537.038547999997</v>
      </c>
      <c r="R340" s="124">
        <v>25066.659656</v>
      </c>
      <c r="S340" s="124">
        <v>19584.331389999999</v>
      </c>
      <c r="T340" s="124">
        <v>27743.473185999999</v>
      </c>
      <c r="U340" s="124">
        <v>32595.246477000001</v>
      </c>
    </row>
    <row r="341" spans="1:43">
      <c r="A341" s="178"/>
      <c r="B341" s="156" t="s">
        <v>1544</v>
      </c>
      <c r="C341" s="170">
        <v>20453.568708999999</v>
      </c>
      <c r="D341" s="170">
        <v>17221.322624</v>
      </c>
      <c r="E341" s="170">
        <v>15497.496282</v>
      </c>
      <c r="F341" s="170">
        <v>17930.737342</v>
      </c>
      <c r="G341" s="170">
        <v>22062.503482</v>
      </c>
      <c r="H341" s="170">
        <v>24398.215770999999</v>
      </c>
      <c r="I341" s="170">
        <v>27385.115967000002</v>
      </c>
      <c r="J341" s="170">
        <v>27299.864216000002</v>
      </c>
      <c r="K341" s="169">
        <v>29505.414403999999</v>
      </c>
      <c r="L341" s="170">
        <v>21986.017510000001</v>
      </c>
      <c r="M341" s="170">
        <v>28648.824071999999</v>
      </c>
      <c r="N341" s="170">
        <v>39786.903973</v>
      </c>
      <c r="O341" s="170">
        <v>40526.092499999999</v>
      </c>
      <c r="P341" s="170">
        <v>35839.321678</v>
      </c>
      <c r="Q341" s="124">
        <v>33376.620106000002</v>
      </c>
      <c r="R341" s="124">
        <v>26811.912894000001</v>
      </c>
      <c r="S341" s="124">
        <v>25017.570194</v>
      </c>
      <c r="T341" s="124">
        <v>28114.996107999999</v>
      </c>
      <c r="U341" s="124">
        <v>31823.562300000001</v>
      </c>
      <c r="W341" s="115"/>
      <c r="X341" s="115"/>
      <c r="Y341" s="115"/>
      <c r="Z341" s="115"/>
      <c r="AA341" s="126"/>
      <c r="AB341" s="126"/>
      <c r="AC341" s="126"/>
      <c r="AD341" s="126"/>
      <c r="AE341" s="126"/>
      <c r="AF341" s="126"/>
      <c r="AG341" s="126"/>
      <c r="AH341" s="126"/>
      <c r="AI341" s="123"/>
      <c r="AJ341" s="122"/>
      <c r="AK341" s="122"/>
      <c r="AL341" s="124"/>
      <c r="AM341" s="124"/>
      <c r="AN341" s="124"/>
      <c r="AO341" s="124"/>
      <c r="AP341" s="124"/>
      <c r="AQ341" s="124"/>
    </row>
    <row r="342" spans="1:43">
      <c r="A342" s="178"/>
      <c r="B342" s="156" t="s">
        <v>996</v>
      </c>
      <c r="C342" s="170">
        <v>14814.768109000001</v>
      </c>
      <c r="D342" s="170">
        <v>12849.974392</v>
      </c>
      <c r="E342" s="170">
        <v>11607.164921</v>
      </c>
      <c r="F342" s="170">
        <v>14326.546120000001</v>
      </c>
      <c r="G342" s="170">
        <v>18323.803918000001</v>
      </c>
      <c r="H342" s="170">
        <v>25175.193632999999</v>
      </c>
      <c r="I342" s="170">
        <v>31719.908482999999</v>
      </c>
      <c r="J342" s="170">
        <v>32549.687516000002</v>
      </c>
      <c r="K342" s="169">
        <v>46762.939402999997</v>
      </c>
      <c r="L342" s="170">
        <v>22723.229780999998</v>
      </c>
      <c r="M342" s="170">
        <v>29276.378282000001</v>
      </c>
      <c r="N342" s="170">
        <v>42816.223129999998</v>
      </c>
      <c r="O342" s="170">
        <v>43991.092935000001</v>
      </c>
      <c r="P342" s="170">
        <v>42507.680582000001</v>
      </c>
      <c r="Q342" s="124">
        <v>41730.296483999999</v>
      </c>
      <c r="R342" s="124">
        <v>23512.629233</v>
      </c>
      <c r="S342" s="124">
        <v>17301.163563999999</v>
      </c>
      <c r="T342" s="124">
        <v>20731.243268999999</v>
      </c>
      <c r="U342" s="124">
        <v>26455.509081</v>
      </c>
    </row>
    <row r="343" spans="1:43">
      <c r="A343" s="178"/>
      <c r="B343" s="213" t="s">
        <v>997</v>
      </c>
      <c r="C343" s="170">
        <v>17891.084429999999</v>
      </c>
      <c r="D343" s="170">
        <v>14179.716924</v>
      </c>
      <c r="E343" s="170">
        <v>13553.326524</v>
      </c>
      <c r="F343" s="170">
        <v>14263.996821000001</v>
      </c>
      <c r="G343" s="170">
        <v>16663.490935999998</v>
      </c>
      <c r="H343" s="170">
        <v>18064.099337</v>
      </c>
      <c r="I343" s="170">
        <v>20270.007042000001</v>
      </c>
      <c r="J343" s="170">
        <v>19822.431587999999</v>
      </c>
      <c r="K343" s="169">
        <v>21828.058821999999</v>
      </c>
      <c r="L343" s="170">
        <v>18342.67352</v>
      </c>
      <c r="M343" s="170">
        <v>23082.707512000001</v>
      </c>
      <c r="N343" s="170">
        <v>23222.011556000001</v>
      </c>
      <c r="O343" s="170">
        <v>24078.889884</v>
      </c>
      <c r="P343" s="170">
        <v>23705.002186999998</v>
      </c>
      <c r="Q343" s="124">
        <v>24267.079527999998</v>
      </c>
      <c r="R343" s="124">
        <v>23274.783488000001</v>
      </c>
      <c r="S343" s="124">
        <v>22952.003536</v>
      </c>
      <c r="T343" s="124">
        <v>25385.914854999999</v>
      </c>
      <c r="U343" s="124">
        <v>27927.155898000001</v>
      </c>
    </row>
    <row r="344" spans="1:43">
      <c r="A344" s="178"/>
      <c r="B344" s="156" t="s">
        <v>357</v>
      </c>
      <c r="C344" s="170">
        <v>12732.526295</v>
      </c>
      <c r="D344" s="170">
        <v>12391.114439999999</v>
      </c>
      <c r="E344" s="170">
        <v>12437.020920000001</v>
      </c>
      <c r="F344" s="170">
        <v>14226.857099999999</v>
      </c>
      <c r="G344" s="170">
        <v>17085.798083999998</v>
      </c>
      <c r="H344" s="170">
        <v>17870.323154999998</v>
      </c>
      <c r="I344" s="170">
        <v>18311.036287999999</v>
      </c>
      <c r="J344" s="170">
        <v>19430.628466999999</v>
      </c>
      <c r="K344" s="169">
        <v>20892.553221999999</v>
      </c>
      <c r="L344" s="170">
        <v>16763.589398</v>
      </c>
      <c r="M344" s="170">
        <v>19288.330540999999</v>
      </c>
      <c r="N344" s="170">
        <v>23307.180560000001</v>
      </c>
      <c r="O344" s="170">
        <v>24719.829355000002</v>
      </c>
      <c r="P344" s="170">
        <v>23776.813998000001</v>
      </c>
      <c r="Q344" s="124">
        <v>24119.110354</v>
      </c>
      <c r="R344" s="124">
        <v>20276.367334999999</v>
      </c>
      <c r="S344" s="124">
        <v>22035.454586</v>
      </c>
      <c r="T344" s="124">
        <v>23426.086146000001</v>
      </c>
      <c r="U344" s="124">
        <v>25839.655919000001</v>
      </c>
    </row>
    <row r="345" spans="1:43">
      <c r="A345" s="178"/>
      <c r="B345" s="171" t="s">
        <v>1549</v>
      </c>
      <c r="C345" s="170">
        <v>10595.194876</v>
      </c>
      <c r="D345" s="170">
        <v>10353.337750999999</v>
      </c>
      <c r="E345" s="170">
        <v>10507.204680000001</v>
      </c>
      <c r="F345" s="170">
        <v>11889.654262</v>
      </c>
      <c r="G345" s="170">
        <v>14098.457852</v>
      </c>
      <c r="H345" s="170">
        <v>15574.332517000001</v>
      </c>
      <c r="I345" s="170">
        <v>17036.675395999999</v>
      </c>
      <c r="J345" s="170">
        <v>18288.549393000001</v>
      </c>
      <c r="K345" s="169">
        <v>20814.677337000001</v>
      </c>
      <c r="L345" s="170">
        <v>16028.575342</v>
      </c>
      <c r="M345" s="170">
        <v>21032.626004999998</v>
      </c>
      <c r="N345" s="170">
        <v>24491.510832</v>
      </c>
      <c r="O345" s="170">
        <v>23646.103617000001</v>
      </c>
      <c r="P345" s="170">
        <v>22025.262699999999</v>
      </c>
      <c r="Q345" s="124">
        <v>21744.502707</v>
      </c>
      <c r="R345" s="124">
        <v>20421.821209999998</v>
      </c>
      <c r="S345" s="124">
        <v>20143.540376000001</v>
      </c>
      <c r="T345" s="124">
        <v>22722.278199</v>
      </c>
      <c r="U345" s="124">
        <v>25337.469542999999</v>
      </c>
    </row>
    <row r="346" spans="1:43">
      <c r="A346" s="178"/>
      <c r="B346" s="156" t="s">
        <v>1550</v>
      </c>
      <c r="C346" s="170">
        <v>14490.357898</v>
      </c>
      <c r="D346" s="170">
        <v>12824.087416</v>
      </c>
      <c r="E346" s="170">
        <v>11173.210641</v>
      </c>
      <c r="F346" s="170">
        <v>12593.075279000001</v>
      </c>
      <c r="G346" s="170">
        <v>14093.290341</v>
      </c>
      <c r="H346" s="170">
        <v>14686.196110000001</v>
      </c>
      <c r="I346" s="170">
        <v>15587.088938999999</v>
      </c>
      <c r="J346" s="170">
        <v>17352.997391000001</v>
      </c>
      <c r="K346" s="169">
        <v>23244.114830999999</v>
      </c>
      <c r="L346" s="170">
        <v>16731.641043</v>
      </c>
      <c r="M346" s="170">
        <v>22714.725356999999</v>
      </c>
      <c r="N346" s="170">
        <v>30450.403794000002</v>
      </c>
      <c r="O346" s="170">
        <v>32872.622141</v>
      </c>
      <c r="P346" s="170">
        <v>29768.025156</v>
      </c>
      <c r="Q346" s="124">
        <v>29179.543811</v>
      </c>
      <c r="R346" s="124">
        <v>21529.331007000001</v>
      </c>
      <c r="S346" s="124">
        <v>17290.927194</v>
      </c>
      <c r="T346" s="124">
        <v>19264.699604000001</v>
      </c>
      <c r="U346" s="124">
        <v>18847.289031</v>
      </c>
    </row>
    <row r="347" spans="1:43">
      <c r="A347" s="178"/>
      <c r="B347" s="174"/>
      <c r="C347" s="161"/>
      <c r="D347" s="161"/>
      <c r="E347" s="161"/>
      <c r="F347" s="161"/>
      <c r="G347" s="161"/>
      <c r="H347" s="161"/>
      <c r="I347" s="161"/>
      <c r="J347" s="160"/>
      <c r="K347" s="161"/>
      <c r="L347" s="161"/>
      <c r="M347" s="161"/>
      <c r="N347" s="161"/>
      <c r="O347" s="161"/>
      <c r="P347" s="161"/>
      <c r="Q347" s="118"/>
    </row>
    <row r="348" spans="1:43">
      <c r="A348" s="178"/>
      <c r="B348" s="152" t="s">
        <v>1651</v>
      </c>
      <c r="C348" s="161"/>
      <c r="D348" s="161"/>
      <c r="E348" s="161"/>
      <c r="F348" s="161"/>
      <c r="G348" s="161"/>
      <c r="H348" s="161"/>
      <c r="I348" s="161"/>
      <c r="J348" s="160"/>
      <c r="K348" s="161"/>
      <c r="L348" s="161"/>
      <c r="M348" s="161"/>
      <c r="N348" s="161"/>
      <c r="O348" s="161"/>
      <c r="P348" s="161"/>
      <c r="Q348" s="118"/>
    </row>
    <row r="349" spans="1:43">
      <c r="A349" s="178"/>
      <c r="B349" s="156" t="s">
        <v>40</v>
      </c>
      <c r="C349" s="173">
        <v>130484.08832497564</v>
      </c>
      <c r="D349" s="173">
        <v>86007.525651062708</v>
      </c>
      <c r="E349" s="173">
        <v>109130.47332607585</v>
      </c>
      <c r="F349" s="173">
        <v>139092.41609035389</v>
      </c>
      <c r="G349" s="173">
        <v>182027.32459184976</v>
      </c>
      <c r="H349" s="173">
        <v>169914.95400791158</v>
      </c>
      <c r="I349" s="173">
        <v>174814.27475177773</v>
      </c>
      <c r="J349" s="173">
        <v>211873.78126387211</v>
      </c>
      <c r="K349" s="173">
        <v>143950.85668032779</v>
      </c>
      <c r="L349" s="173">
        <v>145265.7731055647</v>
      </c>
      <c r="M349" s="170">
        <v>220810.8561337846</v>
      </c>
      <c r="N349" s="170">
        <v>130330.60301501121</v>
      </c>
      <c r="O349" s="170">
        <v>59705.971507021517</v>
      </c>
      <c r="P349" s="170">
        <v>45663.660976877058</v>
      </c>
      <c r="Q349" s="124">
        <v>37014.556479569583</v>
      </c>
      <c r="R349" s="124">
        <v>136474.34227248546</v>
      </c>
      <c r="S349" s="124">
        <v>196620.87356063677</v>
      </c>
      <c r="T349" s="124">
        <v>201546.82516842426</v>
      </c>
      <c r="U349" s="124">
        <v>174114.35634962976</v>
      </c>
    </row>
    <row r="350" spans="1:43">
      <c r="A350" s="178"/>
      <c r="B350" s="171" t="s">
        <v>113</v>
      </c>
      <c r="C350" s="169">
        <v>117833.04632813064</v>
      </c>
      <c r="D350" s="169">
        <v>72796.626912407737</v>
      </c>
      <c r="E350" s="169">
        <v>96668.962911985189</v>
      </c>
      <c r="F350" s="169">
        <v>107502.96544766372</v>
      </c>
      <c r="G350" s="169">
        <v>133312.87686366957</v>
      </c>
      <c r="H350" s="169">
        <v>106799.42224113122</v>
      </c>
      <c r="I350" s="169">
        <v>95186.173598534806</v>
      </c>
      <c r="J350" s="169">
        <v>120482.23956690219</v>
      </c>
      <c r="K350" s="169">
        <v>56144.633336216488</v>
      </c>
      <c r="L350" s="169">
        <v>57577.691054621086</v>
      </c>
      <c r="M350" s="170">
        <v>108407.38026829607</v>
      </c>
      <c r="N350" s="170">
        <v>-4137.7025524452738</v>
      </c>
      <c r="O350" s="170">
        <v>-53539.373441324475</v>
      </c>
      <c r="P350" s="170">
        <v>-89895.686704168314</v>
      </c>
      <c r="Q350" s="124">
        <v>-98780.331883958672</v>
      </c>
      <c r="R350" s="124">
        <v>-7321.6810023509624</v>
      </c>
      <c r="S350" s="124">
        <v>50716.121511330246</v>
      </c>
      <c r="T350" s="124">
        <v>43786.039937096881</v>
      </c>
      <c r="U350" s="124">
        <v>10852.743895933219</v>
      </c>
    </row>
    <row r="351" spans="1:43">
      <c r="A351" s="178"/>
      <c r="B351" s="171" t="s">
        <v>29</v>
      </c>
      <c r="C351" s="169">
        <v>454354.62122051686</v>
      </c>
      <c r="D351" s="169">
        <v>378812.5437481589</v>
      </c>
      <c r="E351" s="169">
        <v>390012.42423689662</v>
      </c>
      <c r="F351" s="169">
        <v>442748.67819800228</v>
      </c>
      <c r="G351" s="169">
        <v>533339.34234914463</v>
      </c>
      <c r="H351" s="169">
        <v>571680.2097864867</v>
      </c>
      <c r="I351" s="169">
        <v>619323.97618905571</v>
      </c>
      <c r="J351" s="169">
        <v>679583.01843804889</v>
      </c>
      <c r="K351" s="169">
        <v>750888.69499613973</v>
      </c>
      <c r="L351" s="170">
        <v>546345.06378894544</v>
      </c>
      <c r="M351" s="170">
        <v>733555.33859733271</v>
      </c>
      <c r="N351" s="170">
        <v>788969.21430734149</v>
      </c>
      <c r="O351" s="170">
        <v>776493.46591896296</v>
      </c>
      <c r="P351" s="170">
        <v>694999.44078605925</v>
      </c>
      <c r="Q351" s="124">
        <v>699180.78371487104</v>
      </c>
      <c r="R351" s="124">
        <v>621874.14706525381</v>
      </c>
      <c r="S351" s="124">
        <v>635084.58331887471</v>
      </c>
      <c r="T351" s="124">
        <v>688742.04568473157</v>
      </c>
      <c r="U351" s="124">
        <v>735860.33669622522</v>
      </c>
    </row>
    <row r="352" spans="1:43">
      <c r="A352" s="178"/>
      <c r="B352" s="171" t="s">
        <v>221</v>
      </c>
      <c r="C352" s="173">
        <v>336521.57489233982</v>
      </c>
      <c r="D352" s="173">
        <v>306015.91683567705</v>
      </c>
      <c r="E352" s="173">
        <v>293343.46132485563</v>
      </c>
      <c r="F352" s="173">
        <v>335245.71275025234</v>
      </c>
      <c r="G352" s="173">
        <v>400026.46548538259</v>
      </c>
      <c r="H352" s="173">
        <v>464880.78754532838</v>
      </c>
      <c r="I352" s="173">
        <v>524137.80259048654</v>
      </c>
      <c r="J352" s="173">
        <v>559100.77887108724</v>
      </c>
      <c r="K352" s="173">
        <v>694744.06165987486</v>
      </c>
      <c r="L352" s="170">
        <v>488767.37273423886</v>
      </c>
      <c r="M352" s="170">
        <v>625147.95832895685</v>
      </c>
      <c r="N352" s="170">
        <v>793106.91685986193</v>
      </c>
      <c r="O352" s="170">
        <v>830032.8393603249</v>
      </c>
      <c r="P352" s="170">
        <v>784895.1274902994</v>
      </c>
      <c r="Q352" s="124">
        <v>797961.11559884844</v>
      </c>
      <c r="R352" s="124">
        <v>629195.82806763786</v>
      </c>
      <c r="S352" s="124">
        <v>584368.46180754446</v>
      </c>
      <c r="T352" s="124">
        <v>644956.00574762584</v>
      </c>
      <c r="U352" s="124">
        <v>725007.59280029207</v>
      </c>
    </row>
    <row r="353" spans="1:21">
      <c r="A353" s="178"/>
      <c r="B353" s="171" t="s">
        <v>503</v>
      </c>
      <c r="C353" s="173">
        <v>-48888.492464250914</v>
      </c>
      <c r="D353" s="173">
        <v>-46366.72059379243</v>
      </c>
      <c r="E353" s="173">
        <v>-45077.107956822023</v>
      </c>
      <c r="F353" s="173">
        <v>-35432.909448086393</v>
      </c>
      <c r="G353" s="173">
        <v>-39072.829705858974</v>
      </c>
      <c r="H353" s="173">
        <v>-37001.336410595366</v>
      </c>
      <c r="I353" s="173">
        <v>-32021.470577210464</v>
      </c>
      <c r="J353" s="173">
        <v>-37043.298976552811</v>
      </c>
      <c r="K353" s="173">
        <v>-37859.600855784214</v>
      </c>
      <c r="L353" s="170">
        <v>-34868.994724778539</v>
      </c>
      <c r="M353" s="170">
        <v>-30289.940575746841</v>
      </c>
      <c r="N353" s="170">
        <v>-34832.676543210495</v>
      </c>
      <c r="O353" s="170">
        <v>-47762.239697908903</v>
      </c>
      <c r="P353" s="170">
        <v>-35643.224042329733</v>
      </c>
      <c r="Q353" s="124">
        <v>-28633.250415054983</v>
      </c>
      <c r="R353" s="124">
        <v>-15950.367435081267</v>
      </c>
      <c r="S353" s="124">
        <v>-10375.37163100717</v>
      </c>
      <c r="T353" s="124">
        <v>-6157.5183998397379</v>
      </c>
      <c r="U353" s="124">
        <v>-7302.7041304867835</v>
      </c>
    </row>
    <row r="354" spans="1:21">
      <c r="A354" s="178"/>
      <c r="B354" s="171" t="s">
        <v>31</v>
      </c>
      <c r="C354" s="173">
        <v>69429.233795694337</v>
      </c>
      <c r="D354" s="173">
        <v>64662.880360843919</v>
      </c>
      <c r="E354" s="173">
        <v>65910.926306408903</v>
      </c>
      <c r="F354" s="173">
        <v>77779.324057455597</v>
      </c>
      <c r="G354" s="173">
        <v>97757.338792676062</v>
      </c>
      <c r="H354" s="173">
        <v>102029.02930315376</v>
      </c>
      <c r="I354" s="173">
        <v>109387.32801895114</v>
      </c>
      <c r="J354" s="173">
        <v>121495.66944370467</v>
      </c>
      <c r="K354" s="173">
        <v>141010.65401919524</v>
      </c>
      <c r="L354" s="170">
        <v>120864.74767895942</v>
      </c>
      <c r="M354" s="170">
        <v>134413.46842386469</v>
      </c>
      <c r="N354" s="170">
        <v>140826.77074081221</v>
      </c>
      <c r="O354" s="170">
        <v>136939.37028935776</v>
      </c>
      <c r="P354" s="170">
        <v>135226.80109987428</v>
      </c>
      <c r="Q354" s="124">
        <v>163789.24086610033</v>
      </c>
      <c r="R354" s="124">
        <v>162637.04012208612</v>
      </c>
      <c r="S354" s="124">
        <v>175807.28151031912</v>
      </c>
      <c r="T354" s="124">
        <v>186879.23110891576</v>
      </c>
      <c r="U354" s="124">
        <v>193578.60736568124</v>
      </c>
    </row>
    <row r="355" spans="1:21">
      <c r="A355" s="178"/>
      <c r="B355" s="171" t="s">
        <v>32</v>
      </c>
      <c r="C355" s="173">
        <v>118317.72625999164</v>
      </c>
      <c r="D355" s="173">
        <v>111029.60095469393</v>
      </c>
      <c r="E355" s="173">
        <v>110988.03426326283</v>
      </c>
      <c r="F355" s="173">
        <v>113212.23350559373</v>
      </c>
      <c r="G355" s="173">
        <v>136830.16849859047</v>
      </c>
      <c r="H355" s="173">
        <v>139030.36571379448</v>
      </c>
      <c r="I355" s="173">
        <v>141408.79859620461</v>
      </c>
      <c r="J355" s="173">
        <v>158538.96842029993</v>
      </c>
      <c r="K355" s="173">
        <v>178870.25487499882</v>
      </c>
      <c r="L355" s="170">
        <v>155733.74240378069</v>
      </c>
      <c r="M355" s="170">
        <v>164703.40899967987</v>
      </c>
      <c r="N355" s="170">
        <v>175659.44728408536</v>
      </c>
      <c r="O355" s="170">
        <v>184701.60998730425</v>
      </c>
      <c r="P355" s="170">
        <v>170870.02514225524</v>
      </c>
      <c r="Q355" s="124">
        <v>192422.49128113643</v>
      </c>
      <c r="R355" s="124">
        <v>178587.40755714264</v>
      </c>
      <c r="S355" s="124">
        <v>186182.6531413171</v>
      </c>
      <c r="T355" s="124">
        <v>193036.74950876442</v>
      </c>
      <c r="U355" s="124">
        <v>200881.31149616803</v>
      </c>
    </row>
    <row r="356" spans="1:21">
      <c r="A356" s="151"/>
      <c r="B356" s="171" t="s">
        <v>508</v>
      </c>
      <c r="C356" s="173">
        <v>71371.708400603166</v>
      </c>
      <c r="D356" s="173">
        <v>67480.619075841983</v>
      </c>
      <c r="E356" s="173">
        <v>62290.403294430085</v>
      </c>
      <c r="F356" s="173">
        <v>74524.158136216603</v>
      </c>
      <c r="G356" s="173">
        <v>95651.574010814016</v>
      </c>
      <c r="H356" s="173">
        <v>107517.26602743653</v>
      </c>
      <c r="I356" s="173">
        <v>122337.07093647408</v>
      </c>
      <c r="J356" s="173">
        <v>139968.43638800381</v>
      </c>
      <c r="K356" s="173">
        <v>138741.91523242294</v>
      </c>
      <c r="L356" s="170">
        <v>134991.34175369056</v>
      </c>
      <c r="M356" s="170">
        <v>155130.0621628642</v>
      </c>
      <c r="N356" s="170">
        <v>183204.28977407995</v>
      </c>
      <c r="O356" s="170">
        <v>175352.0018085737</v>
      </c>
      <c r="P356" s="170">
        <v>181338.19653360755</v>
      </c>
      <c r="Q356" s="124">
        <v>183253.7759856435</v>
      </c>
      <c r="R356" s="124">
        <v>175995.52865234244</v>
      </c>
      <c r="S356" s="124">
        <v>176002.15911608201</v>
      </c>
      <c r="T356" s="124">
        <v>182881.80236769316</v>
      </c>
      <c r="U356" s="124">
        <v>188889.51976538828</v>
      </c>
    </row>
    <row r="357" spans="1:21">
      <c r="A357" s="151"/>
      <c r="B357" s="171" t="s">
        <v>31</v>
      </c>
      <c r="C357" s="173">
        <v>110152.13007312207</v>
      </c>
      <c r="D357" s="173">
        <v>101152.73458351505</v>
      </c>
      <c r="E357" s="173">
        <v>87992.225488467782</v>
      </c>
      <c r="F357" s="173">
        <v>98932.11708924119</v>
      </c>
      <c r="G357" s="173">
        <v>122998.94740345493</v>
      </c>
      <c r="H357" s="173">
        <v>146393.02274755485</v>
      </c>
      <c r="I357" s="173">
        <v>172175.47484857135</v>
      </c>
      <c r="J357" s="173">
        <v>199504.91019729266</v>
      </c>
      <c r="K357" s="173">
        <v>193478.64650831569</v>
      </c>
      <c r="L357" s="170">
        <v>175697.21041046231</v>
      </c>
      <c r="M357" s="170">
        <v>201805.37625896133</v>
      </c>
      <c r="N357" s="170">
        <v>233781.03325179496</v>
      </c>
      <c r="O357" s="170">
        <v>229714.02551338819</v>
      </c>
      <c r="P357" s="170">
        <v>241645.6306024651</v>
      </c>
      <c r="Q357" s="124">
        <v>256409.23140639957</v>
      </c>
      <c r="R357" s="124">
        <v>248720.13421207966</v>
      </c>
      <c r="S357" s="124">
        <v>264951.612731033</v>
      </c>
      <c r="T357" s="124">
        <v>278757.05509645783</v>
      </c>
      <c r="U357" s="124">
        <v>297312.70656782604</v>
      </c>
    </row>
    <row r="358" spans="1:21">
      <c r="A358" s="151"/>
      <c r="B358" s="171" t="s">
        <v>32</v>
      </c>
      <c r="C358" s="173">
        <v>38780.421672453944</v>
      </c>
      <c r="D358" s="173">
        <v>33672.115507615468</v>
      </c>
      <c r="E358" s="173">
        <v>25701.822193997828</v>
      </c>
      <c r="F358" s="173">
        <v>24407.958952990088</v>
      </c>
      <c r="G358" s="173">
        <v>27347.373392557744</v>
      </c>
      <c r="H358" s="173">
        <v>38875.756720072939</v>
      </c>
      <c r="I358" s="173">
        <v>49838.403912062873</v>
      </c>
      <c r="J358" s="173">
        <v>59536.473809220908</v>
      </c>
      <c r="K358" s="173">
        <v>54736.731275883081</v>
      </c>
      <c r="L358" s="170">
        <v>40705.868656696963</v>
      </c>
      <c r="M358" s="170">
        <v>46675.314096017428</v>
      </c>
      <c r="N358" s="170">
        <v>50576.743477677403</v>
      </c>
      <c r="O358" s="170">
        <v>54362.023704726758</v>
      </c>
      <c r="P358" s="170">
        <v>60307.434068796065</v>
      </c>
      <c r="Q358" s="124">
        <v>73155.455420803235</v>
      </c>
      <c r="R358" s="124">
        <v>72724.605559745483</v>
      </c>
      <c r="S358" s="124">
        <v>88949.453614914208</v>
      </c>
      <c r="T358" s="124">
        <v>95875.252728773587</v>
      </c>
      <c r="U358" s="124">
        <v>108423.18680243775</v>
      </c>
    </row>
    <row r="359" spans="1:21">
      <c r="A359" s="151"/>
      <c r="B359" s="171" t="s">
        <v>513</v>
      </c>
      <c r="C359" s="173">
        <v>-9832.1739394423057</v>
      </c>
      <c r="D359" s="173">
        <v>-7902.9997433452099</v>
      </c>
      <c r="E359" s="173">
        <v>-4751.7849234934756</v>
      </c>
      <c r="F359" s="173">
        <v>-7501.7980454141625</v>
      </c>
      <c r="G359" s="173">
        <v>-7864.2965767471096</v>
      </c>
      <c r="H359" s="173">
        <v>-7400.3978499972773</v>
      </c>
      <c r="I359" s="173">
        <v>-10687.499205943301</v>
      </c>
      <c r="J359" s="173">
        <v>-11533.595714464052</v>
      </c>
      <c r="K359" s="173">
        <v>-13076.091032459681</v>
      </c>
      <c r="L359" s="170">
        <v>-12434.264977947016</v>
      </c>
      <c r="M359" s="170">
        <v>-12436.645721503442</v>
      </c>
      <c r="N359" s="170">
        <v>-13903.307663237561</v>
      </c>
      <c r="O359" s="170">
        <v>-14344.417162180964</v>
      </c>
      <c r="P359" s="170">
        <v>-10135.624810099216</v>
      </c>
      <c r="Q359" s="124">
        <v>-18825.63720705083</v>
      </c>
      <c r="R359" s="124">
        <v>-16249.137942449534</v>
      </c>
      <c r="S359" s="124">
        <v>-19722.035435759135</v>
      </c>
      <c r="T359" s="124">
        <v>-18963.498736526013</v>
      </c>
      <c r="U359" s="124">
        <v>-18325.203181204979</v>
      </c>
    </row>
    <row r="360" spans="1:21">
      <c r="A360" s="151"/>
      <c r="B360" s="171" t="s">
        <v>31</v>
      </c>
      <c r="C360" s="173">
        <v>7367.7606522897049</v>
      </c>
      <c r="D360" s="173">
        <v>6148.4773326119694</v>
      </c>
      <c r="E360" s="173">
        <v>10197.470618886973</v>
      </c>
      <c r="F360" s="173">
        <v>6520.4399180129894</v>
      </c>
      <c r="G360" s="173">
        <v>6898.1636224801978</v>
      </c>
      <c r="H360" s="173">
        <v>9741.6164541182025</v>
      </c>
      <c r="I360" s="173">
        <v>6182.2616451302238</v>
      </c>
      <c r="J360" s="173">
        <v>6759.8361113932424</v>
      </c>
      <c r="K360" s="173">
        <v>9112.9953050629374</v>
      </c>
      <c r="L360" s="170">
        <v>9522.6880339018571</v>
      </c>
      <c r="M360" s="170">
        <v>10098.750815995461</v>
      </c>
      <c r="N360" s="170">
        <v>13058.705742077762</v>
      </c>
      <c r="O360" s="170">
        <v>14884.109867177171</v>
      </c>
      <c r="P360" s="170">
        <v>15780.530737624713</v>
      </c>
      <c r="Q360" s="124">
        <v>16587.03302270046</v>
      </c>
      <c r="R360" s="124">
        <v>16957.807229418911</v>
      </c>
      <c r="S360" s="124">
        <v>17947.231439413787</v>
      </c>
      <c r="T360" s="124">
        <v>20047.650288875058</v>
      </c>
      <c r="U360" s="124">
        <v>21910.205357916129</v>
      </c>
    </row>
    <row r="361" spans="1:21">
      <c r="A361" s="151"/>
      <c r="B361" s="171" t="s">
        <v>32</v>
      </c>
      <c r="C361" s="173">
        <v>17199.934591778409</v>
      </c>
      <c r="D361" s="173">
        <v>14051.477075998324</v>
      </c>
      <c r="E361" s="173">
        <v>14949.255542388426</v>
      </c>
      <c r="F361" s="173">
        <v>14022.237963453028</v>
      </c>
      <c r="G361" s="173">
        <v>14762.460199245794</v>
      </c>
      <c r="H361" s="173">
        <v>17142.014304151769</v>
      </c>
      <c r="I361" s="173">
        <v>16869.760851116516</v>
      </c>
      <c r="J361" s="173">
        <v>18293.43182590825</v>
      </c>
      <c r="K361" s="173">
        <v>22189.086337561319</v>
      </c>
      <c r="L361" s="170">
        <v>21956.953011934369</v>
      </c>
      <c r="M361" s="170">
        <v>22535.396537590041</v>
      </c>
      <c r="N361" s="170">
        <v>26962.013405352911</v>
      </c>
      <c r="O361" s="170">
        <v>29228.527029445864</v>
      </c>
      <c r="P361" s="170">
        <v>25916.155547805902</v>
      </c>
      <c r="Q361" s="124">
        <v>35412.670229722971</v>
      </c>
      <c r="R361" s="124">
        <v>33206.945171876709</v>
      </c>
      <c r="S361" s="124">
        <v>37669.266875182111</v>
      </c>
      <c r="T361" s="124">
        <v>39011.149025392151</v>
      </c>
      <c r="U361" s="124">
        <v>40235.408539130163</v>
      </c>
    </row>
    <row r="362" spans="1:21">
      <c r="A362" s="151"/>
      <c r="B362" s="156" t="s">
        <v>33</v>
      </c>
      <c r="C362" s="173">
        <v>-9229.9088206467786</v>
      </c>
      <c r="D362" s="173">
        <v>-2848.4508150482602</v>
      </c>
      <c r="E362" s="173">
        <v>-3362.9104761540175</v>
      </c>
      <c r="F362" s="173">
        <v>-4030.112579455375</v>
      </c>
      <c r="G362" s="173">
        <v>-4744.8240938877743</v>
      </c>
      <c r="H362" s="173">
        <v>-4980.869572982635</v>
      </c>
      <c r="I362" s="173">
        <v>-4757.6874104334511</v>
      </c>
      <c r="J362" s="173">
        <v>-4017.3819015659765</v>
      </c>
      <c r="K362" s="173">
        <v>-5401.6219172302362</v>
      </c>
      <c r="L362" s="170">
        <v>-4972.6726401061878</v>
      </c>
      <c r="M362" s="170">
        <v>-4945.6383349719017</v>
      </c>
      <c r="N362" s="170">
        <v>353.59181487839413</v>
      </c>
      <c r="O362" s="170">
        <v>-1007.2753382294886</v>
      </c>
      <c r="P362" s="170">
        <v>-7618.882424758468</v>
      </c>
      <c r="Q362" s="124">
        <v>-1971.6599533059607</v>
      </c>
      <c r="R362" s="124">
        <v>-2242.0360243128057</v>
      </c>
      <c r="S362" s="124">
        <v>-6832.3930648599317</v>
      </c>
      <c r="T362" s="124">
        <v>-2496.4902184206394</v>
      </c>
      <c r="U362" s="124">
        <v>-1925.0079211562031</v>
      </c>
    </row>
    <row r="363" spans="1:21">
      <c r="A363" s="151"/>
      <c r="B363" s="156" t="s">
        <v>31</v>
      </c>
      <c r="C363" s="173">
        <v>780.547927230548</v>
      </c>
      <c r="D363" s="173">
        <v>993.94553527964524</v>
      </c>
      <c r="E363" s="173">
        <v>917.6273118799246</v>
      </c>
      <c r="F363" s="173">
        <v>398.37067279376879</v>
      </c>
      <c r="G363" s="173">
        <v>446.06058137772317</v>
      </c>
      <c r="H363" s="173">
        <v>854.55687145475338</v>
      </c>
      <c r="I363" s="173">
        <v>754.22188097920002</v>
      </c>
      <c r="J363" s="173">
        <v>700.00658282521181</v>
      </c>
      <c r="K363" s="173">
        <v>633.25241459379447</v>
      </c>
      <c r="L363" s="170">
        <v>1113.3427767737771</v>
      </c>
      <c r="M363" s="170">
        <v>888.31386005224431</v>
      </c>
      <c r="N363" s="170">
        <v>7465.9956152091927</v>
      </c>
      <c r="O363" s="170">
        <v>5973.6455021963775</v>
      </c>
      <c r="P363" s="170">
        <v>1182.8039321711922</v>
      </c>
      <c r="Q363" s="124">
        <v>445.58686391995843</v>
      </c>
      <c r="R363" s="124">
        <v>238.15373623135315</v>
      </c>
      <c r="S363" s="124">
        <v>496.41251384970894</v>
      </c>
      <c r="T363" s="124">
        <v>632.95616891158056</v>
      </c>
      <c r="U363" s="124">
        <v>622.83417611479786</v>
      </c>
    </row>
    <row r="364" spans="1:21">
      <c r="A364" s="151"/>
      <c r="B364" s="156" t="s">
        <v>32</v>
      </c>
      <c r="C364" s="173">
        <v>10010.456747942282</v>
      </c>
      <c r="D364" s="173">
        <v>3842.3963503443624</v>
      </c>
      <c r="E364" s="173">
        <v>4280.5377880897686</v>
      </c>
      <c r="F364" s="173">
        <v>4428.4832522663946</v>
      </c>
      <c r="G364" s="173">
        <v>5190.8846752654981</v>
      </c>
      <c r="H364" s="173">
        <v>5835.4264444555338</v>
      </c>
      <c r="I364" s="173">
        <v>5511.9092914126522</v>
      </c>
      <c r="J364" s="173">
        <v>4717.3884843911883</v>
      </c>
      <c r="K364" s="173">
        <v>6034.8743318337065</v>
      </c>
      <c r="L364" s="170">
        <v>6086.0154169013394</v>
      </c>
      <c r="M364" s="170">
        <v>5833.9521950355374</v>
      </c>
      <c r="N364" s="170">
        <v>7112.4038002806774</v>
      </c>
      <c r="O364" s="170">
        <v>6980.920840438398</v>
      </c>
      <c r="P364" s="170">
        <v>8801.6863569399065</v>
      </c>
      <c r="Q364" s="124">
        <v>2417.2468172259191</v>
      </c>
      <c r="R364" s="124">
        <v>2480.1897605441591</v>
      </c>
      <c r="S364" s="124">
        <v>7328.80557870964</v>
      </c>
      <c r="T364" s="124">
        <v>3129.4463873322202</v>
      </c>
      <c r="U364" s="124">
        <v>2547.842097271001</v>
      </c>
    </row>
    <row r="365" spans="1:21">
      <c r="A365" s="151"/>
      <c r="B365" s="156" t="s">
        <v>34</v>
      </c>
      <c r="C365" s="170">
        <v>89219.628583591228</v>
      </c>
      <c r="D365" s="170">
        <v>46298.03178420449</v>
      </c>
      <c r="E365" s="170">
        <v>60610.518049276143</v>
      </c>
      <c r="F365" s="170">
        <v>-67649.03066892855</v>
      </c>
      <c r="G365" s="170">
        <v>-10857.166585995685</v>
      </c>
      <c r="H365" s="170">
        <v>126006.41237957867</v>
      </c>
      <c r="I365" s="170">
        <v>106017.72107958334</v>
      </c>
      <c r="J365" s="170">
        <v>187511.32609844478</v>
      </c>
      <c r="K365" s="170">
        <v>149479.43216141066</v>
      </c>
      <c r="L365" s="170">
        <v>140030.7563484016</v>
      </c>
      <c r="M365" s="170">
        <v>204116.87827539747</v>
      </c>
      <c r="N365" s="170">
        <v>-14539.902399187442</v>
      </c>
      <c r="O365" s="170">
        <v>90787.7795763303</v>
      </c>
      <c r="P365" s="170">
        <v>-43639.896320912187</v>
      </c>
      <c r="Q365" s="124">
        <v>50860.22032616425</v>
      </c>
      <c r="R365" s="124">
        <v>175566.59194764914</v>
      </c>
      <c r="S365" s="124">
        <v>268252.03936650278</v>
      </c>
      <c r="T365" s="124">
        <v>142541.57953484004</v>
      </c>
      <c r="U365" s="124">
        <v>157084.9936825161</v>
      </c>
    </row>
    <row r="366" spans="1:21">
      <c r="A366" s="151"/>
      <c r="B366" s="156" t="s">
        <v>35</v>
      </c>
      <c r="C366" s="169">
        <v>34241.172177431552</v>
      </c>
      <c r="D366" s="169">
        <v>30446.574718139174</v>
      </c>
      <c r="E366" s="169">
        <v>19404.670490035649</v>
      </c>
      <c r="F366" s="169">
        <v>25569.377660651207</v>
      </c>
      <c r="G366" s="169">
        <v>33078.553002049957</v>
      </c>
      <c r="H366" s="169">
        <v>46909.86652206564</v>
      </c>
      <c r="I366" s="169">
        <v>60353.597963547669</v>
      </c>
      <c r="J366" s="169">
        <v>51126.403906328756</v>
      </c>
      <c r="K366" s="169">
        <v>86342.000757327667</v>
      </c>
      <c r="L366" s="170">
        <v>61231.575001424077</v>
      </c>
      <c r="M366" s="170">
        <v>71212.919550641906</v>
      </c>
      <c r="N366" s="170">
        <v>116657.64391993337</v>
      </c>
      <c r="O366" s="170">
        <v>117296.48717253917</v>
      </c>
      <c r="P366" s="170">
        <v>145969.01096654302</v>
      </c>
      <c r="Q366" s="124">
        <v>118813.39297425508</v>
      </c>
      <c r="R366" s="124">
        <v>133272.9913053622</v>
      </c>
      <c r="S366" s="124">
        <v>136577.91155852083</v>
      </c>
      <c r="T366" s="124">
        <v>153705.9977697726</v>
      </c>
      <c r="U366" s="124">
        <v>133332.12098863517</v>
      </c>
    </row>
    <row r="367" spans="1:21">
      <c r="A367" s="151"/>
      <c r="B367" s="156" t="s">
        <v>290</v>
      </c>
      <c r="C367" s="169">
        <v>35697.807401763093</v>
      </c>
      <c r="D367" s="169">
        <v>46319.333882052844</v>
      </c>
      <c r="E367" s="169">
        <v>104863.28864042011</v>
      </c>
      <c r="F367" s="169">
        <v>98962.96669494448</v>
      </c>
      <c r="G367" s="169">
        <v>-21630.9481778396</v>
      </c>
      <c r="H367" s="169">
        <v>9708.1546734380972</v>
      </c>
      <c r="I367" s="169">
        <v>-127224.45642949638</v>
      </c>
      <c r="J367" s="169">
        <v>-70073.805814605017</v>
      </c>
      <c r="K367" s="169">
        <v>272726.51434534974</v>
      </c>
      <c r="L367" s="170">
        <v>213193.31069051972</v>
      </c>
      <c r="M367" s="170">
        <v>144695.47385293216</v>
      </c>
      <c r="N367" s="170">
        <v>-169465.0688669791</v>
      </c>
      <c r="O367" s="170">
        <v>30623.745908786135</v>
      </c>
      <c r="P367" s="170">
        <v>-272196.20755331434</v>
      </c>
      <c r="Q367" s="124">
        <v>-45618.355211081231</v>
      </c>
      <c r="R367" s="124">
        <v>132426.19428552568</v>
      </c>
      <c r="S367" s="124">
        <v>272532.28654510545</v>
      </c>
      <c r="T367" s="124">
        <v>-50382.967601523953</v>
      </c>
      <c r="U367" s="124">
        <v>90367.126888191517</v>
      </c>
    </row>
    <row r="368" spans="1:21">
      <c r="A368" s="151"/>
      <c r="B368" s="156" t="s">
        <v>279</v>
      </c>
      <c r="C368" s="169">
        <v>4722.986618800167</v>
      </c>
      <c r="D368" s="169">
        <v>-1524.370733331139</v>
      </c>
      <c r="E368" s="169">
        <v>-2097.2939548999902</v>
      </c>
      <c r="F368" s="169">
        <v>-5239.6633572408191</v>
      </c>
      <c r="G368" s="169">
        <v>-2394.0383056482397</v>
      </c>
      <c r="H368" s="169">
        <v>7279.1429818269253</v>
      </c>
      <c r="I368" s="169">
        <v>-2437.6163830385472</v>
      </c>
      <c r="J368" s="169">
        <v>-2759.171653183756</v>
      </c>
      <c r="K368" s="169">
        <v>-23764.122155129211</v>
      </c>
      <c r="L368" s="170">
        <v>-10139.068373828819</v>
      </c>
      <c r="M368" s="170">
        <v>-11690.274885081893</v>
      </c>
      <c r="N368" s="170">
        <v>-16878.25367311138</v>
      </c>
      <c r="O368" s="170">
        <v>7398.5394160583028</v>
      </c>
      <c r="P368" s="170">
        <v>56884.101728969617</v>
      </c>
      <c r="Q368" s="124">
        <v>35531.534755382512</v>
      </c>
      <c r="R368" s="124">
        <v>17711.658986824874</v>
      </c>
      <c r="S368" s="124">
        <v>-15241.428883704724</v>
      </c>
      <c r="T368" s="124">
        <v>30778.036787313893</v>
      </c>
      <c r="U368" s="124">
        <v>1066.8697290580433</v>
      </c>
    </row>
    <row r="369" spans="1:21">
      <c r="A369" s="151"/>
      <c r="B369" s="156" t="s">
        <v>291</v>
      </c>
      <c r="C369" s="173">
        <v>14557.917470533104</v>
      </c>
      <c r="D369" s="173">
        <v>-28943.512604333126</v>
      </c>
      <c r="E369" s="173">
        <v>-61560.140553745165</v>
      </c>
      <c r="F369" s="173">
        <v>-186942.08154012228</v>
      </c>
      <c r="G369" s="169">
        <v>-19910.558487351307</v>
      </c>
      <c r="H369" s="169">
        <v>62109.398906077047</v>
      </c>
      <c r="I369" s="169">
        <v>175326.31764826007</v>
      </c>
      <c r="J369" s="169">
        <v>209217.35529696656</v>
      </c>
      <c r="K369" s="169">
        <v>-185824.66146685823</v>
      </c>
      <c r="L369" s="170">
        <v>-124255.0693911196</v>
      </c>
      <c r="M369" s="170">
        <v>-101.27052427721917</v>
      </c>
      <c r="N369" s="170">
        <v>55145.743342263209</v>
      </c>
      <c r="O369" s="170">
        <v>-64530.979631898539</v>
      </c>
      <c r="P369" s="170">
        <v>25703.276248881873</v>
      </c>
      <c r="Q369" s="124">
        <v>-57866.211084289025</v>
      </c>
      <c r="R369" s="124">
        <v>-107844.25263006359</v>
      </c>
      <c r="S369" s="124">
        <v>-125616.72985341874</v>
      </c>
      <c r="T369" s="124">
        <v>8440.5125792774998</v>
      </c>
      <c r="U369" s="124">
        <v>-67681.123923368592</v>
      </c>
    </row>
    <row r="370" spans="1:21">
      <c r="A370" s="151"/>
      <c r="B370" s="156" t="s">
        <v>37</v>
      </c>
      <c r="C370" s="173">
        <v>16784.231667194046</v>
      </c>
      <c r="D370" s="173">
        <v>3757.8781489924827</v>
      </c>
      <c r="E370" s="173">
        <v>1074.8394976489781</v>
      </c>
      <c r="F370" s="173">
        <v>-17011.369354162296</v>
      </c>
      <c r="G370" s="169">
        <v>-28541.085544922349</v>
      </c>
      <c r="H370" s="169">
        <v>-16642.13016384498</v>
      </c>
      <c r="I370" s="169">
        <v>-32055.622186279521</v>
      </c>
      <c r="J370" s="169">
        <v>16149.059077625956</v>
      </c>
      <c r="K370" s="169">
        <v>41891.655210537523</v>
      </c>
      <c r="L370" s="170">
        <v>26738.756310120039</v>
      </c>
      <c r="M370" s="170">
        <v>31456.22948136862</v>
      </c>
      <c r="N370" s="170">
        <v>27564.527301420349</v>
      </c>
      <c r="O370" s="170">
        <v>-6154.9679232078624</v>
      </c>
      <c r="P370" s="170">
        <v>-42232.339818164051</v>
      </c>
      <c r="Q370" s="124">
        <v>24216.015935188123</v>
      </c>
      <c r="R370" s="124">
        <v>46498.249589310595</v>
      </c>
      <c r="S370" s="124">
        <v>73150.50535345597</v>
      </c>
      <c r="T370" s="124">
        <v>-32867.423013085776</v>
      </c>
      <c r="U370" s="124">
        <v>9015.4658334912656</v>
      </c>
    </row>
    <row r="371" spans="1:21">
      <c r="A371" s="151"/>
      <c r="B371" s="156" t="s">
        <v>38</v>
      </c>
      <c r="C371" s="170">
        <v>48818.44650758597</v>
      </c>
      <c r="D371" s="170">
        <v>40618.938702861044</v>
      </c>
      <c r="E371" s="170">
        <v>46231.874802062404</v>
      </c>
      <c r="F371" s="170">
        <v>185700.16574623273</v>
      </c>
      <c r="G371" s="170">
        <v>159598.65182163357</v>
      </c>
      <c r="H371" s="170">
        <v>22285.270101108712</v>
      </c>
      <c r="I371" s="170">
        <v>31982.876035030393</v>
      </c>
      <c r="J371" s="170">
        <v>36494.816312014846</v>
      </c>
      <c r="K371" s="170">
        <v>30960.947764616514</v>
      </c>
      <c r="L371" s="170">
        <v>27001.112534890912</v>
      </c>
      <c r="M371" s="170">
        <v>43204.608344233711</v>
      </c>
      <c r="N371" s="170">
        <v>172788.63508206044</v>
      </c>
      <c r="O371" s="170">
        <v>-38244.002732104709</v>
      </c>
      <c r="P371" s="170">
        <v>39452.334477973913</v>
      </c>
      <c r="Q371" s="124">
        <v>8398.7474632875674</v>
      </c>
      <c r="R371" s="124">
        <v>5163.9638898341354</v>
      </c>
      <c r="S371" s="124">
        <v>525877.97169844725</v>
      </c>
      <c r="T371" s="124">
        <v>332365.82387387136</v>
      </c>
      <c r="U371" s="124">
        <v>362409.62852394773</v>
      </c>
    </row>
    <row r="372" spans="1:21">
      <c r="A372" s="151"/>
      <c r="B372" s="156" t="s">
        <v>39</v>
      </c>
      <c r="C372" s="173">
        <v>-48818.446507548833</v>
      </c>
      <c r="D372" s="173">
        <v>-40618.938702828134</v>
      </c>
      <c r="E372" s="173">
        <v>-46231.874802006569</v>
      </c>
      <c r="F372" s="173">
        <v>-185700.1657461896</v>
      </c>
      <c r="G372" s="173">
        <v>-159598.65182163357</v>
      </c>
      <c r="H372" s="173">
        <v>-22285.270101072419</v>
      </c>
      <c r="I372" s="173">
        <v>-31982.876035047593</v>
      </c>
      <c r="J372" s="173">
        <v>-36494.816311972412</v>
      </c>
      <c r="K372" s="173">
        <v>-30960.947764587509</v>
      </c>
      <c r="L372" s="173">
        <v>-27001.112534880271</v>
      </c>
      <c r="M372" s="170">
        <v>-43204.608344279273</v>
      </c>
      <c r="N372" s="170">
        <v>-172788.63508213565</v>
      </c>
      <c r="O372" s="170">
        <v>38244.002732154833</v>
      </c>
      <c r="P372" s="170">
        <v>-39452.334477850971</v>
      </c>
      <c r="Q372" s="124">
        <v>-8398.7474633064321</v>
      </c>
      <c r="R372" s="124">
        <v>-5163.9638898341364</v>
      </c>
      <c r="S372" s="124">
        <v>-525877.97169844725</v>
      </c>
      <c r="T372" s="124">
        <v>-332365.82387387136</v>
      </c>
      <c r="U372" s="124">
        <v>-362409.62852394773</v>
      </c>
    </row>
    <row r="373" spans="1:21">
      <c r="A373" s="151"/>
      <c r="B373" s="156" t="s">
        <v>585</v>
      </c>
      <c r="C373" s="173">
        <v>123459.89903583725</v>
      </c>
      <c r="D373" s="173">
        <v>147501.30961832072</v>
      </c>
      <c r="E373" s="173">
        <v>139812.81534930455</v>
      </c>
      <c r="F373" s="173">
        <v>149067.13388144184</v>
      </c>
      <c r="G373" s="173">
        <v>171727.81912834934</v>
      </c>
      <c r="H373" s="173">
        <v>163946.88946183198</v>
      </c>
      <c r="I373" s="173">
        <v>184938.30083929611</v>
      </c>
      <c r="J373" s="173">
        <v>212495.09350098934</v>
      </c>
      <c r="K373" s="173">
        <v>218566.827014529</v>
      </c>
      <c r="L373" s="173">
        <v>286679.13676818769</v>
      </c>
      <c r="M373" s="170">
        <v>291531.78961556806</v>
      </c>
      <c r="N373" s="170">
        <v>332979.46001413907</v>
      </c>
      <c r="O373" s="170">
        <v>375109.19336037879</v>
      </c>
      <c r="P373" s="170">
        <v>333756.12623589567</v>
      </c>
      <c r="Q373" s="124">
        <v>343017.11207714007</v>
      </c>
      <c r="R373" s="124">
        <v>280242.67840497213</v>
      </c>
      <c r="S373" s="124">
        <v>309125.3624563248</v>
      </c>
      <c r="T373" s="124">
        <v>293584.10494899977</v>
      </c>
      <c r="U373" s="124">
        <v>309381.16794453369</v>
      </c>
    </row>
    <row r="374" spans="1:21">
      <c r="A374" s="151"/>
      <c r="B374" s="156"/>
      <c r="C374" s="182"/>
      <c r="D374" s="182"/>
      <c r="E374" s="182"/>
      <c r="F374" s="160"/>
      <c r="G374" s="160"/>
      <c r="H374" s="160"/>
      <c r="I374" s="160"/>
      <c r="J374" s="160"/>
      <c r="K374" s="161"/>
      <c r="L374" s="161"/>
      <c r="M374" s="154"/>
      <c r="N374" s="154"/>
      <c r="O374" s="154"/>
      <c r="P374" s="154"/>
      <c r="Q374" s="128"/>
    </row>
    <row r="375" spans="1:21">
      <c r="A375" s="151"/>
      <c r="B375" s="177" t="s">
        <v>1632</v>
      </c>
      <c r="C375" s="182"/>
      <c r="D375" s="182"/>
      <c r="E375" s="182"/>
      <c r="F375" s="182"/>
      <c r="G375" s="182"/>
      <c r="H375" s="165"/>
      <c r="I375" s="165"/>
      <c r="J375" s="165"/>
      <c r="K375" s="165"/>
      <c r="L375" s="165"/>
      <c r="M375" s="154"/>
      <c r="N375" s="154"/>
      <c r="O375" s="154"/>
      <c r="P375" s="154"/>
      <c r="Q375" s="128"/>
    </row>
    <row r="376" spans="1:21">
      <c r="A376" s="151"/>
      <c r="B376" s="156" t="s">
        <v>111</v>
      </c>
      <c r="C376" s="164">
        <v>9.2962208391663683</v>
      </c>
      <c r="D376" s="164">
        <v>8.8023423654731427</v>
      </c>
      <c r="E376" s="164">
        <v>9.4775568901773877</v>
      </c>
      <c r="F376" s="164">
        <v>9.9591223244207754</v>
      </c>
      <c r="G376" s="164">
        <v>11.076235414264326</v>
      </c>
      <c r="H376" s="164">
        <v>12.021680271696608</v>
      </c>
      <c r="I376" s="164">
        <v>13.670473752783346</v>
      </c>
      <c r="J376" s="164">
        <v>15.050794685519694</v>
      </c>
      <c r="K376" s="164">
        <v>14.904769063342346</v>
      </c>
      <c r="L376" s="164">
        <v>10.443606200965345</v>
      </c>
      <c r="M376" s="164">
        <v>12.869171119768074</v>
      </c>
      <c r="N376" s="166">
        <v>12.813226036100369</v>
      </c>
      <c r="O376" s="166">
        <v>12.517601690139749</v>
      </c>
      <c r="P376" s="166">
        <v>13.480170565334717</v>
      </c>
      <c r="Q376" s="121">
        <v>14.414869406413141</v>
      </c>
      <c r="R376" s="121">
        <v>14.167390884659484</v>
      </c>
      <c r="S376" s="121">
        <v>12.890754982692098</v>
      </c>
      <c r="T376" s="121">
        <v>14.171791065477279</v>
      </c>
      <c r="U376" s="121">
        <v>14.802655060965195</v>
      </c>
    </row>
    <row r="377" spans="1:21">
      <c r="A377" s="151"/>
      <c r="B377" s="156" t="s">
        <v>112</v>
      </c>
      <c r="C377" s="164">
        <v>6.8853242186457813</v>
      </c>
      <c r="D377" s="164">
        <v>7.1107911121934109</v>
      </c>
      <c r="E377" s="164">
        <v>7.1284378914533404</v>
      </c>
      <c r="F377" s="164">
        <v>7.5409667525292186</v>
      </c>
      <c r="G377" s="164">
        <v>8.3076325930435768</v>
      </c>
      <c r="H377" s="164">
        <v>9.7758293826748464</v>
      </c>
      <c r="I377" s="164">
        <v>11.569408498029022</v>
      </c>
      <c r="J377" s="164">
        <v>12.38246219077646</v>
      </c>
      <c r="K377" s="164">
        <v>13.790325871429113</v>
      </c>
      <c r="L377" s="164">
        <v>9.3429854189891905</v>
      </c>
      <c r="M377" s="164">
        <v>10.967319883858371</v>
      </c>
      <c r="N377" s="166">
        <v>12.880424244996441</v>
      </c>
      <c r="O377" s="166">
        <v>13.380692728111931</v>
      </c>
      <c r="P377" s="166">
        <v>15.223782313411045</v>
      </c>
      <c r="Q377" s="121">
        <v>16.451403615011124</v>
      </c>
      <c r="R377" s="121">
        <v>14.334191703093694</v>
      </c>
      <c r="S377" s="121">
        <v>11.861334472028021</v>
      </c>
      <c r="T377" s="121">
        <v>13.270834584801857</v>
      </c>
      <c r="U377" s="121">
        <v>14.584339959110734</v>
      </c>
    </row>
    <row r="378" spans="1:21">
      <c r="A378" s="151"/>
      <c r="B378" s="156" t="s">
        <v>114</v>
      </c>
      <c r="C378" s="164">
        <v>2.4108966205196376</v>
      </c>
      <c r="D378" s="164">
        <v>1.6915512532780095</v>
      </c>
      <c r="E378" s="164">
        <v>2.3491189987226897</v>
      </c>
      <c r="F378" s="164">
        <v>2.4181555718896188</v>
      </c>
      <c r="G378" s="164">
        <v>2.7686028212188281</v>
      </c>
      <c r="H378" s="164">
        <v>2.2458508890211926</v>
      </c>
      <c r="I378" s="164">
        <v>2.1010652547535651</v>
      </c>
      <c r="J378" s="164">
        <v>2.6683324947419185</v>
      </c>
      <c r="K378" s="164">
        <v>1.1144431919122726</v>
      </c>
      <c r="L378" s="164">
        <v>1.1006207819745191</v>
      </c>
      <c r="M378" s="164">
        <v>1.9018512359083033</v>
      </c>
      <c r="N378" s="166">
        <v>-6.7198208894850411E-2</v>
      </c>
      <c r="O378" s="166">
        <v>-0.86309103797157871</v>
      </c>
      <c r="P378" s="166">
        <v>-1.7436117480749322</v>
      </c>
      <c r="Q378" s="121">
        <v>-2.0365342085975966</v>
      </c>
      <c r="R378" s="121">
        <v>-0.16680081843345571</v>
      </c>
      <c r="S378" s="121">
        <v>1.0294205106640764</v>
      </c>
      <c r="T378" s="121">
        <v>0.9009564806752397</v>
      </c>
      <c r="U378" s="121">
        <v>0.21831510185446185</v>
      </c>
    </row>
    <row r="379" spans="1:21">
      <c r="A379" s="151"/>
      <c r="B379" s="156" t="s">
        <v>115</v>
      </c>
      <c r="C379" s="164">
        <v>2.6697404283196247</v>
      </c>
      <c r="D379" s="164">
        <v>1.9985285579433687</v>
      </c>
      <c r="E379" s="164">
        <v>2.651941848836163</v>
      </c>
      <c r="F379" s="164">
        <v>3.1287239340409112</v>
      </c>
      <c r="G379" s="164">
        <v>3.7802902184706375</v>
      </c>
      <c r="H379" s="164">
        <v>3.5730872181600426</v>
      </c>
      <c r="I379" s="164">
        <v>3.8587137693447247</v>
      </c>
      <c r="J379" s="164">
        <v>4.6923903254329886</v>
      </c>
      <c r="K379" s="164">
        <v>2.8573532796383456</v>
      </c>
      <c r="L379" s="164">
        <v>2.7768138294727223</v>
      </c>
      <c r="M379" s="164">
        <v>3.8738082093735802</v>
      </c>
      <c r="N379" s="166">
        <v>2.1166294521627238</v>
      </c>
      <c r="O379" s="166">
        <v>0.96250078416722507</v>
      </c>
      <c r="P379" s="166">
        <v>0.88568983294391868</v>
      </c>
      <c r="Q379" s="121">
        <v>0.76312165639679108</v>
      </c>
      <c r="R379" s="121">
        <v>3.1091264395305802</v>
      </c>
      <c r="S379" s="121">
        <v>3.9909510829369923</v>
      </c>
      <c r="T379" s="121">
        <v>4.1470961648022202</v>
      </c>
      <c r="U379" s="121">
        <v>3.5025053392292254</v>
      </c>
    </row>
    <row r="380" spans="1:21">
      <c r="A380" s="151"/>
      <c r="B380" s="156" t="s">
        <v>116</v>
      </c>
      <c r="C380" s="164">
        <v>0.99883887730788257</v>
      </c>
      <c r="D380" s="164">
        <v>0.9438489059708921</v>
      </c>
      <c r="E380" s="164">
        <v>1.1234647830346036</v>
      </c>
      <c r="F380" s="164">
        <v>4.1771116604098975</v>
      </c>
      <c r="G380" s="164">
        <v>3.3144981046951911</v>
      </c>
      <c r="H380" s="164">
        <v>0.46862981670117204</v>
      </c>
      <c r="I380" s="164">
        <v>0.70596502668248018</v>
      </c>
      <c r="J380" s="164">
        <v>0.80825443322633994</v>
      </c>
      <c r="K380" s="164">
        <v>0.61455949395560805</v>
      </c>
      <c r="L380" s="164">
        <v>0.51613715395675819</v>
      </c>
      <c r="M380" s="164">
        <v>0.75796258126574689</v>
      </c>
      <c r="N380" s="166">
        <v>2.8061675888322446</v>
      </c>
      <c r="O380" s="166">
        <v>-0.61651928090669084</v>
      </c>
      <c r="P380" s="166">
        <v>0.76521528903997316</v>
      </c>
      <c r="Q380" s="121">
        <v>0.17315528498578633</v>
      </c>
      <c r="R380" s="121">
        <v>0.11764421352262797</v>
      </c>
      <c r="S380" s="121">
        <v>10.674112176576122</v>
      </c>
      <c r="T380" s="121">
        <v>6.8388724672136618</v>
      </c>
      <c r="U380" s="121">
        <v>7.2902756872288563</v>
      </c>
    </row>
    <row r="381" spans="1:21">
      <c r="A381" s="151"/>
      <c r="B381" s="156"/>
      <c r="C381" s="215"/>
      <c r="D381" s="215"/>
      <c r="E381" s="215"/>
      <c r="F381" s="215"/>
      <c r="G381" s="215"/>
      <c r="H381" s="215"/>
      <c r="I381" s="215"/>
      <c r="J381" s="215"/>
      <c r="K381" s="154"/>
      <c r="L381" s="154"/>
      <c r="M381" s="154"/>
      <c r="N381" s="154"/>
      <c r="O381" s="154"/>
      <c r="P381" s="154"/>
      <c r="Q381" s="128"/>
    </row>
    <row r="382" spans="1:21">
      <c r="A382" s="151"/>
      <c r="B382" s="152" t="s">
        <v>1633</v>
      </c>
      <c r="C382" s="182"/>
      <c r="D382" s="182"/>
      <c r="E382" s="182"/>
      <c r="F382" s="182"/>
      <c r="G382" s="182"/>
      <c r="H382" s="182"/>
      <c r="I382" s="182"/>
      <c r="J382" s="182"/>
      <c r="K382" s="182"/>
      <c r="L382" s="154"/>
      <c r="M382" s="154"/>
      <c r="N382" s="154"/>
      <c r="O382" s="154"/>
      <c r="P382" s="154"/>
      <c r="Q382" s="128"/>
    </row>
    <row r="383" spans="1:21">
      <c r="A383" s="151"/>
      <c r="B383" s="156" t="s">
        <v>23</v>
      </c>
      <c r="C383" s="173">
        <v>361639.11248000001</v>
      </c>
      <c r="D383" s="173">
        <v>401958.01217</v>
      </c>
      <c r="E383" s="173">
        <v>469727.66949</v>
      </c>
      <c r="F383" s="173">
        <v>673530.10916999995</v>
      </c>
      <c r="G383" s="173">
        <v>844667.32446000003</v>
      </c>
      <c r="H383" s="173">
        <v>846895.85430000001</v>
      </c>
      <c r="I383" s="173">
        <v>895320.47823000001</v>
      </c>
      <c r="J383" s="173">
        <v>973364.46993999998</v>
      </c>
      <c r="K383" s="173">
        <v>1030645.75651</v>
      </c>
      <c r="L383" s="173">
        <v>1049397</v>
      </c>
      <c r="M383" s="173">
        <v>1096184.86005</v>
      </c>
      <c r="N383" s="173">
        <v>1295841</v>
      </c>
      <c r="O383" s="173">
        <v>1268125</v>
      </c>
      <c r="P383" s="173">
        <v>1266815</v>
      </c>
      <c r="Q383" s="125">
        <v>1260548</v>
      </c>
      <c r="R383" s="125">
        <v>1233214</v>
      </c>
      <c r="S383" s="125">
        <v>1216903</v>
      </c>
      <c r="T383" s="125">
        <v>1264283</v>
      </c>
      <c r="U383" s="125">
        <v>1270975</v>
      </c>
    </row>
    <row r="384" spans="1:21">
      <c r="A384" s="151"/>
      <c r="B384" s="156" t="s">
        <v>41</v>
      </c>
      <c r="C384" s="173">
        <v>6737</v>
      </c>
      <c r="D384" s="173">
        <v>6803</v>
      </c>
      <c r="E384" s="173">
        <v>8542</v>
      </c>
      <c r="F384" s="173">
        <v>10241</v>
      </c>
      <c r="G384" s="173">
        <v>10776</v>
      </c>
      <c r="H384" s="173">
        <v>12621</v>
      </c>
      <c r="I384" s="173">
        <v>15639</v>
      </c>
      <c r="J384" s="173">
        <v>20580</v>
      </c>
      <c r="K384" s="173">
        <v>21281</v>
      </c>
      <c r="L384" s="170">
        <v>27161</v>
      </c>
      <c r="M384" s="170">
        <v>34695</v>
      </c>
      <c r="N384" s="170">
        <v>37666</v>
      </c>
      <c r="O384" s="170">
        <v>40939</v>
      </c>
      <c r="P384" s="170">
        <v>29560</v>
      </c>
      <c r="Q384" s="124">
        <v>29504</v>
      </c>
      <c r="R384" s="124">
        <v>26134</v>
      </c>
      <c r="S384" s="124">
        <v>28516</v>
      </c>
      <c r="T384" s="124">
        <v>31897</v>
      </c>
      <c r="U384" s="124">
        <v>31531</v>
      </c>
    </row>
    <row r="385" spans="1:21">
      <c r="A385" s="151"/>
      <c r="B385" s="156" t="s">
        <v>42</v>
      </c>
      <c r="C385" s="173">
        <v>347212</v>
      </c>
      <c r="D385" s="173">
        <v>387727</v>
      </c>
      <c r="E385" s="173">
        <v>451458</v>
      </c>
      <c r="F385" s="173">
        <v>652790</v>
      </c>
      <c r="G385" s="173">
        <v>824264</v>
      </c>
      <c r="H385" s="173">
        <v>828813</v>
      </c>
      <c r="I385" s="173">
        <v>874596</v>
      </c>
      <c r="J385" s="173">
        <v>947987</v>
      </c>
      <c r="K385" s="173">
        <v>1003300</v>
      </c>
      <c r="L385" s="170">
        <v>996552</v>
      </c>
      <c r="M385" s="170">
        <v>1035817</v>
      </c>
      <c r="N385" s="170">
        <v>1220785</v>
      </c>
      <c r="O385" s="170">
        <v>1193077</v>
      </c>
      <c r="P385" s="170">
        <v>1202443</v>
      </c>
      <c r="Q385" s="124">
        <v>1199651</v>
      </c>
      <c r="R385" s="124">
        <v>1179004</v>
      </c>
      <c r="S385" s="124">
        <v>1157790</v>
      </c>
      <c r="T385" s="124">
        <v>1202071</v>
      </c>
      <c r="U385" s="124">
        <v>1208958</v>
      </c>
    </row>
    <row r="386" spans="1:21">
      <c r="A386" s="151"/>
      <c r="B386" s="156" t="s">
        <v>572</v>
      </c>
      <c r="C386" s="169">
        <v>5253.4661599999999</v>
      </c>
      <c r="D386" s="169">
        <v>5050.7081600000001</v>
      </c>
      <c r="E386" s="169">
        <v>7203.3525799999998</v>
      </c>
      <c r="F386" s="169">
        <v>7733.2608200000004</v>
      </c>
      <c r="G386" s="169">
        <v>6701</v>
      </c>
      <c r="H386" s="169">
        <v>2877.3998700000002</v>
      </c>
      <c r="I386" s="169">
        <v>1933.6743100000001</v>
      </c>
      <c r="J386" s="169">
        <v>1395.0024000000001</v>
      </c>
      <c r="K386" s="169">
        <v>2658.4207099999999</v>
      </c>
      <c r="L386" s="170">
        <v>4313</v>
      </c>
      <c r="M386" s="170">
        <v>4608.2975299999998</v>
      </c>
      <c r="N386" s="170">
        <v>17181</v>
      </c>
      <c r="O386" s="170">
        <v>13697</v>
      </c>
      <c r="P386" s="170">
        <v>14202</v>
      </c>
      <c r="Q386" s="124">
        <v>11993</v>
      </c>
      <c r="R386" s="124">
        <v>9531</v>
      </c>
      <c r="S386" s="124">
        <v>12019</v>
      </c>
      <c r="T386" s="124">
        <v>10582</v>
      </c>
      <c r="U386" s="124">
        <v>11464</v>
      </c>
    </row>
    <row r="387" spans="1:21">
      <c r="A387" s="151"/>
      <c r="B387" s="156" t="s">
        <v>44</v>
      </c>
      <c r="C387" s="169">
        <v>2436.6463199999998</v>
      </c>
      <c r="D387" s="169">
        <v>2377.3040099999998</v>
      </c>
      <c r="E387" s="169">
        <v>2524.31691</v>
      </c>
      <c r="F387" s="169">
        <v>2765.8483500000002</v>
      </c>
      <c r="G387" s="169">
        <v>2802</v>
      </c>
      <c r="H387" s="169">
        <v>2584.4544299999998</v>
      </c>
      <c r="I387" s="169">
        <v>2811.8039199999998</v>
      </c>
      <c r="J387" s="169">
        <v>3033.4675400000001</v>
      </c>
      <c r="K387" s="169">
        <v>3032.3357999999998</v>
      </c>
      <c r="L387" s="170">
        <v>20967.86606</v>
      </c>
      <c r="M387" s="170">
        <v>20625.562519999999</v>
      </c>
      <c r="N387" s="170">
        <v>19745.069060000002</v>
      </c>
      <c r="O387" s="170">
        <v>19910.221389999999</v>
      </c>
      <c r="P387" s="170">
        <v>20129.788110000001</v>
      </c>
      <c r="Q387" s="124">
        <v>18895.91041</v>
      </c>
      <c r="R387" s="124">
        <v>18047.46127</v>
      </c>
      <c r="S387" s="124">
        <v>18087.049139999999</v>
      </c>
      <c r="T387" s="124">
        <v>19194.958910000001</v>
      </c>
      <c r="U387" s="124">
        <v>18484</v>
      </c>
    </row>
    <row r="388" spans="1:21">
      <c r="A388" s="151"/>
      <c r="B388" s="174"/>
      <c r="C388" s="154"/>
      <c r="D388" s="154"/>
      <c r="E388" s="161"/>
      <c r="F388" s="161"/>
      <c r="G388" s="161"/>
      <c r="H388" s="161"/>
      <c r="I388" s="161"/>
      <c r="J388" s="161"/>
      <c r="K388" s="154"/>
      <c r="L388" s="154"/>
      <c r="M388" s="154"/>
      <c r="N388" s="154"/>
      <c r="O388" s="154"/>
      <c r="P388" s="154"/>
      <c r="Q388" s="128"/>
      <c r="R388" s="128"/>
      <c r="S388" s="128"/>
      <c r="T388" s="128"/>
      <c r="U388" s="128"/>
    </row>
    <row r="389" spans="1:21">
      <c r="A389" s="151"/>
      <c r="B389" s="152" t="s">
        <v>1634</v>
      </c>
      <c r="C389" s="201"/>
      <c r="D389" s="201"/>
      <c r="E389" s="201"/>
      <c r="F389" s="201"/>
      <c r="G389" s="201"/>
      <c r="H389" s="201"/>
      <c r="I389" s="201"/>
      <c r="J389" s="201"/>
      <c r="K389" s="154"/>
      <c r="L389" s="154"/>
      <c r="M389" s="154"/>
      <c r="N389" s="154"/>
      <c r="O389" s="154"/>
      <c r="P389" s="154"/>
      <c r="Q389" s="128"/>
      <c r="R389" s="128"/>
      <c r="S389" s="128"/>
      <c r="T389" s="128"/>
      <c r="U389" s="128"/>
    </row>
    <row r="390" spans="1:21">
      <c r="A390" s="151"/>
      <c r="B390" s="156" t="s">
        <v>45</v>
      </c>
      <c r="C390" s="165">
        <v>114.9</v>
      </c>
      <c r="D390" s="165">
        <v>131.80000000000001</v>
      </c>
      <c r="E390" s="165">
        <v>119.9</v>
      </c>
      <c r="F390" s="165">
        <v>107.1</v>
      </c>
      <c r="G390" s="165">
        <v>104.12</v>
      </c>
      <c r="H390" s="165">
        <v>117.97</v>
      </c>
      <c r="I390" s="165">
        <v>118.95</v>
      </c>
      <c r="J390" s="165">
        <v>114</v>
      </c>
      <c r="K390" s="165">
        <v>90.75</v>
      </c>
      <c r="L390" s="166">
        <v>92.06</v>
      </c>
      <c r="M390" s="166">
        <v>81.45</v>
      </c>
      <c r="N390" s="166">
        <v>77.72</v>
      </c>
      <c r="O390" s="166">
        <v>86.55</v>
      </c>
      <c r="P390" s="166">
        <v>105.3</v>
      </c>
      <c r="Q390" s="121">
        <v>120.64</v>
      </c>
      <c r="R390" s="121">
        <v>120.5</v>
      </c>
      <c r="S390" s="121">
        <v>116.8</v>
      </c>
      <c r="T390" s="121">
        <v>112.9</v>
      </c>
      <c r="U390" s="121">
        <v>110.83</v>
      </c>
    </row>
    <row r="391" spans="1:21">
      <c r="A391" s="151"/>
      <c r="B391" s="156" t="s">
        <v>46</v>
      </c>
      <c r="C391" s="165">
        <v>107.7655</v>
      </c>
      <c r="D391" s="165">
        <v>121.52894999999999</v>
      </c>
      <c r="E391" s="165">
        <v>125.38802</v>
      </c>
      <c r="F391" s="165">
        <v>115.93346</v>
      </c>
      <c r="G391" s="165">
        <v>108.19257</v>
      </c>
      <c r="H391" s="165">
        <v>110.21821</v>
      </c>
      <c r="I391" s="165">
        <v>116.29931000000001</v>
      </c>
      <c r="J391" s="165">
        <v>117.75353</v>
      </c>
      <c r="K391" s="165">
        <v>103.35948999999999</v>
      </c>
      <c r="L391" s="166">
        <v>93.570089999999993</v>
      </c>
      <c r="M391" s="166">
        <v>87.779880000000006</v>
      </c>
      <c r="N391" s="166">
        <v>79.807019999999994</v>
      </c>
      <c r="O391" s="166">
        <v>79.790459999999996</v>
      </c>
      <c r="P391" s="166">
        <v>97.595659999999995</v>
      </c>
      <c r="Q391" s="121">
        <v>105.94477999999999</v>
      </c>
      <c r="R391" s="121">
        <v>121.04403000000001</v>
      </c>
      <c r="S391" s="121">
        <v>108.7929</v>
      </c>
      <c r="T391" s="121">
        <v>112.16614</v>
      </c>
      <c r="U391" s="121">
        <v>110.399581589958</v>
      </c>
    </row>
    <row r="392" spans="1:21">
      <c r="A392" s="151"/>
      <c r="B392" s="174"/>
      <c r="C392" s="154"/>
      <c r="D392" s="154"/>
      <c r="E392" s="154"/>
      <c r="F392" s="154"/>
      <c r="G392" s="154"/>
      <c r="H392" s="154"/>
      <c r="I392" s="154"/>
      <c r="J392" s="154"/>
      <c r="K392" s="154"/>
      <c r="L392" s="154"/>
      <c r="M392" s="154"/>
      <c r="N392" s="154"/>
      <c r="O392" s="154"/>
      <c r="P392" s="154"/>
      <c r="Q392" s="128"/>
    </row>
    <row r="393" spans="1:21">
      <c r="A393" s="151"/>
      <c r="B393" s="152" t="s">
        <v>1652</v>
      </c>
      <c r="C393" s="154"/>
      <c r="D393" s="154"/>
      <c r="E393" s="154"/>
      <c r="F393" s="161"/>
      <c r="G393" s="161"/>
      <c r="H393" s="161"/>
      <c r="I393" s="161"/>
      <c r="J393" s="161"/>
      <c r="K393" s="161"/>
      <c r="L393" s="161"/>
      <c r="M393" s="161"/>
      <c r="N393" s="161"/>
      <c r="O393" s="161"/>
      <c r="P393" s="161"/>
      <c r="Q393" s="118"/>
    </row>
    <row r="394" spans="1:21">
      <c r="A394" s="151"/>
      <c r="B394" s="156" t="s">
        <v>47</v>
      </c>
      <c r="C394" s="169" t="s">
        <v>242</v>
      </c>
      <c r="D394" s="169" t="s">
        <v>242</v>
      </c>
      <c r="E394" s="169" t="s">
        <v>242</v>
      </c>
      <c r="F394" s="169">
        <v>1354248.36601</v>
      </c>
      <c r="G394" s="170">
        <v>1557068.7668099999</v>
      </c>
      <c r="H394" s="170">
        <v>1521073.1541899999</v>
      </c>
      <c r="I394" s="170">
        <v>1512870.9541799999</v>
      </c>
      <c r="J394" s="170">
        <v>1767807.0175399999</v>
      </c>
      <c r="K394" s="170">
        <v>2230600.5509600001</v>
      </c>
      <c r="L394" s="170">
        <v>2086389.3113187051</v>
      </c>
      <c r="M394" s="170">
        <v>2588631.0620012279</v>
      </c>
      <c r="N394" s="170">
        <v>3115195.5738548636</v>
      </c>
      <c r="O394" s="170">
        <v>3016834.1998844598</v>
      </c>
      <c r="P394" s="170">
        <v>2818860.3988603991</v>
      </c>
      <c r="Q394" s="124">
        <v>3108600.40986</v>
      </c>
      <c r="R394" s="124">
        <v>2945258.989242</v>
      </c>
      <c r="S394" s="124">
        <v>3671884.7176000006</v>
      </c>
      <c r="T394" s="124">
        <v>3623071.7995559997</v>
      </c>
      <c r="U394" s="124">
        <v>4028230.6935749999</v>
      </c>
    </row>
    <row r="395" spans="1:21">
      <c r="A395" s="151"/>
      <c r="B395" s="156" t="s">
        <v>117</v>
      </c>
      <c r="C395" s="169" t="s">
        <v>242</v>
      </c>
      <c r="D395" s="169" t="s">
        <v>242</v>
      </c>
      <c r="E395" s="169" t="s">
        <v>242</v>
      </c>
      <c r="F395" s="169">
        <v>417983.19328000001</v>
      </c>
      <c r="G395" s="170">
        <v>499980.79139000003</v>
      </c>
      <c r="H395" s="170">
        <v>503458.50640000001</v>
      </c>
      <c r="I395" s="170">
        <v>581799.07524000003</v>
      </c>
      <c r="J395" s="170">
        <v>715877.19298000005</v>
      </c>
      <c r="K395" s="170">
        <v>815063.36088000005</v>
      </c>
      <c r="L395" s="170">
        <v>722463.61068868125</v>
      </c>
      <c r="M395" s="170">
        <v>782922.03806015954</v>
      </c>
      <c r="N395" s="170">
        <v>842511.58003088005</v>
      </c>
      <c r="O395" s="170">
        <v>772247.25592143275</v>
      </c>
      <c r="P395" s="170">
        <v>645992.4026590694</v>
      </c>
      <c r="Q395" s="124">
        <v>775941.92595299997</v>
      </c>
      <c r="R395" s="124">
        <v>751396.03706400003</v>
      </c>
      <c r="S395" s="124">
        <v>951100.63804800005</v>
      </c>
      <c r="T395" s="124">
        <v>1018355.3968499999</v>
      </c>
      <c r="U395" s="124">
        <v>1119795.868125</v>
      </c>
    </row>
    <row r="396" spans="1:21">
      <c r="A396" s="151"/>
      <c r="B396" s="156" t="s">
        <v>48</v>
      </c>
      <c r="C396" s="169" t="s">
        <v>242</v>
      </c>
      <c r="D396" s="169" t="s">
        <v>242</v>
      </c>
      <c r="E396" s="169" t="s">
        <v>242</v>
      </c>
      <c r="F396" s="169">
        <v>169561.15779999999</v>
      </c>
      <c r="G396" s="170">
        <v>232020.74528999999</v>
      </c>
      <c r="H396" s="170">
        <v>261752.98805000001</v>
      </c>
      <c r="I396" s="170">
        <v>311685.58218000003</v>
      </c>
      <c r="J396" s="170">
        <v>419140.35087999998</v>
      </c>
      <c r="K396" s="170">
        <v>458247.93388000003</v>
      </c>
      <c r="L396" s="170">
        <v>385900.49967412557</v>
      </c>
      <c r="M396" s="170">
        <v>449355.43278084713</v>
      </c>
      <c r="N396" s="170">
        <v>526698.40452907875</v>
      </c>
      <c r="O396" s="170">
        <v>508584.63316002314</v>
      </c>
      <c r="P396" s="170">
        <v>421984.80531813868</v>
      </c>
      <c r="Q396" s="124">
        <v>508948.11499999999</v>
      </c>
      <c r="R396" s="124">
        <v>497713.10139999999</v>
      </c>
      <c r="S396" s="124">
        <v>633518.27020000003</v>
      </c>
      <c r="T396" s="124">
        <v>667761.08869999996</v>
      </c>
      <c r="U396" s="124">
        <v>737976.4497</v>
      </c>
    </row>
    <row r="397" spans="1:21">
      <c r="A397" s="151"/>
      <c r="B397" s="156" t="s">
        <v>118</v>
      </c>
      <c r="C397" s="169" t="s">
        <v>242</v>
      </c>
      <c r="D397" s="169" t="s">
        <v>242</v>
      </c>
      <c r="E397" s="169" t="s">
        <v>242</v>
      </c>
      <c r="F397" s="169">
        <v>248422.03547999999</v>
      </c>
      <c r="G397" s="170">
        <v>267960.04609999998</v>
      </c>
      <c r="H397" s="170">
        <v>241705.51835</v>
      </c>
      <c r="I397" s="170">
        <v>270113.49306000001</v>
      </c>
      <c r="J397" s="170">
        <v>296736.84211000003</v>
      </c>
      <c r="K397" s="170">
        <v>356815.42700000003</v>
      </c>
      <c r="L397" s="170">
        <v>336563.11101455573</v>
      </c>
      <c r="M397" s="170">
        <v>333566.60527931247</v>
      </c>
      <c r="N397" s="170">
        <v>315813.17550180131</v>
      </c>
      <c r="O397" s="170">
        <v>263662.62276140961</v>
      </c>
      <c r="P397" s="170">
        <v>224007.59734093069</v>
      </c>
      <c r="Q397" s="124">
        <v>266997.76892599999</v>
      </c>
      <c r="R397" s="124">
        <v>253677.90178900003</v>
      </c>
      <c r="S397" s="124">
        <v>317578.15008399996</v>
      </c>
      <c r="T397" s="124">
        <v>350596.41172400001</v>
      </c>
      <c r="U397" s="124">
        <v>381820.40905999998</v>
      </c>
    </row>
    <row r="398" spans="1:21">
      <c r="A398" s="151"/>
      <c r="B398" s="156" t="s">
        <v>119</v>
      </c>
      <c r="C398" s="169" t="s">
        <v>242</v>
      </c>
      <c r="D398" s="169" t="s">
        <v>242</v>
      </c>
      <c r="E398" s="169" t="s">
        <v>242</v>
      </c>
      <c r="F398" s="169">
        <v>936265.17273999995</v>
      </c>
      <c r="G398" s="170">
        <v>1057078.3711099999</v>
      </c>
      <c r="H398" s="170">
        <v>1017606.17106</v>
      </c>
      <c r="I398" s="170">
        <v>931071.87893999997</v>
      </c>
      <c r="J398" s="170">
        <v>1051929.8245600001</v>
      </c>
      <c r="K398" s="170">
        <v>1415548.2093700001</v>
      </c>
      <c r="L398" s="170">
        <v>1363936.5631110144</v>
      </c>
      <c r="M398" s="170">
        <v>1805721.3014119091</v>
      </c>
      <c r="N398" s="170">
        <v>2272683.9938239837</v>
      </c>
      <c r="O398" s="170">
        <v>2244575.3899480067</v>
      </c>
      <c r="P398" s="170">
        <v>2172867.9962013299</v>
      </c>
      <c r="Q398" s="124">
        <v>2332655.852</v>
      </c>
      <c r="R398" s="124">
        <v>2193861.9589999998</v>
      </c>
      <c r="S398" s="124">
        <v>2720792.73</v>
      </c>
      <c r="T398" s="124">
        <v>2604716.0929999999</v>
      </c>
      <c r="U398" s="124">
        <v>2908433.2570000002</v>
      </c>
    </row>
    <row r="399" spans="1:21">
      <c r="A399" s="151"/>
      <c r="B399" s="156" t="s">
        <v>50</v>
      </c>
      <c r="C399" s="160" t="s">
        <v>242</v>
      </c>
      <c r="D399" s="160" t="s">
        <v>242</v>
      </c>
      <c r="E399" s="160" t="s">
        <v>242</v>
      </c>
      <c r="F399" s="236" t="s">
        <v>1654</v>
      </c>
      <c r="G399" s="236" t="s">
        <v>1654</v>
      </c>
      <c r="H399" s="236" t="s">
        <v>1654</v>
      </c>
      <c r="I399" s="236" t="s">
        <v>1654</v>
      </c>
      <c r="J399" s="236" t="s">
        <v>1654</v>
      </c>
      <c r="K399" s="236" t="s">
        <v>1654</v>
      </c>
      <c r="L399" s="236" t="s">
        <v>1654</v>
      </c>
      <c r="M399" s="236" t="s">
        <v>1654</v>
      </c>
      <c r="N399" s="236" t="s">
        <v>1654</v>
      </c>
      <c r="O399" s="236" t="s">
        <v>1654</v>
      </c>
      <c r="P399" s="236" t="s">
        <v>1654</v>
      </c>
      <c r="Q399" s="236" t="s">
        <v>1654</v>
      </c>
      <c r="R399" s="236" t="s">
        <v>1654</v>
      </c>
      <c r="S399" s="236" t="s">
        <v>1654</v>
      </c>
      <c r="T399" s="236" t="s">
        <v>1654</v>
      </c>
      <c r="U399" s="236" t="s">
        <v>1654</v>
      </c>
    </row>
    <row r="400" spans="1:21">
      <c r="A400" s="151"/>
      <c r="B400" s="156"/>
      <c r="C400" s="154"/>
      <c r="D400" s="154"/>
      <c r="E400" s="154"/>
      <c r="F400" s="154"/>
      <c r="G400" s="154"/>
      <c r="H400" s="154"/>
      <c r="I400" s="154"/>
      <c r="J400" s="154"/>
      <c r="K400" s="154"/>
      <c r="L400" s="154"/>
      <c r="M400" s="154"/>
      <c r="N400" s="154"/>
      <c r="O400" s="154"/>
      <c r="P400" s="154"/>
      <c r="Q400" s="128"/>
      <c r="R400" s="128"/>
      <c r="S400" s="128"/>
      <c r="T400" s="128"/>
      <c r="U400" s="128"/>
    </row>
    <row r="401" spans="1:21">
      <c r="A401" s="151"/>
      <c r="B401" s="156" t="s">
        <v>1545</v>
      </c>
      <c r="C401" s="216" t="s">
        <v>97</v>
      </c>
      <c r="D401" s="216" t="s">
        <v>97</v>
      </c>
      <c r="E401" s="216" t="s">
        <v>97</v>
      </c>
      <c r="F401" s="217">
        <v>27.703719946348105</v>
      </c>
      <c r="G401" s="217">
        <v>30.545555122677587</v>
      </c>
      <c r="H401" s="217">
        <v>33.509363577704868</v>
      </c>
      <c r="I401" s="217">
        <v>33.283359097199515</v>
      </c>
      <c r="J401" s="217">
        <v>36.798996732874308</v>
      </c>
      <c r="K401" s="217">
        <v>37.882167738657643</v>
      </c>
      <c r="L401" s="217">
        <v>38.302305301317595</v>
      </c>
      <c r="M401" s="217">
        <v>41.077862347351513</v>
      </c>
      <c r="N401" s="217">
        <v>47.912001796850959</v>
      </c>
      <c r="O401" s="217">
        <v>51.377261321043001</v>
      </c>
      <c r="P401" s="217">
        <v>57.074525340369341</v>
      </c>
      <c r="Q401" s="133">
        <v>61.863024886653015</v>
      </c>
      <c r="R401" s="133">
        <v>64.616061089334167</v>
      </c>
      <c r="S401" s="133">
        <v>72.106385505763626</v>
      </c>
      <c r="T401" s="133">
        <v>71.982464297575561</v>
      </c>
      <c r="U401" s="133">
        <v>78.230065331423432</v>
      </c>
    </row>
    <row r="402" spans="1:21">
      <c r="A402" s="151"/>
      <c r="B402" s="156" t="s">
        <v>1635</v>
      </c>
      <c r="C402" s="216" t="s">
        <v>242</v>
      </c>
      <c r="D402" s="216" t="s">
        <v>242</v>
      </c>
      <c r="E402" s="216" t="s">
        <v>242</v>
      </c>
      <c r="F402" s="217">
        <v>30.864589079143371</v>
      </c>
      <c r="G402" s="217">
        <v>32.110386005257901</v>
      </c>
      <c r="H402" s="217">
        <v>33.098901588865473</v>
      </c>
      <c r="I402" s="217">
        <v>38.456622729950176</v>
      </c>
      <c r="J402" s="217">
        <v>40.495211630972157</v>
      </c>
      <c r="K402" s="217">
        <v>36.540086055713346</v>
      </c>
      <c r="L402" s="217">
        <v>34.627459351392439</v>
      </c>
      <c r="M402" s="217">
        <v>30.244635844510633</v>
      </c>
      <c r="N402" s="217">
        <v>27.045222685275057</v>
      </c>
      <c r="O402" s="217">
        <v>25.597934946209794</v>
      </c>
      <c r="P402" s="217">
        <v>22.916793003308335</v>
      </c>
      <c r="Q402" s="133">
        <v>24.961134389992104</v>
      </c>
      <c r="R402" s="133">
        <v>25.512053093075572</v>
      </c>
      <c r="S402" s="133">
        <v>25.902246698792165</v>
      </c>
      <c r="T402" s="133">
        <v>28.107513546234369</v>
      </c>
      <c r="U402" s="133">
        <v>27.798702539828881</v>
      </c>
    </row>
    <row r="403" spans="1:21">
      <c r="A403" s="151"/>
      <c r="B403" s="156" t="s">
        <v>1546</v>
      </c>
      <c r="C403" s="216" t="s">
        <v>242</v>
      </c>
      <c r="D403" s="216" t="s">
        <v>242</v>
      </c>
      <c r="E403" s="216" t="s">
        <v>242</v>
      </c>
      <c r="F403" s="217">
        <v>69.135410921595039</v>
      </c>
      <c r="G403" s="217">
        <v>67.888997174842771</v>
      </c>
      <c r="H403" s="217">
        <v>66.900541124985821</v>
      </c>
      <c r="I403" s="217">
        <v>61.543377270049824</v>
      </c>
      <c r="J403" s="217">
        <v>59.504788369027864</v>
      </c>
      <c r="K403" s="217">
        <v>63.460407949813337</v>
      </c>
      <c r="L403" s="217">
        <v>65.373061283990978</v>
      </c>
      <c r="M403" s="217">
        <v>69.755838439794346</v>
      </c>
      <c r="N403" s="217">
        <v>72.95477731472495</v>
      </c>
      <c r="O403" s="217">
        <v>74.401682069036823</v>
      </c>
      <c r="P403" s="217">
        <v>77.083206996691672</v>
      </c>
      <c r="Q403" s="133">
        <v>75.038780944671316</v>
      </c>
      <c r="R403" s="133">
        <v>74.487913185679417</v>
      </c>
      <c r="S403" s="133">
        <v>74.09798888725328</v>
      </c>
      <c r="T403" s="133">
        <v>71.89247790560492</v>
      </c>
      <c r="U403" s="133">
        <v>72.201258523721862</v>
      </c>
    </row>
    <row r="404" spans="1:21">
      <c r="A404" s="151"/>
      <c r="B404" s="156" t="s">
        <v>1547</v>
      </c>
      <c r="C404" s="216" t="s">
        <v>242</v>
      </c>
      <c r="D404" s="216" t="s">
        <v>242</v>
      </c>
      <c r="E404" s="216" t="s">
        <v>242</v>
      </c>
      <c r="F404" s="216" t="s">
        <v>242</v>
      </c>
      <c r="G404" s="216" t="s">
        <v>242</v>
      </c>
      <c r="H404" s="216" t="s">
        <v>242</v>
      </c>
      <c r="I404" s="216" t="s">
        <v>242</v>
      </c>
      <c r="J404" s="216" t="s">
        <v>242</v>
      </c>
      <c r="K404" s="216" t="s">
        <v>242</v>
      </c>
      <c r="L404" s="216" t="s">
        <v>242</v>
      </c>
      <c r="M404" s="216" t="s">
        <v>242</v>
      </c>
      <c r="N404" s="216" t="s">
        <v>242</v>
      </c>
      <c r="O404" s="216" t="s">
        <v>242</v>
      </c>
      <c r="P404" s="216" t="s">
        <v>242</v>
      </c>
      <c r="Q404" s="132" t="s">
        <v>242</v>
      </c>
      <c r="R404" s="132" t="s">
        <v>242</v>
      </c>
      <c r="S404" s="132" t="s">
        <v>242</v>
      </c>
      <c r="T404" s="132" t="s">
        <v>242</v>
      </c>
      <c r="U404" s="132" t="s">
        <v>242</v>
      </c>
    </row>
    <row r="405" spans="1:21">
      <c r="A405" s="151"/>
      <c r="B405" s="156"/>
      <c r="C405" s="160"/>
      <c r="D405" s="160"/>
      <c r="E405" s="160"/>
      <c r="F405" s="160"/>
      <c r="G405" s="160"/>
      <c r="H405" s="160"/>
      <c r="I405" s="160"/>
      <c r="J405" s="160"/>
      <c r="K405" s="160"/>
      <c r="L405" s="154"/>
      <c r="M405" s="154"/>
      <c r="N405" s="154"/>
      <c r="O405" s="154"/>
      <c r="P405" s="154"/>
      <c r="Q405" s="128"/>
    </row>
    <row r="406" spans="1:21">
      <c r="A406" s="151"/>
      <c r="B406" s="218"/>
      <c r="C406" s="154"/>
      <c r="D406" s="154"/>
      <c r="E406" s="154"/>
      <c r="F406" s="154"/>
      <c r="G406" s="154"/>
      <c r="H406" s="166"/>
      <c r="I406" s="166"/>
      <c r="J406" s="166"/>
      <c r="K406" s="166"/>
      <c r="L406" s="166"/>
      <c r="M406" s="166"/>
      <c r="N406" s="166"/>
      <c r="O406" s="166"/>
      <c r="P406" s="166"/>
      <c r="Q406" s="121"/>
    </row>
    <row r="407" spans="1:21" s="134" customFormat="1" ht="38.25" customHeight="1">
      <c r="A407" s="238" t="s">
        <v>1636</v>
      </c>
      <c r="B407" s="238"/>
      <c r="C407" s="238"/>
      <c r="D407" s="238"/>
      <c r="E407" s="238"/>
      <c r="F407" s="238"/>
      <c r="G407" s="238"/>
      <c r="H407" s="238"/>
      <c r="I407" s="238"/>
      <c r="J407" s="238"/>
      <c r="K407" s="238"/>
      <c r="L407" s="238"/>
      <c r="M407" s="154"/>
      <c r="N407" s="154"/>
      <c r="O407" s="154"/>
      <c r="P407" s="154"/>
      <c r="Q407" s="128"/>
      <c r="R407" s="71"/>
      <c r="S407" s="71"/>
      <c r="T407" s="71"/>
      <c r="U407" s="71"/>
    </row>
    <row r="408" spans="1:21" s="134" customFormat="1">
      <c r="A408" s="219"/>
      <c r="B408" s="151"/>
      <c r="C408" s="154"/>
      <c r="D408" s="154"/>
      <c r="E408" s="154"/>
      <c r="F408" s="154"/>
      <c r="G408" s="154"/>
      <c r="H408" s="154"/>
      <c r="I408" s="154"/>
      <c r="J408" s="154"/>
      <c r="K408" s="154"/>
      <c r="L408" s="154"/>
      <c r="M408" s="154"/>
      <c r="N408" s="154"/>
      <c r="O408" s="154"/>
      <c r="P408" s="154"/>
      <c r="Q408" s="128"/>
      <c r="R408" s="71"/>
      <c r="S408" s="71"/>
      <c r="T408" s="71"/>
      <c r="U408" s="71"/>
    </row>
    <row r="409" spans="1:21" s="134" customFormat="1" ht="40.5" customHeight="1">
      <c r="A409" s="220" t="s">
        <v>169</v>
      </c>
      <c r="B409" s="237" t="s">
        <v>1647</v>
      </c>
      <c r="C409" s="237"/>
      <c r="D409" s="237"/>
      <c r="E409" s="237"/>
      <c r="F409" s="237"/>
      <c r="G409" s="237"/>
      <c r="H409" s="237"/>
      <c r="I409" s="237"/>
      <c r="J409" s="237"/>
      <c r="K409" s="237"/>
      <c r="L409" s="237"/>
      <c r="M409" s="154"/>
      <c r="N409" s="154"/>
      <c r="O409" s="154"/>
      <c r="P409" s="154"/>
      <c r="Q409" s="128"/>
      <c r="R409" s="71"/>
      <c r="S409" s="71"/>
      <c r="T409" s="71"/>
      <c r="U409" s="71"/>
    </row>
    <row r="410" spans="1:21" s="134" customFormat="1" ht="39" customHeight="1">
      <c r="A410" s="220" t="s">
        <v>170</v>
      </c>
      <c r="B410" s="237" t="s">
        <v>1556</v>
      </c>
      <c r="C410" s="237"/>
      <c r="D410" s="237"/>
      <c r="E410" s="237"/>
      <c r="F410" s="237"/>
      <c r="G410" s="237"/>
      <c r="H410" s="237"/>
      <c r="I410" s="237"/>
      <c r="J410" s="237"/>
      <c r="K410" s="237"/>
      <c r="L410" s="237"/>
      <c r="M410" s="154"/>
      <c r="N410" s="154"/>
      <c r="O410" s="154"/>
      <c r="P410" s="154"/>
      <c r="Q410" s="128"/>
      <c r="R410" s="71"/>
      <c r="S410" s="71"/>
      <c r="T410" s="71"/>
      <c r="U410" s="71"/>
    </row>
    <row r="411" spans="1:21" s="134" customFormat="1">
      <c r="A411" s="220" t="s">
        <v>171</v>
      </c>
      <c r="B411" s="237" t="s">
        <v>1443</v>
      </c>
      <c r="C411" s="237"/>
      <c r="D411" s="237"/>
      <c r="E411" s="237"/>
      <c r="F411" s="237"/>
      <c r="G411" s="237"/>
      <c r="H411" s="237"/>
      <c r="I411" s="237"/>
      <c r="J411" s="237"/>
      <c r="K411" s="237"/>
      <c r="L411" s="237"/>
      <c r="M411" s="154"/>
      <c r="N411" s="154"/>
      <c r="O411" s="154"/>
      <c r="P411" s="154"/>
      <c r="Q411" s="128"/>
      <c r="R411" s="71"/>
      <c r="S411" s="71"/>
      <c r="T411" s="71"/>
      <c r="U411" s="71"/>
    </row>
    <row r="412" spans="1:21" s="134" customFormat="1">
      <c r="A412" s="220" t="s">
        <v>172</v>
      </c>
      <c r="B412" s="239" t="s">
        <v>372</v>
      </c>
      <c r="C412" s="239"/>
      <c r="D412" s="239"/>
      <c r="E412" s="239"/>
      <c r="F412" s="239"/>
      <c r="G412" s="239"/>
      <c r="H412" s="239"/>
      <c r="I412" s="239"/>
      <c r="J412" s="239"/>
      <c r="K412" s="239"/>
      <c r="L412" s="239"/>
      <c r="M412" s="154"/>
      <c r="N412" s="154"/>
      <c r="O412" s="154"/>
      <c r="P412" s="154"/>
      <c r="Q412" s="128"/>
      <c r="R412" s="71"/>
      <c r="S412" s="71"/>
      <c r="T412" s="71"/>
      <c r="U412" s="71"/>
    </row>
    <row r="413" spans="1:21" s="134" customFormat="1">
      <c r="A413" s="220" t="s">
        <v>173</v>
      </c>
      <c r="B413" s="239" t="s">
        <v>930</v>
      </c>
      <c r="C413" s="239"/>
      <c r="D413" s="239"/>
      <c r="E413" s="239"/>
      <c r="F413" s="239"/>
      <c r="G413" s="239"/>
      <c r="H413" s="239"/>
      <c r="I413" s="239"/>
      <c r="J413" s="239"/>
      <c r="K413" s="239"/>
      <c r="L413" s="239"/>
      <c r="M413" s="154"/>
      <c r="N413" s="154"/>
      <c r="O413" s="154"/>
      <c r="P413" s="154"/>
      <c r="Q413" s="128"/>
      <c r="R413" s="71"/>
      <c r="S413" s="71"/>
      <c r="T413" s="71"/>
      <c r="U413" s="71"/>
    </row>
    <row r="414" spans="1:21" s="134" customFormat="1">
      <c r="A414" s="221" t="s">
        <v>174</v>
      </c>
      <c r="B414" s="239" t="s">
        <v>1637</v>
      </c>
      <c r="C414" s="239"/>
      <c r="D414" s="239"/>
      <c r="E414" s="239"/>
      <c r="F414" s="239"/>
      <c r="G414" s="239"/>
      <c r="H414" s="239"/>
      <c r="I414" s="239"/>
      <c r="J414" s="239"/>
      <c r="K414" s="239"/>
      <c r="L414" s="239"/>
      <c r="M414" s="154"/>
      <c r="N414" s="154"/>
      <c r="O414" s="154"/>
      <c r="P414" s="154"/>
      <c r="Q414" s="128"/>
      <c r="R414" s="71"/>
      <c r="S414" s="71"/>
      <c r="T414" s="71"/>
      <c r="U414" s="71"/>
    </row>
    <row r="415" spans="1:21" s="134" customFormat="1" ht="14.25" customHeight="1">
      <c r="A415" s="220" t="s">
        <v>175</v>
      </c>
      <c r="B415" s="246" t="s">
        <v>1638</v>
      </c>
      <c r="C415" s="246"/>
      <c r="D415" s="246"/>
      <c r="E415" s="246"/>
      <c r="F415" s="246"/>
      <c r="G415" s="246"/>
      <c r="H415" s="246"/>
      <c r="I415" s="246"/>
      <c r="J415" s="246"/>
      <c r="K415" s="246"/>
      <c r="L415" s="246"/>
      <c r="M415" s="154"/>
      <c r="N415" s="154"/>
      <c r="O415" s="154"/>
      <c r="P415" s="154"/>
      <c r="Q415" s="128"/>
      <c r="R415" s="71"/>
      <c r="S415" s="71"/>
      <c r="T415" s="71"/>
      <c r="U415" s="71"/>
    </row>
    <row r="416" spans="1:21" s="134" customFormat="1">
      <c r="A416" s="220" t="s">
        <v>176</v>
      </c>
      <c r="B416" s="237" t="s">
        <v>1</v>
      </c>
      <c r="C416" s="237"/>
      <c r="D416" s="237"/>
      <c r="E416" s="237"/>
      <c r="F416" s="237"/>
      <c r="G416" s="237"/>
      <c r="H416" s="237"/>
      <c r="I416" s="237"/>
      <c r="J416" s="237"/>
      <c r="K416" s="237"/>
      <c r="L416" s="237"/>
      <c r="M416" s="154"/>
      <c r="N416" s="154"/>
      <c r="O416" s="154"/>
      <c r="P416" s="154"/>
      <c r="Q416" s="128"/>
      <c r="R416" s="71"/>
      <c r="S416" s="71"/>
      <c r="T416" s="71"/>
      <c r="U416" s="71"/>
    </row>
    <row r="417" spans="1:21" s="134" customFormat="1">
      <c r="A417" s="220" t="s">
        <v>177</v>
      </c>
      <c r="B417" s="239" t="s">
        <v>1639</v>
      </c>
      <c r="C417" s="239"/>
      <c r="D417" s="239"/>
      <c r="E417" s="239"/>
      <c r="F417" s="239"/>
      <c r="G417" s="239"/>
      <c r="H417" s="239"/>
      <c r="I417" s="239"/>
      <c r="J417" s="239"/>
      <c r="K417" s="239"/>
      <c r="L417" s="239"/>
      <c r="M417" s="154"/>
      <c r="N417" s="154"/>
      <c r="O417" s="154"/>
      <c r="P417" s="154"/>
      <c r="Q417" s="128"/>
      <c r="R417" s="71"/>
      <c r="S417" s="71"/>
      <c r="T417" s="71"/>
      <c r="U417" s="71"/>
    </row>
    <row r="418" spans="1:21" s="134" customFormat="1" ht="14.25" customHeight="1">
      <c r="A418" s="220" t="s">
        <v>178</v>
      </c>
      <c r="B418" s="237" t="s">
        <v>1640</v>
      </c>
      <c r="C418" s="237"/>
      <c r="D418" s="237"/>
      <c r="E418" s="237"/>
      <c r="F418" s="237"/>
      <c r="G418" s="237"/>
      <c r="H418" s="237"/>
      <c r="I418" s="237"/>
      <c r="J418" s="237"/>
      <c r="K418" s="237"/>
      <c r="L418" s="237"/>
      <c r="M418" s="154"/>
      <c r="N418" s="154"/>
      <c r="O418" s="154"/>
      <c r="P418" s="154"/>
      <c r="Q418" s="128"/>
      <c r="R418" s="71"/>
      <c r="S418" s="71"/>
      <c r="T418" s="71"/>
      <c r="U418" s="71"/>
    </row>
    <row r="419" spans="1:21" s="134" customFormat="1">
      <c r="A419" s="220" t="s">
        <v>179</v>
      </c>
      <c r="B419" s="237" t="s">
        <v>2</v>
      </c>
      <c r="C419" s="237"/>
      <c r="D419" s="237"/>
      <c r="E419" s="237"/>
      <c r="F419" s="237"/>
      <c r="G419" s="237"/>
      <c r="H419" s="237"/>
      <c r="I419" s="237"/>
      <c r="J419" s="237"/>
      <c r="K419" s="237"/>
      <c r="L419" s="237"/>
      <c r="M419" s="154"/>
      <c r="N419" s="154"/>
      <c r="O419" s="154"/>
      <c r="P419" s="154"/>
      <c r="Q419" s="128"/>
      <c r="R419" s="71"/>
      <c r="S419" s="71"/>
      <c r="T419" s="71"/>
      <c r="U419" s="71"/>
    </row>
    <row r="420" spans="1:21" s="134" customFormat="1" ht="26.25" customHeight="1">
      <c r="A420" s="220" t="s">
        <v>180</v>
      </c>
      <c r="B420" s="237" t="s">
        <v>1444</v>
      </c>
      <c r="C420" s="237"/>
      <c r="D420" s="237"/>
      <c r="E420" s="237"/>
      <c r="F420" s="237"/>
      <c r="G420" s="237"/>
      <c r="H420" s="237"/>
      <c r="I420" s="237"/>
      <c r="J420" s="237"/>
      <c r="K420" s="237"/>
      <c r="L420" s="237"/>
      <c r="M420" s="154"/>
      <c r="N420" s="154"/>
      <c r="O420" s="154"/>
      <c r="P420" s="154"/>
      <c r="Q420" s="128"/>
      <c r="R420" s="71"/>
      <c r="S420" s="71"/>
      <c r="T420" s="71"/>
      <c r="U420" s="71"/>
    </row>
    <row r="421" spans="1:21" s="134" customFormat="1">
      <c r="A421" s="220" t="s">
        <v>181</v>
      </c>
      <c r="B421" s="237" t="s">
        <v>274</v>
      </c>
      <c r="C421" s="237"/>
      <c r="D421" s="237"/>
      <c r="E421" s="237"/>
      <c r="F421" s="237"/>
      <c r="G421" s="237"/>
      <c r="H421" s="237"/>
      <c r="I421" s="237"/>
      <c r="J421" s="237"/>
      <c r="K421" s="237"/>
      <c r="L421" s="237"/>
      <c r="M421" s="154"/>
      <c r="N421" s="154"/>
      <c r="O421" s="154"/>
      <c r="P421" s="154"/>
      <c r="Q421" s="128"/>
      <c r="R421" s="71"/>
      <c r="S421" s="71"/>
      <c r="T421" s="71"/>
      <c r="U421" s="71"/>
    </row>
    <row r="422" spans="1:21" s="134" customFormat="1">
      <c r="A422" s="220" t="s">
        <v>182</v>
      </c>
      <c r="B422" s="237" t="s">
        <v>1445</v>
      </c>
      <c r="C422" s="237"/>
      <c r="D422" s="237"/>
      <c r="E422" s="237"/>
      <c r="F422" s="237"/>
      <c r="G422" s="237"/>
      <c r="H422" s="237"/>
      <c r="I422" s="237"/>
      <c r="J422" s="237"/>
      <c r="K422" s="237"/>
      <c r="L422" s="237"/>
      <c r="M422" s="154"/>
      <c r="N422" s="154"/>
      <c r="O422" s="154"/>
      <c r="P422" s="154"/>
      <c r="Q422" s="128"/>
      <c r="R422" s="71"/>
      <c r="S422" s="71"/>
      <c r="T422" s="71"/>
      <c r="U422" s="71"/>
    </row>
    <row r="423" spans="1:21" s="134" customFormat="1">
      <c r="A423" s="220" t="s">
        <v>183</v>
      </c>
      <c r="B423" s="237" t="s">
        <v>275</v>
      </c>
      <c r="C423" s="237"/>
      <c r="D423" s="237"/>
      <c r="E423" s="237"/>
      <c r="F423" s="237"/>
      <c r="G423" s="237"/>
      <c r="H423" s="237"/>
      <c r="I423" s="237"/>
      <c r="J423" s="237"/>
      <c r="K423" s="237"/>
      <c r="L423" s="237"/>
      <c r="M423" s="154"/>
      <c r="N423" s="154"/>
      <c r="O423" s="154"/>
      <c r="P423" s="154"/>
      <c r="Q423" s="128"/>
      <c r="R423" s="71"/>
      <c r="S423" s="71"/>
      <c r="T423" s="71"/>
      <c r="U423" s="71"/>
    </row>
    <row r="424" spans="1:21" s="134" customFormat="1">
      <c r="A424" s="220" t="s">
        <v>184</v>
      </c>
      <c r="B424" s="237" t="s">
        <v>931</v>
      </c>
      <c r="C424" s="237"/>
      <c r="D424" s="237"/>
      <c r="E424" s="237"/>
      <c r="F424" s="237"/>
      <c r="G424" s="237"/>
      <c r="H424" s="237"/>
      <c r="I424" s="237"/>
      <c r="J424" s="237"/>
      <c r="K424" s="237"/>
      <c r="L424" s="237"/>
      <c r="M424" s="154"/>
      <c r="N424" s="154"/>
      <c r="O424" s="154"/>
      <c r="P424" s="154"/>
      <c r="Q424" s="128"/>
      <c r="R424" s="71"/>
      <c r="S424" s="71"/>
      <c r="T424" s="71"/>
      <c r="U424" s="71"/>
    </row>
    <row r="425" spans="1:21" s="134" customFormat="1" ht="14.25" customHeight="1">
      <c r="A425" s="220" t="s">
        <v>185</v>
      </c>
      <c r="B425" s="237" t="s">
        <v>1446</v>
      </c>
      <c r="C425" s="237"/>
      <c r="D425" s="237"/>
      <c r="E425" s="237"/>
      <c r="F425" s="237"/>
      <c r="G425" s="237"/>
      <c r="H425" s="237"/>
      <c r="I425" s="237"/>
      <c r="J425" s="237"/>
      <c r="K425" s="237"/>
      <c r="L425" s="237"/>
      <c r="M425" s="154"/>
      <c r="N425" s="154"/>
      <c r="O425" s="154"/>
      <c r="P425" s="154"/>
      <c r="Q425" s="128"/>
      <c r="R425" s="71"/>
      <c r="S425" s="71"/>
      <c r="T425" s="71"/>
      <c r="U425" s="71"/>
    </row>
    <row r="426" spans="1:21" s="134" customFormat="1" ht="14.25" customHeight="1">
      <c r="A426" s="220" t="s">
        <v>186</v>
      </c>
      <c r="B426" s="237" t="s">
        <v>1447</v>
      </c>
      <c r="C426" s="237"/>
      <c r="D426" s="237"/>
      <c r="E426" s="237"/>
      <c r="F426" s="237"/>
      <c r="G426" s="237"/>
      <c r="H426" s="237"/>
      <c r="I426" s="237"/>
      <c r="J426" s="237"/>
      <c r="K426" s="237"/>
      <c r="L426" s="237"/>
      <c r="M426" s="154"/>
      <c r="N426" s="154"/>
      <c r="O426" s="154"/>
      <c r="P426" s="154"/>
      <c r="Q426" s="128"/>
      <c r="R426" s="71"/>
      <c r="S426" s="71"/>
      <c r="T426" s="71"/>
      <c r="U426" s="71"/>
    </row>
    <row r="427" spans="1:21" s="134" customFormat="1" ht="14.25" customHeight="1">
      <c r="A427" s="220" t="s">
        <v>187</v>
      </c>
      <c r="B427" s="237" t="s">
        <v>1448</v>
      </c>
      <c r="C427" s="237"/>
      <c r="D427" s="237"/>
      <c r="E427" s="237"/>
      <c r="F427" s="237"/>
      <c r="G427" s="237"/>
      <c r="H427" s="237"/>
      <c r="I427" s="237"/>
      <c r="J427" s="237"/>
      <c r="K427" s="237"/>
      <c r="L427" s="237"/>
      <c r="M427" s="154"/>
      <c r="N427" s="154"/>
      <c r="O427" s="154"/>
      <c r="P427" s="154"/>
      <c r="Q427" s="128"/>
      <c r="R427" s="71"/>
      <c r="S427" s="71"/>
      <c r="T427" s="71"/>
      <c r="U427" s="71"/>
    </row>
    <row r="428" spans="1:21" s="134" customFormat="1" ht="14.25" customHeight="1">
      <c r="A428" s="220" t="s">
        <v>188</v>
      </c>
      <c r="B428" s="237" t="s">
        <v>1449</v>
      </c>
      <c r="C428" s="237"/>
      <c r="D428" s="237"/>
      <c r="E428" s="237"/>
      <c r="F428" s="237"/>
      <c r="G428" s="237"/>
      <c r="H428" s="237"/>
      <c r="I428" s="237"/>
      <c r="J428" s="237"/>
      <c r="K428" s="237"/>
      <c r="L428" s="237"/>
      <c r="M428" s="154"/>
      <c r="N428" s="154"/>
      <c r="O428" s="154"/>
      <c r="P428" s="154"/>
      <c r="Q428" s="128"/>
      <c r="R428" s="71"/>
      <c r="S428" s="71"/>
      <c r="T428" s="71"/>
      <c r="U428" s="71"/>
    </row>
    <row r="429" spans="1:21" s="134" customFormat="1" ht="14.25" customHeight="1">
      <c r="A429" s="220" t="s">
        <v>189</v>
      </c>
      <c r="B429" s="237" t="s">
        <v>1450</v>
      </c>
      <c r="C429" s="237"/>
      <c r="D429" s="237"/>
      <c r="E429" s="237"/>
      <c r="F429" s="237"/>
      <c r="G429" s="237"/>
      <c r="H429" s="237"/>
      <c r="I429" s="237"/>
      <c r="J429" s="237"/>
      <c r="K429" s="237"/>
      <c r="L429" s="237"/>
      <c r="M429" s="154"/>
      <c r="N429" s="154"/>
      <c r="O429" s="154"/>
      <c r="P429" s="154"/>
      <c r="Q429" s="128"/>
      <c r="R429" s="71"/>
      <c r="S429" s="71"/>
      <c r="T429" s="71"/>
      <c r="U429" s="71"/>
    </row>
    <row r="430" spans="1:21" s="134" customFormat="1" ht="14.25" customHeight="1">
      <c r="A430" s="220" t="s">
        <v>190</v>
      </c>
      <c r="B430" s="237" t="s">
        <v>1641</v>
      </c>
      <c r="C430" s="237"/>
      <c r="D430" s="237"/>
      <c r="E430" s="237"/>
      <c r="F430" s="237"/>
      <c r="G430" s="237"/>
      <c r="H430" s="237"/>
      <c r="I430" s="237"/>
      <c r="J430" s="237"/>
      <c r="K430" s="237"/>
      <c r="L430" s="237"/>
      <c r="M430" s="154"/>
      <c r="N430" s="154"/>
      <c r="O430" s="154"/>
      <c r="P430" s="154"/>
      <c r="Q430" s="128"/>
      <c r="R430" s="71"/>
      <c r="S430" s="71"/>
      <c r="T430" s="71"/>
      <c r="U430" s="71"/>
    </row>
    <row r="431" spans="1:21" s="134" customFormat="1" ht="30" customHeight="1">
      <c r="A431" s="220" t="s">
        <v>191</v>
      </c>
      <c r="B431" s="237" t="s">
        <v>1642</v>
      </c>
      <c r="C431" s="237"/>
      <c r="D431" s="237"/>
      <c r="E431" s="237"/>
      <c r="F431" s="237"/>
      <c r="G431" s="237"/>
      <c r="H431" s="237"/>
      <c r="I431" s="237"/>
      <c r="J431" s="237"/>
      <c r="K431" s="237"/>
      <c r="L431" s="237"/>
      <c r="M431" s="154"/>
      <c r="N431" s="154"/>
      <c r="O431" s="154"/>
      <c r="P431" s="154"/>
      <c r="Q431" s="128"/>
      <c r="R431" s="71"/>
      <c r="S431" s="71"/>
      <c r="T431" s="71"/>
      <c r="U431" s="71"/>
    </row>
    <row r="432" spans="1:21" s="134" customFormat="1" ht="14.25" customHeight="1">
      <c r="A432" s="220" t="s">
        <v>192</v>
      </c>
      <c r="B432" s="237" t="s">
        <v>1451</v>
      </c>
      <c r="C432" s="237"/>
      <c r="D432" s="237"/>
      <c r="E432" s="237"/>
      <c r="F432" s="237"/>
      <c r="G432" s="237"/>
      <c r="H432" s="237"/>
      <c r="I432" s="237"/>
      <c r="J432" s="237"/>
      <c r="K432" s="237"/>
      <c r="L432" s="237"/>
      <c r="M432" s="154"/>
      <c r="N432" s="154"/>
      <c r="O432" s="154"/>
      <c r="P432" s="154"/>
      <c r="Q432" s="128"/>
      <c r="R432" s="71"/>
      <c r="S432" s="71"/>
      <c r="T432" s="71"/>
      <c r="U432" s="71"/>
    </row>
    <row r="433" spans="1:21" s="134" customFormat="1">
      <c r="A433" s="151"/>
      <c r="B433" s="237"/>
      <c r="C433" s="237"/>
      <c r="D433" s="237"/>
      <c r="E433" s="237"/>
      <c r="F433" s="237"/>
      <c r="G433" s="237"/>
      <c r="H433" s="237"/>
      <c r="I433" s="237"/>
      <c r="J433" s="237"/>
      <c r="K433" s="237"/>
      <c r="L433" s="237"/>
      <c r="M433" s="154"/>
      <c r="N433" s="154"/>
      <c r="O433" s="154"/>
      <c r="P433" s="154"/>
      <c r="Q433" s="128"/>
      <c r="R433" s="71"/>
      <c r="S433" s="71"/>
      <c r="T433" s="71"/>
      <c r="U433" s="71"/>
    </row>
    <row r="434" spans="1:21" s="134" customFormat="1">
      <c r="A434" s="151"/>
      <c r="B434" s="151"/>
      <c r="C434" s="154"/>
      <c r="D434" s="154"/>
      <c r="E434" s="154"/>
      <c r="F434" s="154"/>
      <c r="G434" s="154"/>
      <c r="H434" s="154"/>
      <c r="I434" s="154"/>
      <c r="J434" s="154"/>
      <c r="K434" s="154"/>
      <c r="L434" s="154"/>
      <c r="M434" s="154"/>
      <c r="N434" s="154"/>
      <c r="O434" s="154"/>
      <c r="P434" s="154"/>
      <c r="Q434" s="128"/>
      <c r="R434" s="71"/>
      <c r="S434" s="71"/>
      <c r="T434" s="71"/>
      <c r="U434" s="71"/>
    </row>
    <row r="435" spans="1:21" s="134" customFormat="1">
      <c r="A435" s="151"/>
      <c r="B435" s="151"/>
      <c r="C435" s="154"/>
      <c r="D435" s="154"/>
      <c r="E435" s="154"/>
      <c r="F435" s="154"/>
      <c r="G435" s="154"/>
      <c r="H435" s="154"/>
      <c r="I435" s="154"/>
      <c r="J435" s="154"/>
      <c r="K435" s="154"/>
      <c r="L435" s="154"/>
      <c r="M435" s="154"/>
      <c r="N435" s="154"/>
      <c r="O435" s="154"/>
      <c r="P435" s="154"/>
      <c r="Q435" s="128"/>
      <c r="R435" s="71"/>
      <c r="S435" s="71"/>
      <c r="T435" s="71"/>
      <c r="U435" s="71"/>
    </row>
    <row r="436" spans="1:21" s="134" customFormat="1">
      <c r="A436" s="151"/>
      <c r="B436" s="222" t="s">
        <v>120</v>
      </c>
      <c r="C436" s="154"/>
      <c r="D436" s="154"/>
      <c r="E436" s="154"/>
      <c r="F436" s="154"/>
      <c r="G436" s="154"/>
      <c r="H436" s="154"/>
      <c r="I436" s="154"/>
      <c r="J436" s="154"/>
      <c r="K436" s="154"/>
      <c r="L436" s="154"/>
      <c r="M436" s="154"/>
      <c r="N436" s="154"/>
      <c r="O436" s="154"/>
      <c r="P436" s="154"/>
      <c r="Q436" s="128"/>
      <c r="R436" s="71"/>
      <c r="S436" s="71"/>
      <c r="T436" s="71"/>
      <c r="U436" s="71"/>
    </row>
    <row r="437" spans="1:21" s="134" customFormat="1">
      <c r="A437" s="151"/>
      <c r="B437" s="223"/>
      <c r="C437" s="154"/>
      <c r="D437" s="154"/>
      <c r="E437" s="154"/>
      <c r="F437" s="154"/>
      <c r="G437" s="154"/>
      <c r="H437" s="154"/>
      <c r="I437" s="154"/>
      <c r="J437" s="154"/>
      <c r="K437" s="154"/>
      <c r="L437" s="154"/>
      <c r="M437" s="154"/>
      <c r="N437" s="154"/>
      <c r="O437" s="154"/>
      <c r="P437" s="154"/>
      <c r="Q437" s="128"/>
      <c r="R437" s="71"/>
      <c r="S437" s="71"/>
      <c r="T437" s="71"/>
      <c r="U437" s="71"/>
    </row>
    <row r="438" spans="1:21" s="134" customFormat="1">
      <c r="A438" s="151"/>
      <c r="B438" s="224" t="s">
        <v>121</v>
      </c>
      <c r="C438" s="242" t="s">
        <v>1529</v>
      </c>
      <c r="D438" s="242"/>
      <c r="E438" s="242"/>
      <c r="F438" s="242"/>
      <c r="G438" s="242"/>
      <c r="H438" s="242"/>
      <c r="I438" s="242"/>
      <c r="J438" s="242"/>
      <c r="K438" s="242"/>
      <c r="L438" s="242"/>
      <c r="M438" s="154"/>
      <c r="N438" s="154"/>
      <c r="O438" s="154"/>
      <c r="P438" s="154"/>
      <c r="Q438" s="128"/>
      <c r="R438" s="71"/>
      <c r="S438" s="71"/>
      <c r="T438" s="71"/>
      <c r="U438" s="71"/>
    </row>
    <row r="439" spans="1:21" s="134" customFormat="1">
      <c r="A439" s="151"/>
      <c r="B439" s="224"/>
      <c r="C439" s="225"/>
      <c r="D439" s="225"/>
      <c r="E439" s="225"/>
      <c r="F439" s="225"/>
      <c r="G439" s="225"/>
      <c r="H439" s="225"/>
      <c r="I439" s="225"/>
      <c r="J439" s="225"/>
      <c r="K439" s="225"/>
      <c r="L439" s="225"/>
      <c r="M439" s="154"/>
      <c r="N439" s="154"/>
      <c r="O439" s="154"/>
      <c r="P439" s="154"/>
      <c r="Q439" s="128"/>
      <c r="R439" s="71"/>
      <c r="S439" s="71"/>
      <c r="T439" s="71"/>
      <c r="U439" s="71"/>
    </row>
    <row r="440" spans="1:21" s="134" customFormat="1">
      <c r="A440" s="151"/>
      <c r="B440" s="226" t="s">
        <v>122</v>
      </c>
      <c r="C440" s="247" t="s">
        <v>1557</v>
      </c>
      <c r="D440" s="247"/>
      <c r="E440" s="247"/>
      <c r="F440" s="247"/>
      <c r="G440" s="247"/>
      <c r="H440" s="247"/>
      <c r="I440" s="247"/>
      <c r="J440" s="247"/>
      <c r="K440" s="247"/>
      <c r="L440" s="247"/>
      <c r="M440" s="154"/>
      <c r="N440" s="154"/>
      <c r="O440" s="154"/>
      <c r="P440" s="154"/>
      <c r="Q440" s="128"/>
      <c r="R440" s="71"/>
      <c r="S440" s="71"/>
      <c r="T440" s="71"/>
      <c r="U440" s="71"/>
    </row>
    <row r="441" spans="1:21" s="134" customFormat="1">
      <c r="A441" s="151"/>
      <c r="B441" s="224"/>
      <c r="C441" s="225"/>
      <c r="D441" s="225"/>
      <c r="E441" s="225"/>
      <c r="F441" s="225"/>
      <c r="G441" s="225"/>
      <c r="H441" s="225"/>
      <c r="I441" s="225"/>
      <c r="J441" s="225"/>
      <c r="K441" s="225"/>
      <c r="L441" s="225"/>
      <c r="M441" s="154"/>
      <c r="N441" s="154"/>
      <c r="O441" s="154"/>
      <c r="P441" s="154"/>
      <c r="Q441" s="128"/>
      <c r="R441" s="71"/>
      <c r="S441" s="71"/>
      <c r="T441" s="71"/>
      <c r="U441" s="71"/>
    </row>
    <row r="442" spans="1:21" s="134" customFormat="1">
      <c r="A442" s="151"/>
      <c r="B442" s="227" t="s">
        <v>196</v>
      </c>
      <c r="C442" s="242" t="s">
        <v>1441</v>
      </c>
      <c r="D442" s="242"/>
      <c r="E442" s="242"/>
      <c r="F442" s="242"/>
      <c r="G442" s="242"/>
      <c r="H442" s="242"/>
      <c r="I442" s="242"/>
      <c r="J442" s="242"/>
      <c r="K442" s="242"/>
      <c r="L442" s="242"/>
      <c r="M442" s="154"/>
      <c r="N442" s="154"/>
      <c r="O442" s="154"/>
      <c r="P442" s="154"/>
      <c r="Q442" s="128"/>
      <c r="R442" s="71"/>
      <c r="S442" s="71"/>
      <c r="T442" s="71"/>
      <c r="U442" s="71"/>
    </row>
    <row r="443" spans="1:21" s="134" customFormat="1">
      <c r="A443" s="151"/>
      <c r="B443" s="151"/>
      <c r="C443" s="225"/>
      <c r="D443" s="225"/>
      <c r="E443" s="225"/>
      <c r="F443" s="225"/>
      <c r="G443" s="225"/>
      <c r="H443" s="225"/>
      <c r="I443" s="225"/>
      <c r="J443" s="225"/>
      <c r="K443" s="225"/>
      <c r="L443" s="225"/>
      <c r="M443" s="154"/>
      <c r="N443" s="154"/>
      <c r="O443" s="154"/>
      <c r="P443" s="154"/>
      <c r="Q443" s="128"/>
      <c r="R443" s="71"/>
      <c r="S443" s="71"/>
      <c r="T443" s="71"/>
      <c r="U443" s="71"/>
    </row>
    <row r="444" spans="1:21" s="134" customFormat="1">
      <c r="A444" s="151"/>
      <c r="B444" s="224" t="s">
        <v>123</v>
      </c>
      <c r="C444" s="242" t="s">
        <v>1578</v>
      </c>
      <c r="D444" s="242"/>
      <c r="E444" s="242"/>
      <c r="F444" s="242"/>
      <c r="G444" s="242"/>
      <c r="H444" s="242"/>
      <c r="I444" s="242"/>
      <c r="J444" s="242"/>
      <c r="K444" s="242"/>
      <c r="L444" s="242"/>
      <c r="M444" s="154"/>
      <c r="N444" s="154"/>
      <c r="O444" s="154"/>
      <c r="P444" s="154"/>
      <c r="Q444" s="128"/>
      <c r="R444" s="71"/>
      <c r="S444" s="71"/>
      <c r="T444" s="71"/>
      <c r="U444" s="71"/>
    </row>
    <row r="445" spans="1:21" s="134" customFormat="1">
      <c r="A445" s="151"/>
      <c r="B445" s="151"/>
      <c r="C445" s="225"/>
      <c r="D445" s="225"/>
      <c r="E445" s="225"/>
      <c r="F445" s="225"/>
      <c r="G445" s="225"/>
      <c r="H445" s="225"/>
      <c r="I445" s="225"/>
      <c r="J445" s="225"/>
      <c r="K445" s="225"/>
      <c r="L445" s="225"/>
      <c r="M445" s="154"/>
      <c r="N445" s="154"/>
      <c r="O445" s="154"/>
      <c r="P445" s="154"/>
      <c r="Q445" s="128"/>
      <c r="R445" s="71"/>
      <c r="S445" s="71"/>
      <c r="T445" s="71"/>
      <c r="U445" s="71"/>
    </row>
    <row r="446" spans="1:21" s="134" customFormat="1">
      <c r="A446" s="151"/>
      <c r="B446" s="227" t="s">
        <v>124</v>
      </c>
      <c r="C446" s="225"/>
      <c r="D446" s="225"/>
      <c r="E446" s="225"/>
      <c r="F446" s="225"/>
      <c r="G446" s="225"/>
      <c r="H446" s="225"/>
      <c r="I446" s="225"/>
      <c r="J446" s="225"/>
      <c r="K446" s="225"/>
      <c r="L446" s="225"/>
      <c r="M446" s="154"/>
      <c r="N446" s="154"/>
      <c r="O446" s="154"/>
      <c r="P446" s="154"/>
      <c r="Q446" s="128"/>
      <c r="R446" s="71"/>
      <c r="S446" s="71"/>
      <c r="T446" s="71"/>
      <c r="U446" s="71"/>
    </row>
    <row r="447" spans="1:21" s="134" customFormat="1">
      <c r="A447" s="151"/>
      <c r="B447" s="225"/>
      <c r="C447" s="225"/>
      <c r="D447" s="225"/>
      <c r="E447" s="225"/>
      <c r="F447" s="225"/>
      <c r="G447" s="225"/>
      <c r="H447" s="225"/>
      <c r="I447" s="225"/>
      <c r="J447" s="225"/>
      <c r="K447" s="225"/>
      <c r="L447" s="225"/>
      <c r="M447" s="154"/>
      <c r="N447" s="154"/>
      <c r="O447" s="154"/>
      <c r="P447" s="154"/>
      <c r="Q447" s="128"/>
      <c r="R447" s="71"/>
      <c r="S447" s="71"/>
      <c r="T447" s="71"/>
      <c r="U447" s="71"/>
    </row>
    <row r="448" spans="1:21" s="134" customFormat="1" ht="27.75" customHeight="1">
      <c r="A448" s="151"/>
      <c r="B448" s="226" t="s">
        <v>200</v>
      </c>
      <c r="C448" s="240" t="s">
        <v>1558</v>
      </c>
      <c r="D448" s="240"/>
      <c r="E448" s="240"/>
      <c r="F448" s="240"/>
      <c r="G448" s="240"/>
      <c r="H448" s="240"/>
      <c r="I448" s="240"/>
      <c r="J448" s="240"/>
      <c r="K448" s="240"/>
      <c r="L448" s="240"/>
      <c r="M448" s="154"/>
      <c r="N448" s="154"/>
      <c r="O448" s="154"/>
      <c r="P448" s="154"/>
      <c r="Q448" s="128"/>
      <c r="R448" s="71"/>
      <c r="S448" s="71"/>
      <c r="T448" s="71"/>
      <c r="U448" s="71"/>
    </row>
    <row r="449" spans="1:21" s="134" customFormat="1">
      <c r="A449" s="151"/>
      <c r="B449" s="228"/>
      <c r="C449" s="225"/>
      <c r="D449" s="225"/>
      <c r="E449" s="225"/>
      <c r="F449" s="225"/>
      <c r="G449" s="225"/>
      <c r="H449" s="225"/>
      <c r="I449" s="225"/>
      <c r="J449" s="225"/>
      <c r="K449" s="225"/>
      <c r="L449" s="225"/>
      <c r="M449" s="154"/>
      <c r="N449" s="154"/>
      <c r="O449" s="154"/>
      <c r="P449" s="154"/>
      <c r="Q449" s="128"/>
      <c r="R449" s="71"/>
      <c r="S449" s="71"/>
      <c r="T449" s="71"/>
      <c r="U449" s="71"/>
    </row>
    <row r="450" spans="1:21" s="134" customFormat="1">
      <c r="A450" s="151"/>
      <c r="B450" s="226" t="s">
        <v>203</v>
      </c>
      <c r="C450" s="242" t="s">
        <v>1579</v>
      </c>
      <c r="D450" s="242"/>
      <c r="E450" s="242"/>
      <c r="F450" s="242"/>
      <c r="G450" s="242"/>
      <c r="H450" s="242"/>
      <c r="I450" s="242"/>
      <c r="J450" s="242"/>
      <c r="K450" s="242"/>
      <c r="L450" s="242"/>
      <c r="M450" s="154"/>
      <c r="N450" s="154"/>
      <c r="O450" s="154"/>
      <c r="P450" s="154"/>
      <c r="Q450" s="128"/>
      <c r="R450" s="71"/>
      <c r="S450" s="71"/>
      <c r="T450" s="71"/>
      <c r="U450" s="71"/>
    </row>
    <row r="451" spans="1:21" s="134" customFormat="1">
      <c r="A451" s="151"/>
      <c r="B451" s="226" t="s">
        <v>202</v>
      </c>
      <c r="C451" s="225"/>
      <c r="D451" s="225"/>
      <c r="E451" s="225"/>
      <c r="F451" s="225"/>
      <c r="G451" s="225"/>
      <c r="H451" s="225"/>
      <c r="I451" s="225"/>
      <c r="J451" s="225"/>
      <c r="K451" s="225"/>
      <c r="L451" s="225"/>
      <c r="M451" s="154"/>
      <c r="N451" s="154"/>
      <c r="O451" s="154"/>
      <c r="P451" s="154"/>
      <c r="Q451" s="128"/>
      <c r="R451" s="71"/>
      <c r="S451" s="71"/>
      <c r="T451" s="71"/>
      <c r="U451" s="71"/>
    </row>
    <row r="452" spans="1:21" s="134" customFormat="1">
      <c r="A452" s="151"/>
      <c r="B452" s="228"/>
      <c r="C452" s="225"/>
      <c r="D452" s="225"/>
      <c r="E452" s="225"/>
      <c r="F452" s="225"/>
      <c r="G452" s="225"/>
      <c r="H452" s="225"/>
      <c r="I452" s="225"/>
      <c r="J452" s="225"/>
      <c r="K452" s="225"/>
      <c r="L452" s="225"/>
      <c r="M452" s="154"/>
      <c r="N452" s="154"/>
      <c r="O452" s="154"/>
      <c r="P452" s="154"/>
      <c r="Q452" s="128"/>
      <c r="R452" s="71"/>
      <c r="S452" s="71"/>
      <c r="T452" s="71"/>
      <c r="U452" s="71"/>
    </row>
    <row r="453" spans="1:21" s="134" customFormat="1">
      <c r="A453" s="151"/>
      <c r="B453" s="224" t="s">
        <v>125</v>
      </c>
      <c r="C453" s="229"/>
      <c r="D453" s="229"/>
      <c r="E453" s="229"/>
      <c r="F453" s="229"/>
      <c r="G453" s="229"/>
      <c r="H453" s="225"/>
      <c r="I453" s="225"/>
      <c r="J453" s="225"/>
      <c r="K453" s="225"/>
      <c r="L453" s="225"/>
      <c r="M453" s="154"/>
      <c r="N453" s="154"/>
      <c r="O453" s="154"/>
      <c r="P453" s="154"/>
      <c r="Q453" s="128"/>
      <c r="R453" s="71"/>
      <c r="S453" s="71"/>
      <c r="T453" s="71"/>
      <c r="U453" s="71"/>
    </row>
    <row r="454" spans="1:21" s="134" customFormat="1">
      <c r="A454" s="151"/>
      <c r="B454" s="224"/>
      <c r="C454" s="229"/>
      <c r="D454" s="229"/>
      <c r="E454" s="229"/>
      <c r="F454" s="229"/>
      <c r="G454" s="229"/>
      <c r="H454" s="225"/>
      <c r="I454" s="225"/>
      <c r="J454" s="225"/>
      <c r="K454" s="225"/>
      <c r="L454" s="225"/>
      <c r="M454" s="154"/>
      <c r="N454" s="154"/>
      <c r="O454" s="154"/>
      <c r="P454" s="154"/>
      <c r="Q454" s="128"/>
      <c r="R454" s="71"/>
      <c r="S454" s="71"/>
      <c r="T454" s="71"/>
      <c r="U454" s="71"/>
    </row>
    <row r="455" spans="1:21" s="134" customFormat="1">
      <c r="A455" s="151"/>
      <c r="B455" s="221" t="s">
        <v>932</v>
      </c>
      <c r="C455" s="242" t="s">
        <v>1643</v>
      </c>
      <c r="D455" s="242"/>
      <c r="E455" s="242"/>
      <c r="F455" s="242"/>
      <c r="G455" s="242"/>
      <c r="H455" s="242"/>
      <c r="I455" s="242"/>
      <c r="J455" s="242"/>
      <c r="K455" s="242"/>
      <c r="L455" s="242"/>
      <c r="M455" s="154"/>
      <c r="N455" s="154"/>
      <c r="O455" s="154"/>
      <c r="P455" s="154"/>
      <c r="Q455" s="128"/>
      <c r="R455" s="71"/>
      <c r="S455" s="71"/>
      <c r="T455" s="71"/>
      <c r="U455" s="71"/>
    </row>
    <row r="456" spans="1:21" s="134" customFormat="1">
      <c r="A456" s="151"/>
      <c r="B456" s="221" t="s">
        <v>223</v>
      </c>
      <c r="C456" s="242" t="s">
        <v>1559</v>
      </c>
      <c r="D456" s="242"/>
      <c r="E456" s="242"/>
      <c r="F456" s="242"/>
      <c r="G456" s="242"/>
      <c r="H456" s="242"/>
      <c r="I456" s="242"/>
      <c r="J456" s="242"/>
      <c r="K456" s="242"/>
      <c r="L456" s="242"/>
      <c r="M456" s="154"/>
      <c r="N456" s="154"/>
      <c r="O456" s="154"/>
      <c r="P456" s="154"/>
      <c r="Q456" s="128"/>
      <c r="R456" s="71"/>
      <c r="S456" s="71"/>
      <c r="T456" s="71"/>
      <c r="U456" s="71"/>
    </row>
    <row r="457" spans="1:21" s="134" customFormat="1" ht="29.25" customHeight="1">
      <c r="A457" s="151"/>
      <c r="B457" s="221" t="s">
        <v>224</v>
      </c>
      <c r="C457" s="241" t="s">
        <v>1560</v>
      </c>
      <c r="D457" s="241"/>
      <c r="E457" s="241"/>
      <c r="F457" s="241"/>
      <c r="G457" s="241"/>
      <c r="H457" s="241"/>
      <c r="I457" s="241"/>
      <c r="J457" s="241"/>
      <c r="K457" s="241"/>
      <c r="L457" s="241"/>
      <c r="M457" s="154"/>
      <c r="N457" s="154"/>
      <c r="O457" s="154"/>
      <c r="P457" s="154"/>
      <c r="Q457" s="128"/>
      <c r="R457" s="71"/>
      <c r="S457" s="71"/>
      <c r="T457" s="71"/>
      <c r="U457" s="71"/>
    </row>
    <row r="458" spans="1:21" s="134" customFormat="1">
      <c r="A458" s="151"/>
      <c r="B458" s="228"/>
      <c r="C458" s="225"/>
      <c r="D458" s="225"/>
      <c r="E458" s="225"/>
      <c r="F458" s="225"/>
      <c r="G458" s="225"/>
      <c r="H458" s="225"/>
      <c r="I458" s="225"/>
      <c r="J458" s="225"/>
      <c r="K458" s="225"/>
      <c r="L458" s="225"/>
      <c r="M458" s="154"/>
      <c r="N458" s="154"/>
      <c r="O458" s="154"/>
      <c r="P458" s="154"/>
      <c r="Q458" s="128"/>
      <c r="R458" s="71"/>
      <c r="S458" s="71"/>
      <c r="T458" s="71"/>
      <c r="U458" s="71"/>
    </row>
    <row r="459" spans="1:21" s="134" customFormat="1">
      <c r="A459" s="151"/>
      <c r="B459" s="224" t="s">
        <v>126</v>
      </c>
      <c r="C459" s="225"/>
      <c r="D459" s="225"/>
      <c r="E459" s="225"/>
      <c r="F459" s="225"/>
      <c r="G459" s="225"/>
      <c r="H459" s="225"/>
      <c r="I459" s="225"/>
      <c r="J459" s="225"/>
      <c r="K459" s="225"/>
      <c r="L459" s="225"/>
      <c r="M459" s="154"/>
      <c r="N459" s="154"/>
      <c r="O459" s="154"/>
      <c r="P459" s="154"/>
      <c r="Q459" s="128"/>
      <c r="R459" s="71"/>
      <c r="S459" s="71"/>
      <c r="T459" s="71"/>
      <c r="U459" s="71"/>
    </row>
    <row r="460" spans="1:21" s="134" customFormat="1">
      <c r="A460" s="151"/>
      <c r="B460" s="151"/>
      <c r="C460" s="225"/>
      <c r="D460" s="225"/>
      <c r="E460" s="225"/>
      <c r="F460" s="225"/>
      <c r="G460" s="225"/>
      <c r="H460" s="225"/>
      <c r="I460" s="225"/>
      <c r="J460" s="225"/>
      <c r="K460" s="225"/>
      <c r="L460" s="225"/>
      <c r="M460" s="154"/>
      <c r="N460" s="154"/>
      <c r="O460" s="154"/>
      <c r="P460" s="154"/>
      <c r="Q460" s="128"/>
      <c r="R460" s="71"/>
      <c r="S460" s="71"/>
      <c r="T460" s="71"/>
      <c r="U460" s="71"/>
    </row>
    <row r="461" spans="1:21" s="134" customFormat="1" ht="39" customHeight="1">
      <c r="A461" s="151"/>
      <c r="B461" s="226" t="s">
        <v>127</v>
      </c>
      <c r="C461" s="243" t="s">
        <v>1644</v>
      </c>
      <c r="D461" s="243"/>
      <c r="E461" s="243"/>
      <c r="F461" s="243"/>
      <c r="G461" s="243"/>
      <c r="H461" s="243"/>
      <c r="I461" s="243"/>
      <c r="J461" s="243"/>
      <c r="K461" s="243"/>
      <c r="L461" s="243"/>
      <c r="M461" s="154"/>
      <c r="N461" s="154"/>
      <c r="O461" s="154"/>
      <c r="P461" s="154"/>
      <c r="Q461" s="128"/>
      <c r="R461" s="71"/>
      <c r="S461" s="71"/>
      <c r="T461" s="71"/>
      <c r="U461" s="71"/>
    </row>
    <row r="462" spans="1:21" s="134" customFormat="1">
      <c r="A462" s="151"/>
      <c r="B462" s="151"/>
      <c r="C462" s="225"/>
      <c r="D462" s="225"/>
      <c r="E462" s="225"/>
      <c r="F462" s="225"/>
      <c r="G462" s="225"/>
      <c r="H462" s="225"/>
      <c r="I462" s="225"/>
      <c r="J462" s="225"/>
      <c r="K462" s="225"/>
      <c r="L462" s="225"/>
      <c r="M462" s="154"/>
      <c r="N462" s="154"/>
      <c r="O462" s="154"/>
      <c r="P462" s="154"/>
      <c r="Q462" s="128"/>
      <c r="R462" s="71"/>
      <c r="S462" s="71"/>
      <c r="T462" s="71"/>
      <c r="U462" s="71"/>
    </row>
    <row r="463" spans="1:21" s="134" customFormat="1">
      <c r="A463" s="151"/>
      <c r="B463" s="226" t="s">
        <v>128</v>
      </c>
      <c r="C463" s="242" t="s">
        <v>1561</v>
      </c>
      <c r="D463" s="242"/>
      <c r="E463" s="242"/>
      <c r="F463" s="242"/>
      <c r="G463" s="242"/>
      <c r="H463" s="242"/>
      <c r="I463" s="242"/>
      <c r="J463" s="242"/>
      <c r="K463" s="242"/>
      <c r="L463" s="242"/>
      <c r="M463" s="154"/>
      <c r="N463" s="154"/>
      <c r="O463" s="154"/>
      <c r="P463" s="154"/>
      <c r="Q463" s="128"/>
      <c r="R463" s="71"/>
      <c r="S463" s="71"/>
      <c r="T463" s="71"/>
      <c r="U463" s="71"/>
    </row>
    <row r="464" spans="1:21" s="134" customFormat="1">
      <c r="A464" s="151"/>
      <c r="B464" s="151"/>
      <c r="C464" s="225"/>
      <c r="D464" s="225"/>
      <c r="E464" s="225"/>
      <c r="F464" s="225"/>
      <c r="G464" s="225"/>
      <c r="H464" s="225"/>
      <c r="I464" s="225"/>
      <c r="J464" s="225"/>
      <c r="K464" s="225"/>
      <c r="L464" s="225"/>
      <c r="M464" s="154"/>
      <c r="N464" s="154"/>
      <c r="O464" s="154"/>
      <c r="P464" s="154"/>
      <c r="Q464" s="128"/>
      <c r="R464" s="71"/>
      <c r="S464" s="71"/>
      <c r="T464" s="71"/>
      <c r="U464" s="71"/>
    </row>
    <row r="465" spans="1:21" s="134" customFormat="1">
      <c r="A465" s="151"/>
      <c r="B465" s="224" t="s">
        <v>129</v>
      </c>
      <c r="C465" s="242" t="s">
        <v>1207</v>
      </c>
      <c r="D465" s="242"/>
      <c r="E465" s="242"/>
      <c r="F465" s="242"/>
      <c r="G465" s="242"/>
      <c r="H465" s="242"/>
      <c r="I465" s="242"/>
      <c r="J465" s="242"/>
      <c r="K465" s="242"/>
      <c r="L465" s="242"/>
      <c r="M465" s="154"/>
      <c r="N465" s="154"/>
      <c r="O465" s="154"/>
      <c r="P465" s="154"/>
      <c r="Q465" s="128"/>
      <c r="R465" s="71"/>
      <c r="S465" s="71"/>
      <c r="T465" s="71"/>
      <c r="U465" s="71"/>
    </row>
    <row r="466" spans="1:21" s="134" customFormat="1">
      <c r="A466" s="151"/>
      <c r="B466" s="151"/>
      <c r="C466" s="225"/>
      <c r="D466" s="225"/>
      <c r="E466" s="225"/>
      <c r="F466" s="225"/>
      <c r="G466" s="225"/>
      <c r="H466" s="225"/>
      <c r="I466" s="225"/>
      <c r="J466" s="225"/>
      <c r="K466" s="225"/>
      <c r="L466" s="225"/>
      <c r="M466" s="154"/>
      <c r="N466" s="154"/>
      <c r="O466" s="154"/>
      <c r="P466" s="154"/>
      <c r="Q466" s="128"/>
      <c r="R466" s="71"/>
      <c r="S466" s="71"/>
      <c r="T466" s="71"/>
      <c r="U466" s="71"/>
    </row>
    <row r="467" spans="1:21" s="134" customFormat="1">
      <c r="A467" s="151"/>
      <c r="B467" s="224" t="s">
        <v>130</v>
      </c>
      <c r="C467" s="242" t="s">
        <v>1645</v>
      </c>
      <c r="D467" s="242"/>
      <c r="E467" s="242"/>
      <c r="F467" s="242"/>
      <c r="G467" s="242"/>
      <c r="H467" s="242"/>
      <c r="I467" s="242"/>
      <c r="J467" s="242"/>
      <c r="K467" s="242"/>
      <c r="L467" s="242"/>
      <c r="M467" s="154"/>
      <c r="N467" s="154"/>
      <c r="O467" s="154"/>
      <c r="P467" s="154"/>
      <c r="Q467" s="128"/>
      <c r="R467" s="71"/>
      <c r="S467" s="71"/>
      <c r="T467" s="71"/>
      <c r="U467" s="71"/>
    </row>
    <row r="468" spans="1:21" s="134" customFormat="1">
      <c r="A468" s="151"/>
      <c r="B468" s="151"/>
      <c r="C468" s="225"/>
      <c r="D468" s="225"/>
      <c r="E468" s="225"/>
      <c r="F468" s="225"/>
      <c r="G468" s="225"/>
      <c r="H468" s="225"/>
      <c r="I468" s="225"/>
      <c r="J468" s="225"/>
      <c r="K468" s="225"/>
      <c r="L468" s="225"/>
      <c r="M468" s="154"/>
      <c r="N468" s="154"/>
      <c r="O468" s="154"/>
      <c r="P468" s="154"/>
      <c r="Q468" s="128"/>
      <c r="R468" s="71"/>
      <c r="S468" s="71"/>
      <c r="T468" s="71"/>
      <c r="U468" s="71"/>
    </row>
    <row r="469" spans="1:21" s="134" customFormat="1">
      <c r="A469" s="151"/>
      <c r="B469" s="224" t="s">
        <v>131</v>
      </c>
      <c r="C469" s="242" t="s">
        <v>1562</v>
      </c>
      <c r="D469" s="242"/>
      <c r="E469" s="242"/>
      <c r="F469" s="242"/>
      <c r="G469" s="242"/>
      <c r="H469" s="242"/>
      <c r="I469" s="242"/>
      <c r="J469" s="242"/>
      <c r="K469" s="242"/>
      <c r="L469" s="242"/>
      <c r="M469" s="154"/>
      <c r="N469" s="154"/>
      <c r="O469" s="154"/>
      <c r="P469" s="154"/>
      <c r="Q469" s="128"/>
      <c r="R469" s="71"/>
      <c r="S469" s="71"/>
      <c r="T469" s="71"/>
      <c r="U469" s="71"/>
    </row>
    <row r="470" spans="1:21" s="134" customFormat="1">
      <c r="A470" s="151"/>
      <c r="B470" s="151"/>
      <c r="C470" s="225"/>
      <c r="D470" s="225"/>
      <c r="E470" s="225"/>
      <c r="F470" s="225"/>
      <c r="G470" s="225"/>
      <c r="H470" s="225"/>
      <c r="I470" s="225"/>
      <c r="J470" s="225"/>
      <c r="K470" s="225"/>
      <c r="L470" s="225"/>
      <c r="M470" s="154"/>
      <c r="N470" s="154"/>
      <c r="O470" s="154"/>
      <c r="P470" s="154"/>
      <c r="Q470" s="128"/>
      <c r="R470" s="71"/>
      <c r="S470" s="71"/>
      <c r="T470" s="71"/>
      <c r="U470" s="71"/>
    </row>
    <row r="471" spans="1:21" s="134" customFormat="1" ht="29.25" customHeight="1">
      <c r="A471" s="151"/>
      <c r="B471" s="226" t="s">
        <v>0</v>
      </c>
      <c r="C471" s="245" t="s">
        <v>1580</v>
      </c>
      <c r="D471" s="245"/>
      <c r="E471" s="245"/>
      <c r="F471" s="245"/>
      <c r="G471" s="245"/>
      <c r="H471" s="245"/>
      <c r="I471" s="245"/>
      <c r="J471" s="245"/>
      <c r="K471" s="245"/>
      <c r="L471" s="245"/>
      <c r="M471" s="154"/>
      <c r="N471" s="154"/>
      <c r="O471" s="154"/>
      <c r="P471" s="154"/>
      <c r="Q471" s="128"/>
      <c r="R471" s="71"/>
      <c r="S471" s="71"/>
      <c r="T471" s="71"/>
      <c r="U471" s="71"/>
    </row>
    <row r="472" spans="1:21" s="134" customFormat="1">
      <c r="A472" s="151"/>
      <c r="B472" s="151"/>
      <c r="C472" s="225"/>
      <c r="D472" s="225"/>
      <c r="E472" s="225"/>
      <c r="F472" s="225"/>
      <c r="G472" s="225"/>
      <c r="H472" s="225"/>
      <c r="I472" s="225"/>
      <c r="J472" s="225"/>
      <c r="K472" s="225"/>
      <c r="L472" s="225"/>
      <c r="M472" s="154"/>
      <c r="N472" s="154"/>
      <c r="O472" s="154"/>
      <c r="P472" s="154"/>
      <c r="Q472" s="128"/>
      <c r="R472" s="71"/>
      <c r="S472" s="71"/>
      <c r="T472" s="71"/>
      <c r="U472" s="71"/>
    </row>
    <row r="473" spans="1:21" s="134" customFormat="1" ht="14.25" customHeight="1">
      <c r="A473" s="151"/>
      <c r="B473" s="224" t="s">
        <v>132</v>
      </c>
      <c r="C473" s="240" t="s">
        <v>1208</v>
      </c>
      <c r="D473" s="240"/>
      <c r="E473" s="240"/>
      <c r="F473" s="240"/>
      <c r="G473" s="240"/>
      <c r="H473" s="240"/>
      <c r="I473" s="240"/>
      <c r="J473" s="240"/>
      <c r="K473" s="240"/>
      <c r="L473" s="240"/>
      <c r="M473" s="154"/>
      <c r="N473" s="154"/>
      <c r="O473" s="154"/>
      <c r="P473" s="154"/>
      <c r="Q473" s="128"/>
      <c r="R473" s="71"/>
      <c r="S473" s="71"/>
      <c r="T473" s="71"/>
      <c r="U473" s="71"/>
    </row>
    <row r="474" spans="1:21" s="134" customFormat="1">
      <c r="A474" s="151"/>
      <c r="B474" s="151"/>
      <c r="C474" s="225"/>
      <c r="D474" s="225"/>
      <c r="E474" s="225"/>
      <c r="F474" s="225"/>
      <c r="G474" s="225"/>
      <c r="H474" s="225"/>
      <c r="I474" s="225"/>
      <c r="J474" s="225"/>
      <c r="K474" s="225"/>
      <c r="L474" s="225"/>
      <c r="M474" s="154"/>
      <c r="N474" s="154"/>
      <c r="O474" s="154"/>
      <c r="P474" s="154"/>
      <c r="Q474" s="128"/>
      <c r="R474" s="71"/>
      <c r="S474" s="71"/>
      <c r="T474" s="71"/>
      <c r="U474" s="71"/>
    </row>
    <row r="475" spans="1:21" s="134" customFormat="1">
      <c r="A475" s="151"/>
      <c r="B475" s="224" t="s">
        <v>271</v>
      </c>
      <c r="C475" s="242" t="s">
        <v>1209</v>
      </c>
      <c r="D475" s="242"/>
      <c r="E475" s="242"/>
      <c r="F475" s="242"/>
      <c r="G475" s="242"/>
      <c r="H475" s="242"/>
      <c r="I475" s="242"/>
      <c r="J475" s="242"/>
      <c r="K475" s="242"/>
      <c r="L475" s="242"/>
      <c r="M475" s="154"/>
      <c r="N475" s="154"/>
      <c r="O475" s="154"/>
      <c r="P475" s="154"/>
      <c r="Q475" s="128"/>
      <c r="R475" s="71"/>
      <c r="S475" s="71"/>
      <c r="T475" s="71"/>
      <c r="U475" s="71"/>
    </row>
    <row r="476" spans="1:21" s="134" customFormat="1">
      <c r="A476" s="151"/>
      <c r="B476" s="224"/>
      <c r="C476" s="230"/>
      <c r="D476" s="225"/>
      <c r="E476" s="225"/>
      <c r="F476" s="225"/>
      <c r="G476" s="225"/>
      <c r="H476" s="225"/>
      <c r="I476" s="225"/>
      <c r="J476" s="225"/>
      <c r="K476" s="225"/>
      <c r="L476" s="225"/>
      <c r="M476" s="154"/>
      <c r="N476" s="154"/>
      <c r="O476" s="154"/>
      <c r="P476" s="154"/>
      <c r="Q476" s="128"/>
      <c r="R476" s="71"/>
      <c r="S476" s="71"/>
      <c r="T476" s="71"/>
      <c r="U476" s="71"/>
    </row>
    <row r="477" spans="1:21" s="134" customFormat="1">
      <c r="A477" s="151"/>
      <c r="B477" s="224" t="s">
        <v>272</v>
      </c>
      <c r="C477" s="244" t="s">
        <v>1646</v>
      </c>
      <c r="D477" s="244"/>
      <c r="E477" s="244"/>
      <c r="F477" s="244"/>
      <c r="G477" s="244"/>
      <c r="H477" s="244"/>
      <c r="I477" s="244"/>
      <c r="J477" s="244"/>
      <c r="K477" s="244"/>
      <c r="L477" s="244"/>
      <c r="M477" s="154"/>
      <c r="N477" s="154"/>
      <c r="O477" s="154"/>
      <c r="P477" s="154"/>
      <c r="Q477" s="128"/>
      <c r="R477" s="71"/>
      <c r="S477" s="71"/>
      <c r="T477" s="71"/>
      <c r="U477" s="71"/>
    </row>
    <row r="478" spans="1:21" s="134" customFormat="1">
      <c r="A478" s="151"/>
      <c r="B478" s="231"/>
      <c r="C478" s="225"/>
      <c r="D478" s="225"/>
      <c r="E478" s="225"/>
      <c r="F478" s="225"/>
      <c r="G478" s="225"/>
      <c r="H478" s="225"/>
      <c r="I478" s="225"/>
      <c r="J478" s="225"/>
      <c r="K478" s="225"/>
      <c r="L478" s="225"/>
      <c r="M478" s="154"/>
      <c r="N478" s="154"/>
      <c r="O478" s="154"/>
      <c r="P478" s="154"/>
      <c r="Q478" s="128"/>
      <c r="R478" s="71"/>
      <c r="S478" s="71"/>
      <c r="T478" s="71"/>
      <c r="U478" s="71"/>
    </row>
    <row r="479" spans="1:21" s="134" customFormat="1" ht="28.5" customHeight="1">
      <c r="A479" s="151"/>
      <c r="B479" s="224" t="s">
        <v>273</v>
      </c>
      <c r="C479" s="241" t="s">
        <v>1530</v>
      </c>
      <c r="D479" s="241"/>
      <c r="E479" s="241"/>
      <c r="F479" s="241"/>
      <c r="G479" s="241"/>
      <c r="H479" s="241"/>
      <c r="I479" s="241"/>
      <c r="J479" s="241"/>
      <c r="K479" s="241"/>
      <c r="L479" s="241"/>
      <c r="M479" s="154"/>
      <c r="N479" s="154"/>
      <c r="O479" s="154"/>
      <c r="P479" s="154"/>
      <c r="Q479" s="128"/>
      <c r="R479" s="71"/>
      <c r="S479" s="71"/>
      <c r="T479" s="71"/>
      <c r="U479" s="71"/>
    </row>
    <row r="480" spans="1:21" s="134" customFormat="1">
      <c r="A480" s="232"/>
      <c r="B480" s="151"/>
      <c r="C480" s="154"/>
      <c r="D480" s="154"/>
      <c r="E480" s="154"/>
      <c r="F480" s="154"/>
      <c r="G480" s="154"/>
      <c r="H480" s="154"/>
      <c r="I480" s="154"/>
      <c r="J480" s="154"/>
      <c r="K480" s="154"/>
      <c r="L480" s="154"/>
      <c r="M480" s="154"/>
      <c r="N480" s="154"/>
      <c r="O480" s="154"/>
      <c r="P480" s="154"/>
      <c r="Q480" s="128"/>
      <c r="R480" s="71"/>
      <c r="S480" s="71"/>
      <c r="T480" s="71"/>
      <c r="U480" s="71"/>
    </row>
    <row r="481" spans="1:43" s="134" customFormat="1">
      <c r="A481" s="232"/>
      <c r="B481" s="151"/>
      <c r="C481" s="154"/>
      <c r="D481" s="154"/>
      <c r="E481" s="154"/>
      <c r="F481" s="154"/>
      <c r="G481" s="154"/>
      <c r="H481" s="154"/>
      <c r="I481" s="154"/>
      <c r="J481" s="154"/>
      <c r="K481" s="154"/>
      <c r="L481" s="154"/>
      <c r="M481" s="154"/>
      <c r="N481" s="154"/>
      <c r="O481" s="154"/>
      <c r="P481" s="154"/>
      <c r="Q481" s="128"/>
      <c r="R481" s="71"/>
      <c r="S481" s="71"/>
      <c r="T481" s="71"/>
      <c r="U481" s="71"/>
    </row>
    <row r="482" spans="1:43">
      <c r="B482" s="151"/>
      <c r="C482" s="154"/>
      <c r="D482" s="154"/>
      <c r="E482" s="154"/>
      <c r="F482" s="154"/>
      <c r="G482" s="154"/>
      <c r="H482" s="154"/>
      <c r="I482" s="154"/>
      <c r="J482" s="154"/>
      <c r="K482" s="154"/>
      <c r="L482" s="154"/>
      <c r="M482" s="154"/>
      <c r="N482" s="154"/>
      <c r="O482" s="154"/>
      <c r="P482" s="154"/>
      <c r="Q482" s="128"/>
    </row>
    <row r="483" spans="1:43">
      <c r="B483" s="151"/>
      <c r="C483" s="154"/>
      <c r="D483" s="154"/>
      <c r="E483" s="154"/>
      <c r="F483" s="154"/>
      <c r="G483" s="154"/>
      <c r="H483" s="154"/>
      <c r="I483" s="154"/>
      <c r="J483" s="154"/>
      <c r="K483" s="154"/>
      <c r="L483" s="154"/>
      <c r="M483" s="154"/>
      <c r="N483" s="154"/>
      <c r="O483" s="154"/>
      <c r="P483" s="154"/>
      <c r="Q483" s="128"/>
    </row>
    <row r="484" spans="1:43">
      <c r="B484" s="151"/>
      <c r="C484" s="154"/>
      <c r="D484" s="154"/>
      <c r="E484" s="154"/>
      <c r="F484" s="154"/>
      <c r="G484" s="154"/>
      <c r="H484" s="154"/>
      <c r="I484" s="154"/>
      <c r="J484" s="154"/>
      <c r="K484" s="154"/>
      <c r="L484" s="154"/>
      <c r="M484" s="154"/>
      <c r="N484" s="154"/>
      <c r="O484" s="154"/>
      <c r="P484" s="154"/>
      <c r="Q484" s="128"/>
    </row>
    <row r="485" spans="1:43">
      <c r="B485" s="151"/>
      <c r="C485" s="154"/>
      <c r="D485" s="154"/>
      <c r="E485" s="154"/>
      <c r="F485" s="154"/>
      <c r="G485" s="154"/>
      <c r="H485" s="154"/>
      <c r="I485" s="154"/>
      <c r="J485" s="154"/>
      <c r="K485" s="154"/>
      <c r="L485" s="154"/>
      <c r="M485" s="154"/>
      <c r="N485" s="154"/>
      <c r="O485" s="154"/>
      <c r="P485" s="154"/>
      <c r="Q485" s="128"/>
    </row>
    <row r="486" spans="1:43">
      <c r="B486" s="151"/>
      <c r="C486" s="154"/>
      <c r="D486" s="154"/>
      <c r="E486" s="154"/>
      <c r="F486" s="154"/>
      <c r="G486" s="154"/>
      <c r="H486" s="154"/>
      <c r="I486" s="154"/>
      <c r="J486" s="154"/>
      <c r="K486" s="154"/>
      <c r="L486" s="154"/>
      <c r="M486" s="154"/>
      <c r="N486" s="154"/>
      <c r="O486" s="154"/>
      <c r="P486" s="154"/>
      <c r="Q486" s="128"/>
    </row>
    <row r="487" spans="1:43" s="70" customFormat="1">
      <c r="A487" s="232"/>
      <c r="B487" s="151"/>
      <c r="C487" s="154"/>
      <c r="D487" s="154"/>
      <c r="E487" s="154"/>
      <c r="F487" s="154"/>
      <c r="G487" s="154"/>
      <c r="H487" s="154"/>
      <c r="I487" s="154"/>
      <c r="J487" s="154"/>
      <c r="K487" s="154"/>
      <c r="L487" s="154"/>
      <c r="M487" s="154"/>
      <c r="N487" s="154"/>
      <c r="O487" s="154"/>
      <c r="P487" s="154"/>
      <c r="Q487" s="128"/>
      <c r="R487" s="71"/>
      <c r="S487" s="71"/>
      <c r="T487" s="71"/>
      <c r="U487" s="71"/>
      <c r="V487" s="68"/>
      <c r="W487" s="68"/>
      <c r="X487" s="68"/>
      <c r="Y487" s="68"/>
      <c r="Z487" s="68"/>
      <c r="AA487" s="68"/>
      <c r="AB487" s="68"/>
      <c r="AC487" s="68"/>
      <c r="AD487" s="68"/>
      <c r="AE487" s="68"/>
      <c r="AF487" s="68"/>
      <c r="AG487" s="68"/>
      <c r="AH487" s="68"/>
      <c r="AI487" s="68"/>
      <c r="AJ487" s="68"/>
      <c r="AK487" s="68"/>
      <c r="AL487" s="68"/>
      <c r="AM487" s="68"/>
      <c r="AN487" s="68"/>
      <c r="AO487" s="68"/>
      <c r="AP487" s="68"/>
      <c r="AQ487" s="68"/>
    </row>
    <row r="488" spans="1:43" s="70" customFormat="1">
      <c r="A488" s="232"/>
      <c r="B488" s="151"/>
      <c r="C488" s="154"/>
      <c r="D488" s="154"/>
      <c r="E488" s="154"/>
      <c r="F488" s="154"/>
      <c r="G488" s="154"/>
      <c r="H488" s="154"/>
      <c r="I488" s="154"/>
      <c r="J488" s="154"/>
      <c r="K488" s="154"/>
      <c r="L488" s="154"/>
      <c r="M488" s="154"/>
      <c r="N488" s="154"/>
      <c r="O488" s="154"/>
      <c r="P488" s="154"/>
      <c r="Q488" s="128"/>
      <c r="R488" s="71"/>
      <c r="S488" s="71"/>
      <c r="T488" s="71"/>
      <c r="U488" s="71"/>
      <c r="V488" s="68"/>
      <c r="W488" s="68"/>
      <c r="X488" s="68"/>
      <c r="Y488" s="68"/>
      <c r="Z488" s="68"/>
      <c r="AA488" s="68"/>
      <c r="AB488" s="68"/>
      <c r="AC488" s="68"/>
      <c r="AD488" s="68"/>
      <c r="AE488" s="68"/>
      <c r="AF488" s="68"/>
      <c r="AG488" s="68"/>
      <c r="AH488" s="68"/>
      <c r="AI488" s="68"/>
      <c r="AJ488" s="68"/>
      <c r="AK488" s="68"/>
      <c r="AL488" s="68"/>
      <c r="AM488" s="68"/>
      <c r="AN488" s="68"/>
      <c r="AO488" s="68"/>
      <c r="AP488" s="68"/>
      <c r="AQ488" s="68"/>
    </row>
    <row r="489" spans="1:43" s="70" customFormat="1">
      <c r="A489" s="232"/>
      <c r="B489" s="151"/>
      <c r="C489" s="154"/>
      <c r="D489" s="154"/>
      <c r="E489" s="154"/>
      <c r="F489" s="154"/>
      <c r="G489" s="154"/>
      <c r="H489" s="154"/>
      <c r="I489" s="154"/>
      <c r="J489" s="154"/>
      <c r="K489" s="154"/>
      <c r="L489" s="154"/>
      <c r="M489" s="154"/>
      <c r="N489" s="154"/>
      <c r="O489" s="154"/>
      <c r="P489" s="154"/>
      <c r="Q489" s="128"/>
      <c r="R489" s="71"/>
      <c r="S489" s="71"/>
      <c r="T489" s="71"/>
      <c r="U489" s="71"/>
      <c r="V489" s="68"/>
      <c r="W489" s="68"/>
      <c r="X489" s="68"/>
      <c r="Y489" s="68"/>
      <c r="Z489" s="68"/>
      <c r="AA489" s="68"/>
      <c r="AB489" s="68"/>
      <c r="AC489" s="68"/>
      <c r="AD489" s="68"/>
      <c r="AE489" s="68"/>
      <c r="AF489" s="68"/>
      <c r="AG489" s="68"/>
      <c r="AH489" s="68"/>
      <c r="AI489" s="68"/>
      <c r="AJ489" s="68"/>
      <c r="AK489" s="68"/>
      <c r="AL489" s="68"/>
      <c r="AM489" s="68"/>
      <c r="AN489" s="68"/>
      <c r="AO489" s="68"/>
      <c r="AP489" s="68"/>
      <c r="AQ489" s="68"/>
    </row>
    <row r="490" spans="1:43" s="70" customFormat="1">
      <c r="A490" s="232"/>
      <c r="B490" s="151"/>
      <c r="C490" s="154"/>
      <c r="D490" s="154"/>
      <c r="E490" s="154"/>
      <c r="F490" s="154"/>
      <c r="G490" s="154"/>
      <c r="H490" s="154"/>
      <c r="I490" s="154"/>
      <c r="J490" s="154"/>
      <c r="K490" s="154"/>
      <c r="L490" s="154"/>
      <c r="M490" s="154"/>
      <c r="N490" s="154"/>
      <c r="O490" s="154"/>
      <c r="P490" s="154"/>
      <c r="Q490" s="128"/>
      <c r="R490" s="71"/>
      <c r="S490" s="71"/>
      <c r="T490" s="71"/>
      <c r="U490" s="71"/>
      <c r="V490" s="68"/>
      <c r="W490" s="68"/>
      <c r="X490" s="68"/>
      <c r="Y490" s="68"/>
      <c r="Z490" s="68"/>
      <c r="AA490" s="68"/>
      <c r="AB490" s="68"/>
      <c r="AC490" s="68"/>
      <c r="AD490" s="68"/>
      <c r="AE490" s="68"/>
      <c r="AF490" s="68"/>
      <c r="AG490" s="68"/>
      <c r="AH490" s="68"/>
      <c r="AI490" s="68"/>
      <c r="AJ490" s="68"/>
      <c r="AK490" s="68"/>
      <c r="AL490" s="68"/>
      <c r="AM490" s="68"/>
      <c r="AN490" s="68"/>
      <c r="AO490" s="68"/>
      <c r="AP490" s="68"/>
      <c r="AQ490" s="68"/>
    </row>
    <row r="491" spans="1:43" s="70" customFormat="1">
      <c r="A491" s="232"/>
      <c r="B491" s="151"/>
      <c r="C491" s="154"/>
      <c r="D491" s="154"/>
      <c r="E491" s="154"/>
      <c r="F491" s="154"/>
      <c r="G491" s="154"/>
      <c r="H491" s="154"/>
      <c r="I491" s="154"/>
      <c r="J491" s="154"/>
      <c r="K491" s="154"/>
      <c r="L491" s="154"/>
      <c r="M491" s="154"/>
      <c r="N491" s="154"/>
      <c r="O491" s="154"/>
      <c r="P491" s="154"/>
      <c r="Q491" s="128"/>
      <c r="R491" s="71"/>
      <c r="S491" s="71"/>
      <c r="T491" s="71"/>
      <c r="U491" s="71"/>
      <c r="V491" s="68"/>
      <c r="W491" s="68"/>
      <c r="X491" s="68"/>
      <c r="Y491" s="68"/>
      <c r="Z491" s="68"/>
      <c r="AA491" s="68"/>
      <c r="AB491" s="68"/>
      <c r="AC491" s="68"/>
      <c r="AD491" s="68"/>
      <c r="AE491" s="68"/>
      <c r="AF491" s="68"/>
      <c r="AG491" s="68"/>
      <c r="AH491" s="68"/>
      <c r="AI491" s="68"/>
      <c r="AJ491" s="68"/>
      <c r="AK491" s="68"/>
      <c r="AL491" s="68"/>
      <c r="AM491" s="68"/>
      <c r="AN491" s="68"/>
      <c r="AO491" s="68"/>
      <c r="AP491" s="68"/>
      <c r="AQ491" s="68"/>
    </row>
    <row r="492" spans="1:43" s="70" customFormat="1">
      <c r="A492" s="232"/>
      <c r="B492" s="151"/>
      <c r="C492" s="154"/>
      <c r="D492" s="154"/>
      <c r="E492" s="154"/>
      <c r="F492" s="154"/>
      <c r="G492" s="154"/>
      <c r="H492" s="154"/>
      <c r="I492" s="154"/>
      <c r="J492" s="154"/>
      <c r="K492" s="154"/>
      <c r="L492" s="154"/>
      <c r="M492" s="154"/>
      <c r="N492" s="154"/>
      <c r="O492" s="154"/>
      <c r="P492" s="154"/>
      <c r="Q492" s="128"/>
      <c r="R492" s="71"/>
      <c r="S492" s="71"/>
      <c r="T492" s="71"/>
      <c r="U492" s="71"/>
      <c r="V492" s="68"/>
      <c r="W492" s="68"/>
      <c r="X492" s="68"/>
      <c r="Y492" s="68"/>
      <c r="Z492" s="68"/>
      <c r="AA492" s="68"/>
      <c r="AB492" s="68"/>
      <c r="AC492" s="68"/>
      <c r="AD492" s="68"/>
      <c r="AE492" s="68"/>
      <c r="AF492" s="68"/>
      <c r="AG492" s="68"/>
      <c r="AH492" s="68"/>
      <c r="AI492" s="68"/>
      <c r="AJ492" s="68"/>
      <c r="AK492" s="68"/>
      <c r="AL492" s="68"/>
      <c r="AM492" s="68"/>
      <c r="AN492" s="68"/>
      <c r="AO492" s="68"/>
      <c r="AP492" s="68"/>
      <c r="AQ492" s="68"/>
    </row>
    <row r="493" spans="1:43" s="70" customFormat="1">
      <c r="A493" s="232"/>
      <c r="B493" s="151"/>
      <c r="C493" s="154"/>
      <c r="D493" s="154"/>
      <c r="E493" s="154"/>
      <c r="F493" s="154"/>
      <c r="G493" s="154"/>
      <c r="H493" s="154"/>
      <c r="I493" s="154"/>
      <c r="J493" s="154"/>
      <c r="K493" s="154"/>
      <c r="L493" s="154"/>
      <c r="M493" s="154"/>
      <c r="N493" s="154"/>
      <c r="O493" s="154"/>
      <c r="P493" s="154"/>
      <c r="Q493" s="128"/>
      <c r="R493" s="71"/>
      <c r="S493" s="71"/>
      <c r="T493" s="71"/>
      <c r="U493" s="71"/>
      <c r="V493" s="68"/>
      <c r="W493" s="68"/>
      <c r="X493" s="68"/>
      <c r="Y493" s="68"/>
      <c r="Z493" s="68"/>
      <c r="AA493" s="68"/>
      <c r="AB493" s="68"/>
      <c r="AC493" s="68"/>
      <c r="AD493" s="68"/>
      <c r="AE493" s="68"/>
      <c r="AF493" s="68"/>
      <c r="AG493" s="68"/>
      <c r="AH493" s="68"/>
      <c r="AI493" s="68"/>
      <c r="AJ493" s="68"/>
      <c r="AK493" s="68"/>
      <c r="AL493" s="68"/>
      <c r="AM493" s="68"/>
      <c r="AN493" s="68"/>
      <c r="AO493" s="68"/>
      <c r="AP493" s="68"/>
      <c r="AQ493" s="68"/>
    </row>
    <row r="494" spans="1:43" s="70" customFormat="1">
      <c r="A494" s="232"/>
      <c r="B494" s="151"/>
      <c r="C494" s="154"/>
      <c r="D494" s="154"/>
      <c r="E494" s="154"/>
      <c r="F494" s="154"/>
      <c r="G494" s="154"/>
      <c r="H494" s="154"/>
      <c r="I494" s="154"/>
      <c r="J494" s="154"/>
      <c r="K494" s="154"/>
      <c r="L494" s="154"/>
      <c r="M494" s="154"/>
      <c r="N494" s="154"/>
      <c r="O494" s="154"/>
      <c r="P494" s="154"/>
      <c r="Q494" s="128"/>
      <c r="R494" s="71"/>
      <c r="S494" s="71"/>
      <c r="T494" s="71"/>
      <c r="U494" s="71"/>
      <c r="V494" s="68"/>
      <c r="W494" s="68"/>
      <c r="X494" s="68"/>
      <c r="Y494" s="68"/>
      <c r="Z494" s="68"/>
      <c r="AA494" s="68"/>
      <c r="AB494" s="68"/>
      <c r="AC494" s="68"/>
      <c r="AD494" s="68"/>
      <c r="AE494" s="68"/>
      <c r="AF494" s="68"/>
      <c r="AG494" s="68"/>
      <c r="AH494" s="68"/>
      <c r="AI494" s="68"/>
      <c r="AJ494" s="68"/>
      <c r="AK494" s="68"/>
      <c r="AL494" s="68"/>
      <c r="AM494" s="68"/>
      <c r="AN494" s="68"/>
      <c r="AO494" s="68"/>
      <c r="AP494" s="68"/>
      <c r="AQ494" s="68"/>
    </row>
    <row r="495" spans="1:43" s="70" customFormat="1">
      <c r="A495" s="232"/>
      <c r="B495" s="151"/>
      <c r="C495" s="154"/>
      <c r="D495" s="154"/>
      <c r="E495" s="154"/>
      <c r="F495" s="154"/>
      <c r="G495" s="154"/>
      <c r="H495" s="154"/>
      <c r="I495" s="154"/>
      <c r="J495" s="154"/>
      <c r="K495" s="154"/>
      <c r="L495" s="154"/>
      <c r="M495" s="154"/>
      <c r="N495" s="154"/>
      <c r="O495" s="154"/>
      <c r="P495" s="154"/>
      <c r="Q495" s="128"/>
      <c r="R495" s="71"/>
      <c r="S495" s="71"/>
      <c r="T495" s="71"/>
      <c r="U495" s="71"/>
      <c r="V495" s="68"/>
      <c r="W495" s="68"/>
      <c r="X495" s="68"/>
      <c r="Y495" s="68"/>
      <c r="Z495" s="68"/>
      <c r="AA495" s="68"/>
      <c r="AB495" s="68"/>
      <c r="AC495" s="68"/>
      <c r="AD495" s="68"/>
      <c r="AE495" s="68"/>
      <c r="AF495" s="68"/>
      <c r="AG495" s="68"/>
      <c r="AH495" s="68"/>
      <c r="AI495" s="68"/>
      <c r="AJ495" s="68"/>
      <c r="AK495" s="68"/>
      <c r="AL495" s="68"/>
      <c r="AM495" s="68"/>
      <c r="AN495" s="68"/>
      <c r="AO495" s="68"/>
      <c r="AP495" s="68"/>
      <c r="AQ495" s="68"/>
    </row>
    <row r="496" spans="1:43" s="70" customFormat="1">
      <c r="A496" s="232"/>
      <c r="B496" s="151"/>
      <c r="C496" s="154"/>
      <c r="D496" s="154"/>
      <c r="E496" s="154"/>
      <c r="F496" s="154"/>
      <c r="G496" s="154"/>
      <c r="H496" s="154"/>
      <c r="I496" s="154"/>
      <c r="J496" s="154"/>
      <c r="K496" s="154"/>
      <c r="L496" s="154"/>
      <c r="M496" s="154"/>
      <c r="N496" s="154"/>
      <c r="O496" s="154"/>
      <c r="P496" s="154"/>
      <c r="Q496" s="128"/>
      <c r="R496" s="71"/>
      <c r="S496" s="71"/>
      <c r="T496" s="71"/>
      <c r="U496" s="71"/>
      <c r="V496" s="68"/>
      <c r="W496" s="68"/>
      <c r="X496" s="68"/>
      <c r="Y496" s="68"/>
      <c r="Z496" s="68"/>
      <c r="AA496" s="68"/>
      <c r="AB496" s="68"/>
      <c r="AC496" s="68"/>
      <c r="AD496" s="68"/>
      <c r="AE496" s="68"/>
      <c r="AF496" s="68"/>
      <c r="AG496" s="68"/>
      <c r="AH496" s="68"/>
      <c r="AI496" s="68"/>
      <c r="AJ496" s="68"/>
      <c r="AK496" s="68"/>
      <c r="AL496" s="68"/>
      <c r="AM496" s="68"/>
      <c r="AN496" s="68"/>
      <c r="AO496" s="68"/>
      <c r="AP496" s="68"/>
      <c r="AQ496" s="68"/>
    </row>
    <row r="497" spans="1:43" s="70" customFormat="1">
      <c r="A497" s="232"/>
      <c r="B497" s="151"/>
      <c r="C497" s="154"/>
      <c r="D497" s="154"/>
      <c r="E497" s="154"/>
      <c r="F497" s="154"/>
      <c r="G497" s="154"/>
      <c r="H497" s="154"/>
      <c r="I497" s="154"/>
      <c r="J497" s="154"/>
      <c r="K497" s="154"/>
      <c r="L497" s="154"/>
      <c r="M497" s="154"/>
      <c r="N497" s="154"/>
      <c r="O497" s="154"/>
      <c r="P497" s="154"/>
      <c r="Q497" s="128"/>
      <c r="R497" s="71"/>
      <c r="S497" s="71"/>
      <c r="T497" s="71"/>
      <c r="U497" s="71"/>
      <c r="V497" s="68"/>
      <c r="W497" s="68"/>
      <c r="X497" s="68"/>
      <c r="Y497" s="68"/>
      <c r="Z497" s="68"/>
      <c r="AA497" s="68"/>
      <c r="AB497" s="68"/>
      <c r="AC497" s="68"/>
      <c r="AD497" s="68"/>
      <c r="AE497" s="68"/>
      <c r="AF497" s="68"/>
      <c r="AG497" s="68"/>
      <c r="AH497" s="68"/>
      <c r="AI497" s="68"/>
      <c r="AJ497" s="68"/>
      <c r="AK497" s="68"/>
      <c r="AL497" s="68"/>
      <c r="AM497" s="68"/>
      <c r="AN497" s="68"/>
      <c r="AO497" s="68"/>
      <c r="AP497" s="68"/>
      <c r="AQ497" s="68"/>
    </row>
    <row r="498" spans="1:43" s="70" customFormat="1">
      <c r="A498" s="232"/>
      <c r="B498" s="151"/>
      <c r="C498" s="154"/>
      <c r="D498" s="154"/>
      <c r="E498" s="154"/>
      <c r="F498" s="154"/>
      <c r="G498" s="154"/>
      <c r="H498" s="154"/>
      <c r="I498" s="154"/>
      <c r="J498" s="154"/>
      <c r="K498" s="154"/>
      <c r="L498" s="154"/>
      <c r="M498" s="154"/>
      <c r="N498" s="154"/>
      <c r="O498" s="154"/>
      <c r="P498" s="154"/>
      <c r="Q498" s="128"/>
      <c r="R498" s="71"/>
      <c r="S498" s="71"/>
      <c r="T498" s="71"/>
      <c r="U498" s="71"/>
      <c r="V498" s="68"/>
      <c r="W498" s="68"/>
      <c r="X498" s="68"/>
      <c r="Y498" s="68"/>
      <c r="Z498" s="68"/>
      <c r="AA498" s="68"/>
      <c r="AB498" s="68"/>
      <c r="AC498" s="68"/>
      <c r="AD498" s="68"/>
      <c r="AE498" s="68"/>
      <c r="AF498" s="68"/>
      <c r="AG498" s="68"/>
      <c r="AH498" s="68"/>
      <c r="AI498" s="68"/>
      <c r="AJ498" s="68"/>
      <c r="AK498" s="68"/>
      <c r="AL498" s="68"/>
      <c r="AM498" s="68"/>
      <c r="AN498" s="68"/>
      <c r="AO498" s="68"/>
      <c r="AP498" s="68"/>
      <c r="AQ498" s="68"/>
    </row>
    <row r="499" spans="1:43" s="70" customFormat="1">
      <c r="A499" s="232"/>
      <c r="B499" s="151"/>
      <c r="C499" s="154"/>
      <c r="D499" s="154"/>
      <c r="E499" s="154"/>
      <c r="F499" s="154"/>
      <c r="G499" s="154"/>
      <c r="H499" s="154"/>
      <c r="I499" s="154"/>
      <c r="J499" s="154"/>
      <c r="K499" s="154"/>
      <c r="L499" s="154"/>
      <c r="M499" s="154"/>
      <c r="N499" s="154"/>
      <c r="O499" s="154"/>
      <c r="P499" s="154"/>
      <c r="Q499" s="128"/>
      <c r="R499" s="71"/>
      <c r="S499" s="71"/>
      <c r="T499" s="71"/>
      <c r="U499" s="71"/>
      <c r="V499" s="68"/>
      <c r="W499" s="68"/>
      <c r="X499" s="68"/>
      <c r="Y499" s="68"/>
      <c r="Z499" s="68"/>
      <c r="AA499" s="68"/>
      <c r="AB499" s="68"/>
      <c r="AC499" s="68"/>
      <c r="AD499" s="68"/>
      <c r="AE499" s="68"/>
      <c r="AF499" s="68"/>
      <c r="AG499" s="68"/>
      <c r="AH499" s="68"/>
      <c r="AI499" s="68"/>
      <c r="AJ499" s="68"/>
      <c r="AK499" s="68"/>
      <c r="AL499" s="68"/>
      <c r="AM499" s="68"/>
      <c r="AN499" s="68"/>
      <c r="AO499" s="68"/>
      <c r="AP499" s="68"/>
      <c r="AQ499" s="68"/>
    </row>
    <row r="500" spans="1:43" s="70" customFormat="1">
      <c r="A500" s="232"/>
      <c r="B500" s="151"/>
      <c r="C500" s="154"/>
      <c r="D500" s="154"/>
      <c r="E500" s="154"/>
      <c r="F500" s="154"/>
      <c r="G500" s="154"/>
      <c r="H500" s="154"/>
      <c r="I500" s="154"/>
      <c r="J500" s="154"/>
      <c r="K500" s="154"/>
      <c r="L500" s="154"/>
      <c r="M500" s="154"/>
      <c r="N500" s="154"/>
      <c r="O500" s="154"/>
      <c r="P500" s="154"/>
      <c r="Q500" s="128"/>
      <c r="R500" s="71"/>
      <c r="S500" s="71"/>
      <c r="T500" s="71"/>
      <c r="U500" s="71"/>
      <c r="V500" s="68"/>
      <c r="W500" s="68"/>
      <c r="X500" s="68"/>
      <c r="Y500" s="68"/>
      <c r="Z500" s="68"/>
      <c r="AA500" s="68"/>
      <c r="AB500" s="68"/>
      <c r="AC500" s="68"/>
      <c r="AD500" s="68"/>
      <c r="AE500" s="68"/>
      <c r="AF500" s="68"/>
      <c r="AG500" s="68"/>
      <c r="AH500" s="68"/>
      <c r="AI500" s="68"/>
      <c r="AJ500" s="68"/>
      <c r="AK500" s="68"/>
      <c r="AL500" s="68"/>
      <c r="AM500" s="68"/>
      <c r="AN500" s="68"/>
      <c r="AO500" s="68"/>
      <c r="AP500" s="68"/>
      <c r="AQ500" s="68"/>
    </row>
    <row r="501" spans="1:43" s="70" customFormat="1">
      <c r="A501" s="232"/>
      <c r="B501" s="151"/>
      <c r="C501" s="154"/>
      <c r="D501" s="154"/>
      <c r="E501" s="154"/>
      <c r="F501" s="154"/>
      <c r="G501" s="154"/>
      <c r="H501" s="154"/>
      <c r="I501" s="154"/>
      <c r="J501" s="154"/>
      <c r="K501" s="154"/>
      <c r="L501" s="154"/>
      <c r="M501" s="154"/>
      <c r="N501" s="154"/>
      <c r="O501" s="154"/>
      <c r="P501" s="154"/>
      <c r="Q501" s="128"/>
      <c r="R501" s="71"/>
      <c r="S501" s="71"/>
      <c r="T501" s="71"/>
      <c r="U501" s="71"/>
      <c r="V501" s="68"/>
      <c r="W501" s="68"/>
      <c r="X501" s="68"/>
      <c r="Y501" s="68"/>
      <c r="Z501" s="68"/>
      <c r="AA501" s="68"/>
      <c r="AB501" s="68"/>
      <c r="AC501" s="68"/>
      <c r="AD501" s="68"/>
      <c r="AE501" s="68"/>
      <c r="AF501" s="68"/>
      <c r="AG501" s="68"/>
      <c r="AH501" s="68"/>
      <c r="AI501" s="68"/>
      <c r="AJ501" s="68"/>
      <c r="AK501" s="68"/>
      <c r="AL501" s="68"/>
      <c r="AM501" s="68"/>
      <c r="AN501" s="68"/>
      <c r="AO501" s="68"/>
      <c r="AP501" s="68"/>
      <c r="AQ501" s="68"/>
    </row>
    <row r="502" spans="1:43" s="70" customFormat="1">
      <c r="A502" s="232"/>
      <c r="B502" s="151"/>
      <c r="C502" s="154"/>
      <c r="D502" s="154"/>
      <c r="E502" s="154"/>
      <c r="F502" s="154"/>
      <c r="G502" s="154"/>
      <c r="H502" s="154"/>
      <c r="I502" s="154"/>
      <c r="J502" s="154"/>
      <c r="K502" s="154"/>
      <c r="L502" s="154"/>
      <c r="M502" s="154"/>
      <c r="N502" s="154"/>
      <c r="O502" s="154"/>
      <c r="P502" s="154"/>
      <c r="Q502" s="128"/>
      <c r="R502" s="71"/>
      <c r="S502" s="71"/>
      <c r="T502" s="71"/>
      <c r="U502" s="71"/>
      <c r="V502" s="68"/>
      <c r="W502" s="68"/>
      <c r="X502" s="68"/>
      <c r="Y502" s="68"/>
      <c r="Z502" s="68"/>
      <c r="AA502" s="68"/>
      <c r="AB502" s="68"/>
      <c r="AC502" s="68"/>
      <c r="AD502" s="68"/>
      <c r="AE502" s="68"/>
      <c r="AF502" s="68"/>
      <c r="AG502" s="68"/>
      <c r="AH502" s="68"/>
      <c r="AI502" s="68"/>
      <c r="AJ502" s="68"/>
      <c r="AK502" s="68"/>
      <c r="AL502" s="68"/>
      <c r="AM502" s="68"/>
      <c r="AN502" s="68"/>
      <c r="AO502" s="68"/>
      <c r="AP502" s="68"/>
      <c r="AQ502" s="68"/>
    </row>
    <row r="503" spans="1:43" s="70" customFormat="1">
      <c r="A503" s="232"/>
      <c r="B503" s="151"/>
      <c r="C503" s="154"/>
      <c r="D503" s="154"/>
      <c r="E503" s="154"/>
      <c r="F503" s="154"/>
      <c r="G503" s="154"/>
      <c r="H503" s="154"/>
      <c r="I503" s="154"/>
      <c r="J503" s="154"/>
      <c r="K503" s="154"/>
      <c r="L503" s="154"/>
      <c r="M503" s="154"/>
      <c r="N503" s="154"/>
      <c r="O503" s="154"/>
      <c r="P503" s="154"/>
      <c r="Q503" s="128"/>
      <c r="R503" s="71"/>
      <c r="S503" s="71"/>
      <c r="T503" s="71"/>
      <c r="U503" s="71"/>
      <c r="V503" s="68"/>
      <c r="W503" s="68"/>
      <c r="X503" s="68"/>
      <c r="Y503" s="68"/>
      <c r="Z503" s="68"/>
      <c r="AA503" s="68"/>
      <c r="AB503" s="68"/>
      <c r="AC503" s="68"/>
      <c r="AD503" s="68"/>
      <c r="AE503" s="68"/>
      <c r="AF503" s="68"/>
      <c r="AG503" s="68"/>
      <c r="AH503" s="68"/>
      <c r="AI503" s="68"/>
      <c r="AJ503" s="68"/>
      <c r="AK503" s="68"/>
      <c r="AL503" s="68"/>
      <c r="AM503" s="68"/>
      <c r="AN503" s="68"/>
      <c r="AO503" s="68"/>
      <c r="AP503" s="68"/>
      <c r="AQ503" s="68"/>
    </row>
    <row r="504" spans="1:43" s="70" customFormat="1">
      <c r="A504" s="232"/>
      <c r="B504" s="151"/>
      <c r="C504" s="154"/>
      <c r="D504" s="154"/>
      <c r="E504" s="154"/>
      <c r="F504" s="154"/>
      <c r="G504" s="154"/>
      <c r="H504" s="154"/>
      <c r="I504" s="154"/>
      <c r="J504" s="154"/>
      <c r="K504" s="154"/>
      <c r="L504" s="154"/>
      <c r="M504" s="154"/>
      <c r="N504" s="154"/>
      <c r="O504" s="154"/>
      <c r="P504" s="154"/>
      <c r="Q504" s="128"/>
      <c r="R504" s="71"/>
      <c r="S504" s="71"/>
      <c r="T504" s="71"/>
      <c r="U504" s="71"/>
      <c r="V504" s="68"/>
      <c r="W504" s="68"/>
      <c r="X504" s="68"/>
      <c r="Y504" s="68"/>
      <c r="Z504" s="68"/>
      <c r="AA504" s="68"/>
      <c r="AB504" s="68"/>
      <c r="AC504" s="68"/>
      <c r="AD504" s="68"/>
      <c r="AE504" s="68"/>
      <c r="AF504" s="68"/>
      <c r="AG504" s="68"/>
      <c r="AH504" s="68"/>
      <c r="AI504" s="68"/>
      <c r="AJ504" s="68"/>
      <c r="AK504" s="68"/>
      <c r="AL504" s="68"/>
      <c r="AM504" s="68"/>
      <c r="AN504" s="68"/>
      <c r="AO504" s="68"/>
      <c r="AP504" s="68"/>
      <c r="AQ504" s="68"/>
    </row>
    <row r="505" spans="1:43" s="70" customFormat="1">
      <c r="A505" s="232"/>
      <c r="B505" s="151"/>
      <c r="C505" s="154"/>
      <c r="D505" s="154"/>
      <c r="E505" s="154"/>
      <c r="F505" s="154"/>
      <c r="G505" s="154"/>
      <c r="H505" s="154"/>
      <c r="I505" s="154"/>
      <c r="J505" s="154"/>
      <c r="K505" s="154"/>
      <c r="L505" s="154"/>
      <c r="M505" s="154"/>
      <c r="N505" s="154"/>
      <c r="O505" s="154"/>
      <c r="P505" s="154"/>
      <c r="Q505" s="128"/>
      <c r="R505" s="71"/>
      <c r="S505" s="71"/>
      <c r="T505" s="71"/>
      <c r="U505" s="71"/>
      <c r="V505" s="68"/>
      <c r="W505" s="68"/>
      <c r="X505" s="68"/>
      <c r="Y505" s="68"/>
      <c r="Z505" s="68"/>
      <c r="AA505" s="68"/>
      <c r="AB505" s="68"/>
      <c r="AC505" s="68"/>
      <c r="AD505" s="68"/>
      <c r="AE505" s="68"/>
      <c r="AF505" s="68"/>
      <c r="AG505" s="68"/>
      <c r="AH505" s="68"/>
      <c r="AI505" s="68"/>
      <c r="AJ505" s="68"/>
      <c r="AK505" s="68"/>
      <c r="AL505" s="68"/>
      <c r="AM505" s="68"/>
      <c r="AN505" s="68"/>
      <c r="AO505" s="68"/>
      <c r="AP505" s="68"/>
      <c r="AQ505" s="68"/>
    </row>
    <row r="506" spans="1:43" s="70" customFormat="1">
      <c r="A506" s="232"/>
      <c r="B506" s="151"/>
      <c r="C506" s="154"/>
      <c r="D506" s="154"/>
      <c r="E506" s="154"/>
      <c r="F506" s="154"/>
      <c r="G506" s="154"/>
      <c r="H506" s="154"/>
      <c r="I506" s="154"/>
      <c r="J506" s="154"/>
      <c r="K506" s="154"/>
      <c r="L506" s="154"/>
      <c r="M506" s="154"/>
      <c r="N506" s="154"/>
      <c r="O506" s="154"/>
      <c r="P506" s="154"/>
      <c r="Q506" s="128"/>
      <c r="R506" s="71"/>
      <c r="S506" s="71"/>
      <c r="T506" s="71"/>
      <c r="U506" s="71"/>
      <c r="V506" s="68"/>
      <c r="W506" s="68"/>
      <c r="X506" s="68"/>
      <c r="Y506" s="68"/>
      <c r="Z506" s="68"/>
      <c r="AA506" s="68"/>
      <c r="AB506" s="68"/>
      <c r="AC506" s="68"/>
      <c r="AD506" s="68"/>
      <c r="AE506" s="68"/>
      <c r="AF506" s="68"/>
      <c r="AG506" s="68"/>
      <c r="AH506" s="68"/>
      <c r="AI506" s="68"/>
      <c r="AJ506" s="68"/>
      <c r="AK506" s="68"/>
      <c r="AL506" s="68"/>
      <c r="AM506" s="68"/>
      <c r="AN506" s="68"/>
      <c r="AO506" s="68"/>
      <c r="AP506" s="68"/>
      <c r="AQ506" s="68"/>
    </row>
    <row r="507" spans="1:43" s="70" customFormat="1">
      <c r="A507" s="232"/>
      <c r="B507" s="151"/>
      <c r="C507" s="154"/>
      <c r="D507" s="154"/>
      <c r="E507" s="154"/>
      <c r="F507" s="154"/>
      <c r="G507" s="154"/>
      <c r="H507" s="154"/>
      <c r="I507" s="154"/>
      <c r="J507" s="154"/>
      <c r="K507" s="154"/>
      <c r="L507" s="154"/>
      <c r="M507" s="154"/>
      <c r="N507" s="154"/>
      <c r="O507" s="154"/>
      <c r="P507" s="154"/>
      <c r="Q507" s="128"/>
      <c r="R507" s="71"/>
      <c r="S507" s="71"/>
      <c r="T507" s="71"/>
      <c r="U507" s="71"/>
      <c r="V507" s="68"/>
      <c r="W507" s="68"/>
      <c r="X507" s="68"/>
      <c r="Y507" s="68"/>
      <c r="Z507" s="68"/>
      <c r="AA507" s="68"/>
      <c r="AB507" s="68"/>
      <c r="AC507" s="68"/>
      <c r="AD507" s="68"/>
      <c r="AE507" s="68"/>
      <c r="AF507" s="68"/>
      <c r="AG507" s="68"/>
      <c r="AH507" s="68"/>
      <c r="AI507" s="68"/>
      <c r="AJ507" s="68"/>
      <c r="AK507" s="68"/>
      <c r="AL507" s="68"/>
      <c r="AM507" s="68"/>
      <c r="AN507" s="68"/>
      <c r="AO507" s="68"/>
      <c r="AP507" s="68"/>
      <c r="AQ507" s="68"/>
    </row>
    <row r="508" spans="1:43" s="70" customFormat="1">
      <c r="A508" s="232"/>
      <c r="B508" s="151"/>
      <c r="C508" s="154"/>
      <c r="D508" s="154"/>
      <c r="E508" s="154"/>
      <c r="F508" s="154"/>
      <c r="G508" s="154"/>
      <c r="H508" s="154"/>
      <c r="I508" s="154"/>
      <c r="J508" s="154"/>
      <c r="K508" s="154"/>
      <c r="L508" s="154"/>
      <c r="M508" s="154"/>
      <c r="N508" s="154"/>
      <c r="O508" s="154"/>
      <c r="P508" s="154"/>
      <c r="Q508" s="128"/>
      <c r="R508" s="71"/>
      <c r="S508" s="71"/>
      <c r="T508" s="71"/>
      <c r="U508" s="71"/>
      <c r="V508" s="68"/>
      <c r="W508" s="68"/>
      <c r="X508" s="68"/>
      <c r="Y508" s="68"/>
      <c r="Z508" s="68"/>
      <c r="AA508" s="68"/>
      <c r="AB508" s="68"/>
      <c r="AC508" s="68"/>
      <c r="AD508" s="68"/>
      <c r="AE508" s="68"/>
      <c r="AF508" s="68"/>
      <c r="AG508" s="68"/>
      <c r="AH508" s="68"/>
      <c r="AI508" s="68"/>
      <c r="AJ508" s="68"/>
      <c r="AK508" s="68"/>
      <c r="AL508" s="68"/>
      <c r="AM508" s="68"/>
      <c r="AN508" s="68"/>
      <c r="AO508" s="68"/>
      <c r="AP508" s="68"/>
      <c r="AQ508" s="68"/>
    </row>
    <row r="509" spans="1:43" s="70" customFormat="1">
      <c r="A509" s="232"/>
      <c r="B509" s="151"/>
      <c r="C509" s="154"/>
      <c r="D509" s="154"/>
      <c r="E509" s="154"/>
      <c r="F509" s="154"/>
      <c r="G509" s="154"/>
      <c r="H509" s="154"/>
      <c r="I509" s="154"/>
      <c r="J509" s="154"/>
      <c r="K509" s="154"/>
      <c r="L509" s="154"/>
      <c r="M509" s="154"/>
      <c r="N509" s="154"/>
      <c r="O509" s="154"/>
      <c r="P509" s="154"/>
      <c r="Q509" s="128"/>
      <c r="R509" s="71"/>
      <c r="S509" s="71"/>
      <c r="T509" s="71"/>
      <c r="U509" s="71"/>
      <c r="V509" s="68"/>
      <c r="W509" s="68"/>
      <c r="X509" s="68"/>
      <c r="Y509" s="68"/>
      <c r="Z509" s="68"/>
      <c r="AA509" s="68"/>
      <c r="AB509" s="68"/>
      <c r="AC509" s="68"/>
      <c r="AD509" s="68"/>
      <c r="AE509" s="68"/>
      <c r="AF509" s="68"/>
      <c r="AG509" s="68"/>
      <c r="AH509" s="68"/>
      <c r="AI509" s="68"/>
      <c r="AJ509" s="68"/>
      <c r="AK509" s="68"/>
      <c r="AL509" s="68"/>
      <c r="AM509" s="68"/>
      <c r="AN509" s="68"/>
      <c r="AO509" s="68"/>
      <c r="AP509" s="68"/>
      <c r="AQ509" s="68"/>
    </row>
    <row r="510" spans="1:43" s="70" customFormat="1">
      <c r="A510" s="232"/>
      <c r="B510" s="151"/>
      <c r="C510" s="154"/>
      <c r="D510" s="154"/>
      <c r="E510" s="154"/>
      <c r="F510" s="154"/>
      <c r="G510" s="154"/>
      <c r="H510" s="154"/>
      <c r="I510" s="154"/>
      <c r="J510" s="154"/>
      <c r="K510" s="154"/>
      <c r="L510" s="154"/>
      <c r="M510" s="154"/>
      <c r="N510" s="154"/>
      <c r="O510" s="154"/>
      <c r="P510" s="154"/>
      <c r="Q510" s="128"/>
      <c r="R510" s="71"/>
      <c r="S510" s="71"/>
      <c r="T510" s="71"/>
      <c r="U510" s="71"/>
      <c r="V510" s="68"/>
      <c r="W510" s="68"/>
      <c r="X510" s="68"/>
      <c r="Y510" s="68"/>
      <c r="Z510" s="68"/>
      <c r="AA510" s="68"/>
      <c r="AB510" s="68"/>
      <c r="AC510" s="68"/>
      <c r="AD510" s="68"/>
      <c r="AE510" s="68"/>
      <c r="AF510" s="68"/>
      <c r="AG510" s="68"/>
      <c r="AH510" s="68"/>
      <c r="AI510" s="68"/>
      <c r="AJ510" s="68"/>
      <c r="AK510" s="68"/>
      <c r="AL510" s="68"/>
      <c r="AM510" s="68"/>
      <c r="AN510" s="68"/>
      <c r="AO510" s="68"/>
      <c r="AP510" s="68"/>
      <c r="AQ510" s="68"/>
    </row>
    <row r="511" spans="1:43" s="70" customFormat="1">
      <c r="A511" s="232"/>
      <c r="B511" s="151"/>
      <c r="C511" s="154"/>
      <c r="D511" s="154"/>
      <c r="E511" s="154"/>
      <c r="F511" s="154"/>
      <c r="G511" s="154"/>
      <c r="H511" s="154"/>
      <c r="I511" s="154"/>
      <c r="J511" s="154"/>
      <c r="K511" s="154"/>
      <c r="L511" s="154"/>
      <c r="M511" s="154"/>
      <c r="N511" s="154"/>
      <c r="O511" s="154"/>
      <c r="P511" s="154"/>
      <c r="Q511" s="128"/>
      <c r="R511" s="71"/>
      <c r="S511" s="71"/>
      <c r="T511" s="71"/>
      <c r="U511" s="71"/>
      <c r="V511" s="68"/>
      <c r="W511" s="68"/>
      <c r="X511" s="68"/>
      <c r="Y511" s="68"/>
      <c r="Z511" s="68"/>
      <c r="AA511" s="68"/>
      <c r="AB511" s="68"/>
      <c r="AC511" s="68"/>
      <c r="AD511" s="68"/>
      <c r="AE511" s="68"/>
      <c r="AF511" s="68"/>
      <c r="AG511" s="68"/>
      <c r="AH511" s="68"/>
      <c r="AI511" s="68"/>
      <c r="AJ511" s="68"/>
      <c r="AK511" s="68"/>
      <c r="AL511" s="68"/>
      <c r="AM511" s="68"/>
      <c r="AN511" s="68"/>
      <c r="AO511" s="68"/>
      <c r="AP511" s="68"/>
      <c r="AQ511" s="68"/>
    </row>
    <row r="512" spans="1:43" s="70" customFormat="1">
      <c r="A512" s="232"/>
      <c r="B512" s="151"/>
      <c r="C512" s="154"/>
      <c r="D512" s="154"/>
      <c r="E512" s="154"/>
      <c r="F512" s="154"/>
      <c r="G512" s="154"/>
      <c r="H512" s="154"/>
      <c r="I512" s="154"/>
      <c r="J512" s="154"/>
      <c r="K512" s="154"/>
      <c r="L512" s="154"/>
      <c r="M512" s="154"/>
      <c r="N512" s="154"/>
      <c r="O512" s="154"/>
      <c r="P512" s="154"/>
      <c r="Q512" s="128"/>
      <c r="R512" s="71"/>
      <c r="S512" s="71"/>
      <c r="T512" s="71"/>
      <c r="U512" s="71"/>
      <c r="V512" s="68"/>
      <c r="W512" s="68"/>
      <c r="X512" s="68"/>
      <c r="Y512" s="68"/>
      <c r="Z512" s="68"/>
      <c r="AA512" s="68"/>
      <c r="AB512" s="68"/>
      <c r="AC512" s="68"/>
      <c r="AD512" s="68"/>
      <c r="AE512" s="68"/>
      <c r="AF512" s="68"/>
      <c r="AG512" s="68"/>
      <c r="AH512" s="68"/>
      <c r="AI512" s="68"/>
      <c r="AJ512" s="68"/>
      <c r="AK512" s="68"/>
      <c r="AL512" s="68"/>
      <c r="AM512" s="68"/>
      <c r="AN512" s="68"/>
      <c r="AO512" s="68"/>
      <c r="AP512" s="68"/>
      <c r="AQ512" s="68"/>
    </row>
    <row r="513" spans="1:43" s="70" customFormat="1">
      <c r="A513" s="232"/>
      <c r="B513" s="151"/>
      <c r="C513" s="154"/>
      <c r="D513" s="154"/>
      <c r="E513" s="154"/>
      <c r="F513" s="154"/>
      <c r="G513" s="154"/>
      <c r="H513" s="154"/>
      <c r="I513" s="154"/>
      <c r="J513" s="154"/>
      <c r="K513" s="154"/>
      <c r="L513" s="154"/>
      <c r="M513" s="154"/>
      <c r="N513" s="154"/>
      <c r="O513" s="154"/>
      <c r="P513" s="154"/>
      <c r="Q513" s="128"/>
      <c r="R513" s="71"/>
      <c r="S513" s="71"/>
      <c r="T513" s="71"/>
      <c r="U513" s="71"/>
      <c r="V513" s="68"/>
      <c r="W513" s="68"/>
      <c r="X513" s="68"/>
      <c r="Y513" s="68"/>
      <c r="Z513" s="68"/>
      <c r="AA513" s="68"/>
      <c r="AB513" s="68"/>
      <c r="AC513" s="68"/>
      <c r="AD513" s="68"/>
      <c r="AE513" s="68"/>
      <c r="AF513" s="68"/>
      <c r="AG513" s="68"/>
      <c r="AH513" s="68"/>
      <c r="AI513" s="68"/>
      <c r="AJ513" s="68"/>
      <c r="AK513" s="68"/>
      <c r="AL513" s="68"/>
      <c r="AM513" s="68"/>
      <c r="AN513" s="68"/>
      <c r="AO513" s="68"/>
      <c r="AP513" s="68"/>
      <c r="AQ513" s="68"/>
    </row>
    <row r="514" spans="1:43" s="70" customFormat="1">
      <c r="A514" s="232"/>
      <c r="B514" s="151"/>
      <c r="C514" s="154"/>
      <c r="D514" s="154"/>
      <c r="E514" s="154"/>
      <c r="F514" s="154"/>
      <c r="G514" s="154"/>
      <c r="H514" s="154"/>
      <c r="I514" s="154"/>
      <c r="J514" s="154"/>
      <c r="K514" s="154"/>
      <c r="L514" s="154"/>
      <c r="M514" s="154"/>
      <c r="N514" s="154"/>
      <c r="O514" s="154"/>
      <c r="P514" s="154"/>
      <c r="Q514" s="128"/>
      <c r="R514" s="71"/>
      <c r="S514" s="71"/>
      <c r="T514" s="71"/>
      <c r="U514" s="71"/>
      <c r="V514" s="68"/>
      <c r="W514" s="68"/>
      <c r="X514" s="68"/>
      <c r="Y514" s="68"/>
      <c r="Z514" s="68"/>
      <c r="AA514" s="68"/>
      <c r="AB514" s="68"/>
      <c r="AC514" s="68"/>
      <c r="AD514" s="68"/>
      <c r="AE514" s="68"/>
      <c r="AF514" s="68"/>
      <c r="AG514" s="68"/>
      <c r="AH514" s="68"/>
      <c r="AI514" s="68"/>
      <c r="AJ514" s="68"/>
      <c r="AK514" s="68"/>
      <c r="AL514" s="68"/>
      <c r="AM514" s="68"/>
      <c r="AN514" s="68"/>
      <c r="AO514" s="68"/>
      <c r="AP514" s="68"/>
      <c r="AQ514" s="68"/>
    </row>
    <row r="515" spans="1:43" s="70" customFormat="1">
      <c r="A515" s="232"/>
      <c r="B515" s="151"/>
      <c r="C515" s="154"/>
      <c r="D515" s="154"/>
      <c r="E515" s="154"/>
      <c r="F515" s="154"/>
      <c r="G515" s="154"/>
      <c r="H515" s="154"/>
      <c r="I515" s="154"/>
      <c r="J515" s="154"/>
      <c r="K515" s="154"/>
      <c r="L515" s="154"/>
      <c r="M515" s="154"/>
      <c r="N515" s="154"/>
      <c r="O515" s="154"/>
      <c r="P515" s="154"/>
      <c r="Q515" s="128"/>
      <c r="R515" s="71"/>
      <c r="S515" s="71"/>
      <c r="T515" s="71"/>
      <c r="U515" s="71"/>
      <c r="V515" s="68"/>
      <c r="W515" s="68"/>
      <c r="X515" s="68"/>
      <c r="Y515" s="68"/>
      <c r="Z515" s="68"/>
      <c r="AA515" s="68"/>
      <c r="AB515" s="68"/>
      <c r="AC515" s="68"/>
      <c r="AD515" s="68"/>
      <c r="AE515" s="68"/>
      <c r="AF515" s="68"/>
      <c r="AG515" s="68"/>
      <c r="AH515" s="68"/>
      <c r="AI515" s="68"/>
      <c r="AJ515" s="68"/>
      <c r="AK515" s="68"/>
      <c r="AL515" s="68"/>
      <c r="AM515" s="68"/>
      <c r="AN515" s="68"/>
      <c r="AO515" s="68"/>
      <c r="AP515" s="68"/>
      <c r="AQ515" s="68"/>
    </row>
    <row r="516" spans="1:43" s="70" customFormat="1">
      <c r="A516" s="232"/>
      <c r="B516" s="151"/>
      <c r="C516" s="154"/>
      <c r="D516" s="154"/>
      <c r="E516" s="154"/>
      <c r="F516" s="154"/>
      <c r="G516" s="154"/>
      <c r="H516" s="154"/>
      <c r="I516" s="154"/>
      <c r="J516" s="154"/>
      <c r="K516" s="154"/>
      <c r="L516" s="154"/>
      <c r="M516" s="154"/>
      <c r="N516" s="154"/>
      <c r="O516" s="154"/>
      <c r="P516" s="154"/>
      <c r="Q516" s="128"/>
      <c r="R516" s="71"/>
      <c r="S516" s="71"/>
      <c r="T516" s="71"/>
      <c r="U516" s="71"/>
      <c r="V516" s="68"/>
      <c r="W516" s="68"/>
      <c r="X516" s="68"/>
      <c r="Y516" s="68"/>
      <c r="Z516" s="68"/>
      <c r="AA516" s="68"/>
      <c r="AB516" s="68"/>
      <c r="AC516" s="68"/>
      <c r="AD516" s="68"/>
      <c r="AE516" s="68"/>
      <c r="AF516" s="68"/>
      <c r="AG516" s="68"/>
      <c r="AH516" s="68"/>
      <c r="AI516" s="68"/>
      <c r="AJ516" s="68"/>
      <c r="AK516" s="68"/>
      <c r="AL516" s="68"/>
      <c r="AM516" s="68"/>
      <c r="AN516" s="68"/>
      <c r="AO516" s="68"/>
      <c r="AP516" s="68"/>
      <c r="AQ516" s="68"/>
    </row>
    <row r="517" spans="1:43" s="70" customFormat="1">
      <c r="A517" s="232"/>
      <c r="B517" s="151"/>
      <c r="C517" s="154"/>
      <c r="D517" s="154"/>
      <c r="E517" s="154"/>
      <c r="F517" s="154"/>
      <c r="G517" s="154"/>
      <c r="H517" s="154"/>
      <c r="I517" s="154"/>
      <c r="J517" s="154"/>
      <c r="K517" s="154"/>
      <c r="L517" s="154"/>
      <c r="M517" s="154"/>
      <c r="N517" s="154"/>
      <c r="O517" s="154"/>
      <c r="P517" s="154"/>
      <c r="Q517" s="128"/>
      <c r="R517" s="71"/>
      <c r="S517" s="71"/>
      <c r="T517" s="71"/>
      <c r="U517" s="71"/>
      <c r="V517" s="68"/>
      <c r="W517" s="68"/>
      <c r="X517" s="68"/>
      <c r="Y517" s="68"/>
      <c r="Z517" s="68"/>
      <c r="AA517" s="68"/>
      <c r="AB517" s="68"/>
      <c r="AC517" s="68"/>
      <c r="AD517" s="68"/>
      <c r="AE517" s="68"/>
      <c r="AF517" s="68"/>
      <c r="AG517" s="68"/>
      <c r="AH517" s="68"/>
      <c r="AI517" s="68"/>
      <c r="AJ517" s="68"/>
      <c r="AK517" s="68"/>
      <c r="AL517" s="68"/>
      <c r="AM517" s="68"/>
      <c r="AN517" s="68"/>
      <c r="AO517" s="68"/>
      <c r="AP517" s="68"/>
      <c r="AQ517" s="68"/>
    </row>
    <row r="518" spans="1:43" s="70" customFormat="1">
      <c r="A518" s="232"/>
      <c r="B518" s="151"/>
      <c r="C518" s="154"/>
      <c r="D518" s="154"/>
      <c r="E518" s="154"/>
      <c r="F518" s="154"/>
      <c r="G518" s="154"/>
      <c r="H518" s="154"/>
      <c r="I518" s="154"/>
      <c r="J518" s="154"/>
      <c r="K518" s="154"/>
      <c r="L518" s="154"/>
      <c r="M518" s="154"/>
      <c r="N518" s="154"/>
      <c r="O518" s="154"/>
      <c r="P518" s="154"/>
      <c r="Q518" s="128"/>
      <c r="R518" s="71"/>
      <c r="S518" s="71"/>
      <c r="T518" s="71"/>
      <c r="U518" s="71"/>
      <c r="V518" s="68"/>
      <c r="W518" s="68"/>
      <c r="X518" s="68"/>
      <c r="Y518" s="68"/>
      <c r="Z518" s="68"/>
      <c r="AA518" s="68"/>
      <c r="AB518" s="68"/>
      <c r="AC518" s="68"/>
      <c r="AD518" s="68"/>
      <c r="AE518" s="68"/>
      <c r="AF518" s="68"/>
      <c r="AG518" s="68"/>
      <c r="AH518" s="68"/>
      <c r="AI518" s="68"/>
      <c r="AJ518" s="68"/>
      <c r="AK518" s="68"/>
      <c r="AL518" s="68"/>
      <c r="AM518" s="68"/>
      <c r="AN518" s="68"/>
      <c r="AO518" s="68"/>
      <c r="AP518" s="68"/>
      <c r="AQ518" s="68"/>
    </row>
    <row r="519" spans="1:43" s="70" customFormat="1">
      <c r="A519" s="232"/>
      <c r="B519" s="151"/>
      <c r="C519" s="154"/>
      <c r="D519" s="154"/>
      <c r="E519" s="154"/>
      <c r="F519" s="154"/>
      <c r="G519" s="154"/>
      <c r="H519" s="154"/>
      <c r="I519" s="154"/>
      <c r="J519" s="154"/>
      <c r="K519" s="154"/>
      <c r="L519" s="154"/>
      <c r="M519" s="154"/>
      <c r="N519" s="154"/>
      <c r="O519" s="154"/>
      <c r="P519" s="154"/>
      <c r="Q519" s="128"/>
      <c r="R519" s="71"/>
      <c r="S519" s="71"/>
      <c r="T519" s="71"/>
      <c r="U519" s="71"/>
      <c r="V519" s="68"/>
      <c r="W519" s="68"/>
      <c r="X519" s="68"/>
      <c r="Y519" s="68"/>
      <c r="Z519" s="68"/>
      <c r="AA519" s="68"/>
      <c r="AB519" s="68"/>
      <c r="AC519" s="68"/>
      <c r="AD519" s="68"/>
      <c r="AE519" s="68"/>
      <c r="AF519" s="68"/>
      <c r="AG519" s="68"/>
      <c r="AH519" s="68"/>
      <c r="AI519" s="68"/>
      <c r="AJ519" s="68"/>
      <c r="AK519" s="68"/>
      <c r="AL519" s="68"/>
      <c r="AM519" s="68"/>
      <c r="AN519" s="68"/>
      <c r="AO519" s="68"/>
      <c r="AP519" s="68"/>
      <c r="AQ519" s="68"/>
    </row>
    <row r="520" spans="1:43" s="70" customFormat="1">
      <c r="A520" s="232"/>
      <c r="B520" s="151"/>
      <c r="C520" s="154"/>
      <c r="D520" s="154"/>
      <c r="E520" s="154"/>
      <c r="F520" s="154"/>
      <c r="G520" s="154"/>
      <c r="H520" s="154"/>
      <c r="I520" s="154"/>
      <c r="J520" s="154"/>
      <c r="K520" s="154"/>
      <c r="L520" s="154"/>
      <c r="M520" s="154"/>
      <c r="N520" s="154"/>
      <c r="O520" s="154"/>
      <c r="P520" s="154"/>
      <c r="Q520" s="128"/>
      <c r="R520" s="71"/>
      <c r="S520" s="71"/>
      <c r="T520" s="71"/>
      <c r="U520" s="71"/>
      <c r="V520" s="68"/>
      <c r="W520" s="68"/>
      <c r="X520" s="68"/>
      <c r="Y520" s="68"/>
      <c r="Z520" s="68"/>
      <c r="AA520" s="68"/>
      <c r="AB520" s="68"/>
      <c r="AC520" s="68"/>
      <c r="AD520" s="68"/>
      <c r="AE520" s="68"/>
      <c r="AF520" s="68"/>
      <c r="AG520" s="68"/>
      <c r="AH520" s="68"/>
      <c r="AI520" s="68"/>
      <c r="AJ520" s="68"/>
      <c r="AK520" s="68"/>
      <c r="AL520" s="68"/>
      <c r="AM520" s="68"/>
      <c r="AN520" s="68"/>
      <c r="AO520" s="68"/>
      <c r="AP520" s="68"/>
      <c r="AQ520" s="68"/>
    </row>
    <row r="521" spans="1:43" s="70" customFormat="1">
      <c r="A521" s="232"/>
      <c r="B521" s="151"/>
      <c r="C521" s="154"/>
      <c r="D521" s="154"/>
      <c r="E521" s="154"/>
      <c r="F521" s="154"/>
      <c r="G521" s="154"/>
      <c r="H521" s="154"/>
      <c r="I521" s="154"/>
      <c r="J521" s="154"/>
      <c r="K521" s="154"/>
      <c r="L521" s="154"/>
      <c r="M521" s="154"/>
      <c r="N521" s="154"/>
      <c r="O521" s="154"/>
      <c r="P521" s="154"/>
      <c r="Q521" s="128"/>
      <c r="R521" s="71"/>
      <c r="S521" s="71"/>
      <c r="T521" s="71"/>
      <c r="U521" s="71"/>
      <c r="V521" s="68"/>
      <c r="W521" s="68"/>
      <c r="X521" s="68"/>
      <c r="Y521" s="68"/>
      <c r="Z521" s="68"/>
      <c r="AA521" s="68"/>
      <c r="AB521" s="68"/>
      <c r="AC521" s="68"/>
      <c r="AD521" s="68"/>
      <c r="AE521" s="68"/>
      <c r="AF521" s="68"/>
      <c r="AG521" s="68"/>
      <c r="AH521" s="68"/>
      <c r="AI521" s="68"/>
      <c r="AJ521" s="68"/>
      <c r="AK521" s="68"/>
      <c r="AL521" s="68"/>
      <c r="AM521" s="68"/>
      <c r="AN521" s="68"/>
      <c r="AO521" s="68"/>
      <c r="AP521" s="68"/>
      <c r="AQ521" s="68"/>
    </row>
    <row r="522" spans="1:43" s="70" customFormat="1">
      <c r="A522" s="232"/>
      <c r="B522" s="151"/>
      <c r="C522" s="154"/>
      <c r="D522" s="154"/>
      <c r="E522" s="154"/>
      <c r="F522" s="154"/>
      <c r="G522" s="154"/>
      <c r="H522" s="154"/>
      <c r="I522" s="154"/>
      <c r="J522" s="154"/>
      <c r="K522" s="154"/>
      <c r="L522" s="154"/>
      <c r="M522" s="154"/>
      <c r="N522" s="154"/>
      <c r="O522" s="154"/>
      <c r="P522" s="154"/>
      <c r="Q522" s="128"/>
      <c r="R522" s="71"/>
      <c r="S522" s="71"/>
      <c r="T522" s="71"/>
      <c r="U522" s="71"/>
      <c r="V522" s="68"/>
      <c r="W522" s="68"/>
      <c r="X522" s="68"/>
      <c r="Y522" s="68"/>
      <c r="Z522" s="68"/>
      <c r="AA522" s="68"/>
      <c r="AB522" s="68"/>
      <c r="AC522" s="68"/>
      <c r="AD522" s="68"/>
      <c r="AE522" s="68"/>
      <c r="AF522" s="68"/>
      <c r="AG522" s="68"/>
      <c r="AH522" s="68"/>
      <c r="AI522" s="68"/>
      <c r="AJ522" s="68"/>
      <c r="AK522" s="68"/>
      <c r="AL522" s="68"/>
      <c r="AM522" s="68"/>
      <c r="AN522" s="68"/>
      <c r="AO522" s="68"/>
      <c r="AP522" s="68"/>
      <c r="AQ522" s="68"/>
    </row>
    <row r="523" spans="1:43" s="70" customFormat="1">
      <c r="A523" s="232"/>
      <c r="B523" s="151"/>
      <c r="C523" s="154"/>
      <c r="D523" s="154"/>
      <c r="E523" s="154"/>
      <c r="F523" s="154"/>
      <c r="G523" s="154"/>
      <c r="H523" s="154"/>
      <c r="I523" s="154"/>
      <c r="J523" s="154"/>
      <c r="K523" s="154"/>
      <c r="L523" s="154"/>
      <c r="M523" s="154"/>
      <c r="N523" s="154"/>
      <c r="O523" s="154"/>
      <c r="P523" s="154"/>
      <c r="Q523" s="128"/>
      <c r="R523" s="71"/>
      <c r="S523" s="71"/>
      <c r="T523" s="71"/>
      <c r="U523" s="71"/>
      <c r="V523" s="68"/>
      <c r="W523" s="68"/>
      <c r="X523" s="68"/>
      <c r="Y523" s="68"/>
      <c r="Z523" s="68"/>
      <c r="AA523" s="68"/>
      <c r="AB523" s="68"/>
      <c r="AC523" s="68"/>
      <c r="AD523" s="68"/>
      <c r="AE523" s="68"/>
      <c r="AF523" s="68"/>
      <c r="AG523" s="68"/>
      <c r="AH523" s="68"/>
      <c r="AI523" s="68"/>
      <c r="AJ523" s="68"/>
      <c r="AK523" s="68"/>
      <c r="AL523" s="68"/>
      <c r="AM523" s="68"/>
      <c r="AN523" s="68"/>
      <c r="AO523" s="68"/>
      <c r="AP523" s="68"/>
      <c r="AQ523" s="68"/>
    </row>
    <row r="524" spans="1:43" s="70" customFormat="1">
      <c r="A524" s="232"/>
      <c r="B524" s="151"/>
      <c r="C524" s="154"/>
      <c r="D524" s="154"/>
      <c r="E524" s="154"/>
      <c r="F524" s="154"/>
      <c r="G524" s="154"/>
      <c r="H524" s="154"/>
      <c r="I524" s="154"/>
      <c r="J524" s="154"/>
      <c r="K524" s="154"/>
      <c r="L524" s="154"/>
      <c r="M524" s="154"/>
      <c r="N524" s="154"/>
      <c r="O524" s="154"/>
      <c r="P524" s="154"/>
      <c r="Q524" s="128"/>
      <c r="R524" s="71"/>
      <c r="S524" s="71"/>
      <c r="T524" s="71"/>
      <c r="U524" s="71"/>
      <c r="V524" s="68"/>
      <c r="W524" s="68"/>
      <c r="X524" s="68"/>
      <c r="Y524" s="68"/>
      <c r="Z524" s="68"/>
      <c r="AA524" s="68"/>
      <c r="AB524" s="68"/>
      <c r="AC524" s="68"/>
      <c r="AD524" s="68"/>
      <c r="AE524" s="68"/>
      <c r="AF524" s="68"/>
      <c r="AG524" s="68"/>
      <c r="AH524" s="68"/>
      <c r="AI524" s="68"/>
      <c r="AJ524" s="68"/>
      <c r="AK524" s="68"/>
      <c r="AL524" s="68"/>
      <c r="AM524" s="68"/>
      <c r="AN524" s="68"/>
      <c r="AO524" s="68"/>
      <c r="AP524" s="68"/>
      <c r="AQ524" s="68"/>
    </row>
    <row r="525" spans="1:43" s="70" customFormat="1">
      <c r="A525" s="232"/>
      <c r="B525" s="151"/>
      <c r="C525" s="154"/>
      <c r="D525" s="154"/>
      <c r="E525" s="154"/>
      <c r="F525" s="154"/>
      <c r="G525" s="154"/>
      <c r="H525" s="154"/>
      <c r="I525" s="154"/>
      <c r="J525" s="154"/>
      <c r="K525" s="154"/>
      <c r="L525" s="154"/>
      <c r="M525" s="154"/>
      <c r="N525" s="154"/>
      <c r="O525" s="154"/>
      <c r="P525" s="154"/>
      <c r="Q525" s="128"/>
      <c r="R525" s="71"/>
      <c r="S525" s="71"/>
      <c r="T525" s="71"/>
      <c r="U525" s="71"/>
      <c r="V525" s="68"/>
      <c r="W525" s="68"/>
      <c r="X525" s="68"/>
      <c r="Y525" s="68"/>
      <c r="Z525" s="68"/>
      <c r="AA525" s="68"/>
      <c r="AB525" s="68"/>
      <c r="AC525" s="68"/>
      <c r="AD525" s="68"/>
      <c r="AE525" s="68"/>
      <c r="AF525" s="68"/>
      <c r="AG525" s="68"/>
      <c r="AH525" s="68"/>
      <c r="AI525" s="68"/>
      <c r="AJ525" s="68"/>
      <c r="AK525" s="68"/>
      <c r="AL525" s="68"/>
      <c r="AM525" s="68"/>
      <c r="AN525" s="68"/>
      <c r="AO525" s="68"/>
      <c r="AP525" s="68"/>
      <c r="AQ525" s="68"/>
    </row>
    <row r="526" spans="1:43" s="70" customFormat="1">
      <c r="A526" s="232"/>
      <c r="B526" s="151"/>
      <c r="C526" s="154"/>
      <c r="D526" s="154"/>
      <c r="E526" s="154"/>
      <c r="F526" s="154"/>
      <c r="G526" s="154"/>
      <c r="H526" s="154"/>
      <c r="I526" s="154"/>
      <c r="J526" s="154"/>
      <c r="K526" s="154"/>
      <c r="L526" s="154"/>
      <c r="M526" s="154"/>
      <c r="N526" s="154"/>
      <c r="O526" s="154"/>
      <c r="P526" s="154"/>
      <c r="Q526" s="128"/>
      <c r="R526" s="71"/>
      <c r="S526" s="71"/>
      <c r="T526" s="71"/>
      <c r="U526" s="71"/>
      <c r="V526" s="68"/>
      <c r="W526" s="68"/>
      <c r="X526" s="68"/>
      <c r="Y526" s="68"/>
      <c r="Z526" s="68"/>
      <c r="AA526" s="68"/>
      <c r="AB526" s="68"/>
      <c r="AC526" s="68"/>
      <c r="AD526" s="68"/>
      <c r="AE526" s="68"/>
      <c r="AF526" s="68"/>
      <c r="AG526" s="68"/>
      <c r="AH526" s="68"/>
      <c r="AI526" s="68"/>
      <c r="AJ526" s="68"/>
      <c r="AK526" s="68"/>
      <c r="AL526" s="68"/>
      <c r="AM526" s="68"/>
      <c r="AN526" s="68"/>
      <c r="AO526" s="68"/>
      <c r="AP526" s="68"/>
      <c r="AQ526" s="68"/>
    </row>
    <row r="527" spans="1:43" s="70" customFormat="1">
      <c r="A527" s="232"/>
      <c r="B527" s="151"/>
      <c r="C527" s="154"/>
      <c r="D527" s="154"/>
      <c r="E527" s="154"/>
      <c r="F527" s="154"/>
      <c r="G527" s="154"/>
      <c r="H527" s="154"/>
      <c r="I527" s="154"/>
      <c r="J527" s="154"/>
      <c r="K527" s="154"/>
      <c r="L527" s="154"/>
      <c r="M527" s="154"/>
      <c r="N527" s="154"/>
      <c r="O527" s="154"/>
      <c r="P527" s="154"/>
      <c r="Q527" s="128"/>
      <c r="R527" s="71"/>
      <c r="S527" s="71"/>
      <c r="T527" s="71"/>
      <c r="U527" s="71"/>
      <c r="V527" s="68"/>
      <c r="W527" s="68"/>
      <c r="X527" s="68"/>
      <c r="Y527" s="68"/>
      <c r="Z527" s="68"/>
      <c r="AA527" s="68"/>
      <c r="AB527" s="68"/>
      <c r="AC527" s="68"/>
      <c r="AD527" s="68"/>
      <c r="AE527" s="68"/>
      <c r="AF527" s="68"/>
      <c r="AG527" s="68"/>
      <c r="AH527" s="68"/>
      <c r="AI527" s="68"/>
      <c r="AJ527" s="68"/>
      <c r="AK527" s="68"/>
      <c r="AL527" s="68"/>
      <c r="AM527" s="68"/>
      <c r="AN527" s="68"/>
      <c r="AO527" s="68"/>
      <c r="AP527" s="68"/>
      <c r="AQ527" s="68"/>
    </row>
    <row r="528" spans="1:43" s="70" customFormat="1">
      <c r="A528" s="232"/>
      <c r="B528" s="151"/>
      <c r="C528" s="154"/>
      <c r="D528" s="154"/>
      <c r="E528" s="154"/>
      <c r="F528" s="154"/>
      <c r="G528" s="154"/>
      <c r="H528" s="154"/>
      <c r="I528" s="154"/>
      <c r="J528" s="154"/>
      <c r="K528" s="154"/>
      <c r="L528" s="154"/>
      <c r="M528" s="154"/>
      <c r="N528" s="154"/>
      <c r="O528" s="154"/>
      <c r="P528" s="154"/>
      <c r="Q528" s="128"/>
      <c r="R528" s="71"/>
      <c r="S528" s="71"/>
      <c r="T528" s="71"/>
      <c r="U528" s="71"/>
      <c r="V528" s="68"/>
      <c r="W528" s="68"/>
      <c r="X528" s="68"/>
      <c r="Y528" s="68"/>
      <c r="Z528" s="68"/>
      <c r="AA528" s="68"/>
      <c r="AB528" s="68"/>
      <c r="AC528" s="68"/>
      <c r="AD528" s="68"/>
      <c r="AE528" s="68"/>
      <c r="AF528" s="68"/>
      <c r="AG528" s="68"/>
      <c r="AH528" s="68"/>
      <c r="AI528" s="68"/>
      <c r="AJ528" s="68"/>
      <c r="AK528" s="68"/>
      <c r="AL528" s="68"/>
      <c r="AM528" s="68"/>
      <c r="AN528" s="68"/>
      <c r="AO528" s="68"/>
      <c r="AP528" s="68"/>
      <c r="AQ528" s="68"/>
    </row>
    <row r="529" spans="1:43" s="70" customFormat="1">
      <c r="A529" s="232"/>
      <c r="B529" s="151"/>
      <c r="C529" s="154"/>
      <c r="D529" s="154"/>
      <c r="E529" s="154"/>
      <c r="F529" s="154"/>
      <c r="G529" s="154"/>
      <c r="H529" s="154"/>
      <c r="I529" s="154"/>
      <c r="J529" s="154"/>
      <c r="K529" s="154"/>
      <c r="L529" s="154"/>
      <c r="M529" s="154"/>
      <c r="N529" s="154"/>
      <c r="O529" s="154"/>
      <c r="P529" s="154"/>
      <c r="Q529" s="128"/>
      <c r="R529" s="71"/>
      <c r="S529" s="71"/>
      <c r="T529" s="71"/>
      <c r="U529" s="71"/>
      <c r="V529" s="68"/>
      <c r="W529" s="68"/>
      <c r="X529" s="68"/>
      <c r="Y529" s="68"/>
      <c r="Z529" s="68"/>
      <c r="AA529" s="68"/>
      <c r="AB529" s="68"/>
      <c r="AC529" s="68"/>
      <c r="AD529" s="68"/>
      <c r="AE529" s="68"/>
      <c r="AF529" s="68"/>
      <c r="AG529" s="68"/>
      <c r="AH529" s="68"/>
      <c r="AI529" s="68"/>
      <c r="AJ529" s="68"/>
      <c r="AK529" s="68"/>
      <c r="AL529" s="68"/>
      <c r="AM529" s="68"/>
      <c r="AN529" s="68"/>
      <c r="AO529" s="68"/>
      <c r="AP529" s="68"/>
      <c r="AQ529" s="68"/>
    </row>
    <row r="530" spans="1:43" s="70" customFormat="1">
      <c r="A530" s="232"/>
      <c r="B530" s="151"/>
      <c r="C530" s="154"/>
      <c r="D530" s="154"/>
      <c r="E530" s="154"/>
      <c r="F530" s="154"/>
      <c r="G530" s="154"/>
      <c r="H530" s="154"/>
      <c r="I530" s="154"/>
      <c r="J530" s="154"/>
      <c r="K530" s="154"/>
      <c r="L530" s="154"/>
      <c r="M530" s="154"/>
      <c r="N530" s="154"/>
      <c r="O530" s="154"/>
      <c r="P530" s="154"/>
      <c r="Q530" s="128"/>
      <c r="R530" s="71"/>
      <c r="S530" s="71"/>
      <c r="T530" s="71"/>
      <c r="U530" s="71"/>
      <c r="V530" s="68"/>
      <c r="W530" s="68"/>
      <c r="X530" s="68"/>
      <c r="Y530" s="68"/>
      <c r="Z530" s="68"/>
      <c r="AA530" s="68"/>
      <c r="AB530" s="68"/>
      <c r="AC530" s="68"/>
      <c r="AD530" s="68"/>
      <c r="AE530" s="68"/>
      <c r="AF530" s="68"/>
      <c r="AG530" s="68"/>
      <c r="AH530" s="68"/>
      <c r="AI530" s="68"/>
      <c r="AJ530" s="68"/>
      <c r="AK530" s="68"/>
      <c r="AL530" s="68"/>
      <c r="AM530" s="68"/>
      <c r="AN530" s="68"/>
      <c r="AO530" s="68"/>
      <c r="AP530" s="68"/>
      <c r="AQ530" s="68"/>
    </row>
    <row r="531" spans="1:43" s="70" customFormat="1">
      <c r="A531" s="232"/>
      <c r="B531" s="151"/>
      <c r="C531" s="154"/>
      <c r="D531" s="154"/>
      <c r="E531" s="154"/>
      <c r="F531" s="154"/>
      <c r="G531" s="154"/>
      <c r="H531" s="154"/>
      <c r="I531" s="154"/>
      <c r="J531" s="154"/>
      <c r="K531" s="154"/>
      <c r="L531" s="154"/>
      <c r="M531" s="154"/>
      <c r="N531" s="154"/>
      <c r="O531" s="154"/>
      <c r="P531" s="154"/>
      <c r="Q531" s="128"/>
      <c r="R531" s="71"/>
      <c r="S531" s="71"/>
      <c r="T531" s="71"/>
      <c r="U531" s="71"/>
      <c r="V531" s="68"/>
      <c r="W531" s="68"/>
      <c r="X531" s="68"/>
      <c r="Y531" s="68"/>
      <c r="Z531" s="68"/>
      <c r="AA531" s="68"/>
      <c r="AB531" s="68"/>
      <c r="AC531" s="68"/>
      <c r="AD531" s="68"/>
      <c r="AE531" s="68"/>
      <c r="AF531" s="68"/>
      <c r="AG531" s="68"/>
      <c r="AH531" s="68"/>
      <c r="AI531" s="68"/>
      <c r="AJ531" s="68"/>
      <c r="AK531" s="68"/>
      <c r="AL531" s="68"/>
      <c r="AM531" s="68"/>
      <c r="AN531" s="68"/>
      <c r="AO531" s="68"/>
      <c r="AP531" s="68"/>
      <c r="AQ531" s="68"/>
    </row>
    <row r="532" spans="1:43" s="70" customFormat="1">
      <c r="A532" s="232"/>
      <c r="B532" s="151"/>
      <c r="C532" s="154"/>
      <c r="D532" s="154"/>
      <c r="E532" s="154"/>
      <c r="F532" s="154"/>
      <c r="G532" s="154"/>
      <c r="H532" s="154"/>
      <c r="I532" s="154"/>
      <c r="J532" s="154"/>
      <c r="K532" s="154"/>
      <c r="L532" s="154"/>
      <c r="M532" s="154"/>
      <c r="N532" s="154"/>
      <c r="O532" s="154"/>
      <c r="P532" s="154"/>
      <c r="Q532" s="128"/>
      <c r="R532" s="71"/>
      <c r="S532" s="71"/>
      <c r="T532" s="71"/>
      <c r="U532" s="71"/>
      <c r="V532" s="68"/>
      <c r="W532" s="68"/>
      <c r="X532" s="68"/>
      <c r="Y532" s="68"/>
      <c r="Z532" s="68"/>
      <c r="AA532" s="68"/>
      <c r="AB532" s="68"/>
      <c r="AC532" s="68"/>
      <c r="AD532" s="68"/>
      <c r="AE532" s="68"/>
      <c r="AF532" s="68"/>
      <c r="AG532" s="68"/>
      <c r="AH532" s="68"/>
      <c r="AI532" s="68"/>
      <c r="AJ532" s="68"/>
      <c r="AK532" s="68"/>
      <c r="AL532" s="68"/>
      <c r="AM532" s="68"/>
      <c r="AN532" s="68"/>
      <c r="AO532" s="68"/>
      <c r="AP532" s="68"/>
      <c r="AQ532" s="68"/>
    </row>
    <row r="533" spans="1:43" s="70" customFormat="1">
      <c r="A533" s="232"/>
      <c r="B533" s="151"/>
      <c r="C533" s="154"/>
      <c r="D533" s="154"/>
      <c r="E533" s="154"/>
      <c r="F533" s="154"/>
      <c r="G533" s="154"/>
      <c r="H533" s="154"/>
      <c r="I533" s="154"/>
      <c r="J533" s="154"/>
      <c r="K533" s="154"/>
      <c r="L533" s="154"/>
      <c r="M533" s="154"/>
      <c r="N533" s="154"/>
      <c r="O533" s="154"/>
      <c r="P533" s="154"/>
      <c r="Q533" s="128"/>
      <c r="R533" s="71"/>
      <c r="S533" s="71"/>
      <c r="T533" s="71"/>
      <c r="U533" s="71"/>
      <c r="V533" s="68"/>
      <c r="W533" s="68"/>
      <c r="X533" s="68"/>
      <c r="Y533" s="68"/>
      <c r="Z533" s="68"/>
      <c r="AA533" s="68"/>
      <c r="AB533" s="68"/>
      <c r="AC533" s="68"/>
      <c r="AD533" s="68"/>
      <c r="AE533" s="68"/>
      <c r="AF533" s="68"/>
      <c r="AG533" s="68"/>
      <c r="AH533" s="68"/>
      <c r="AI533" s="68"/>
      <c r="AJ533" s="68"/>
      <c r="AK533" s="68"/>
      <c r="AL533" s="68"/>
      <c r="AM533" s="68"/>
      <c r="AN533" s="68"/>
      <c r="AO533" s="68"/>
      <c r="AP533" s="68"/>
      <c r="AQ533" s="68"/>
    </row>
    <row r="534" spans="1:43" s="70" customFormat="1">
      <c r="A534" s="232"/>
      <c r="B534" s="151"/>
      <c r="C534" s="154"/>
      <c r="D534" s="154"/>
      <c r="E534" s="154"/>
      <c r="F534" s="154"/>
      <c r="G534" s="154"/>
      <c r="H534" s="154"/>
      <c r="I534" s="154"/>
      <c r="J534" s="154"/>
      <c r="K534" s="154"/>
      <c r="L534" s="154"/>
      <c r="M534" s="154"/>
      <c r="N534" s="154"/>
      <c r="O534" s="154"/>
      <c r="P534" s="154"/>
      <c r="Q534" s="128"/>
      <c r="R534" s="71"/>
      <c r="S534" s="71"/>
      <c r="T534" s="71"/>
      <c r="U534" s="71"/>
      <c r="V534" s="68"/>
      <c r="W534" s="68"/>
      <c r="X534" s="68"/>
      <c r="Y534" s="68"/>
      <c r="Z534" s="68"/>
      <c r="AA534" s="68"/>
      <c r="AB534" s="68"/>
      <c r="AC534" s="68"/>
      <c r="AD534" s="68"/>
      <c r="AE534" s="68"/>
      <c r="AF534" s="68"/>
      <c r="AG534" s="68"/>
      <c r="AH534" s="68"/>
      <c r="AI534" s="68"/>
      <c r="AJ534" s="68"/>
      <c r="AK534" s="68"/>
      <c r="AL534" s="68"/>
      <c r="AM534" s="68"/>
      <c r="AN534" s="68"/>
      <c r="AO534" s="68"/>
      <c r="AP534" s="68"/>
      <c r="AQ534" s="68"/>
    </row>
    <row r="535" spans="1:43" s="70" customFormat="1">
      <c r="A535" s="232"/>
      <c r="B535" s="151"/>
      <c r="C535" s="154"/>
      <c r="D535" s="154"/>
      <c r="E535" s="154"/>
      <c r="F535" s="154"/>
      <c r="G535" s="154"/>
      <c r="H535" s="154"/>
      <c r="I535" s="154"/>
      <c r="J535" s="154"/>
      <c r="K535" s="154"/>
      <c r="L535" s="154"/>
      <c r="M535" s="154"/>
      <c r="N535" s="154"/>
      <c r="O535" s="154"/>
      <c r="P535" s="154"/>
      <c r="Q535" s="128"/>
      <c r="R535" s="71"/>
      <c r="S535" s="71"/>
      <c r="T535" s="71"/>
      <c r="U535" s="71"/>
      <c r="V535" s="68"/>
      <c r="W535" s="68"/>
      <c r="X535" s="68"/>
      <c r="Y535" s="68"/>
      <c r="Z535" s="68"/>
      <c r="AA535" s="68"/>
      <c r="AB535" s="68"/>
      <c r="AC535" s="68"/>
      <c r="AD535" s="68"/>
      <c r="AE535" s="68"/>
      <c r="AF535" s="68"/>
      <c r="AG535" s="68"/>
      <c r="AH535" s="68"/>
      <c r="AI535" s="68"/>
      <c r="AJ535" s="68"/>
      <c r="AK535" s="68"/>
      <c r="AL535" s="68"/>
      <c r="AM535" s="68"/>
      <c r="AN535" s="68"/>
      <c r="AO535" s="68"/>
      <c r="AP535" s="68"/>
      <c r="AQ535" s="68"/>
    </row>
    <row r="536" spans="1:43" s="70" customFormat="1">
      <c r="A536" s="232"/>
      <c r="B536" s="151"/>
      <c r="C536" s="154"/>
      <c r="D536" s="154"/>
      <c r="E536" s="154"/>
      <c r="F536" s="154"/>
      <c r="G536" s="154"/>
      <c r="H536" s="154"/>
      <c r="I536" s="154"/>
      <c r="J536" s="154"/>
      <c r="K536" s="154"/>
      <c r="L536" s="154"/>
      <c r="M536" s="154"/>
      <c r="N536" s="154"/>
      <c r="O536" s="154"/>
      <c r="P536" s="154"/>
      <c r="Q536" s="128"/>
      <c r="R536" s="71"/>
      <c r="S536" s="71"/>
      <c r="T536" s="71"/>
      <c r="U536" s="71"/>
      <c r="V536" s="68"/>
      <c r="W536" s="68"/>
      <c r="X536" s="68"/>
      <c r="Y536" s="68"/>
      <c r="Z536" s="68"/>
      <c r="AA536" s="68"/>
      <c r="AB536" s="68"/>
      <c r="AC536" s="68"/>
      <c r="AD536" s="68"/>
      <c r="AE536" s="68"/>
      <c r="AF536" s="68"/>
      <c r="AG536" s="68"/>
      <c r="AH536" s="68"/>
      <c r="AI536" s="68"/>
      <c r="AJ536" s="68"/>
      <c r="AK536" s="68"/>
      <c r="AL536" s="68"/>
      <c r="AM536" s="68"/>
      <c r="AN536" s="68"/>
      <c r="AO536" s="68"/>
      <c r="AP536" s="68"/>
      <c r="AQ536" s="68"/>
    </row>
    <row r="537" spans="1:43" s="70" customFormat="1">
      <c r="A537" s="232"/>
      <c r="B537" s="151"/>
      <c r="C537" s="154"/>
      <c r="D537" s="154"/>
      <c r="E537" s="154"/>
      <c r="F537" s="154"/>
      <c r="G537" s="154"/>
      <c r="H537" s="154"/>
      <c r="I537" s="154"/>
      <c r="J537" s="154"/>
      <c r="K537" s="154"/>
      <c r="L537" s="154"/>
      <c r="M537" s="154"/>
      <c r="N537" s="154"/>
      <c r="O537" s="154"/>
      <c r="P537" s="154"/>
      <c r="Q537" s="128"/>
      <c r="R537" s="71"/>
      <c r="S537" s="71"/>
      <c r="T537" s="71"/>
      <c r="U537" s="71"/>
      <c r="V537" s="68"/>
      <c r="W537" s="68"/>
      <c r="X537" s="68"/>
      <c r="Y537" s="68"/>
      <c r="Z537" s="68"/>
      <c r="AA537" s="68"/>
      <c r="AB537" s="68"/>
      <c r="AC537" s="68"/>
      <c r="AD537" s="68"/>
      <c r="AE537" s="68"/>
      <c r="AF537" s="68"/>
      <c r="AG537" s="68"/>
      <c r="AH537" s="68"/>
      <c r="AI537" s="68"/>
      <c r="AJ537" s="68"/>
      <c r="AK537" s="68"/>
      <c r="AL537" s="68"/>
      <c r="AM537" s="68"/>
      <c r="AN537" s="68"/>
      <c r="AO537" s="68"/>
      <c r="AP537" s="68"/>
      <c r="AQ537" s="68"/>
    </row>
    <row r="538" spans="1:43" s="70" customFormat="1">
      <c r="A538" s="232"/>
      <c r="B538" s="151"/>
      <c r="C538" s="154"/>
      <c r="D538" s="154"/>
      <c r="E538" s="154"/>
      <c r="F538" s="154"/>
      <c r="G538" s="154"/>
      <c r="H538" s="154"/>
      <c r="I538" s="154"/>
      <c r="J538" s="154"/>
      <c r="K538" s="154"/>
      <c r="L538" s="154"/>
      <c r="M538" s="154"/>
      <c r="N538" s="154"/>
      <c r="O538" s="154"/>
      <c r="P538" s="154"/>
      <c r="Q538" s="128"/>
      <c r="R538" s="71"/>
      <c r="S538" s="71"/>
      <c r="T538" s="71"/>
      <c r="U538" s="71"/>
      <c r="V538" s="68"/>
      <c r="W538" s="68"/>
      <c r="X538" s="68"/>
      <c r="Y538" s="68"/>
      <c r="Z538" s="68"/>
      <c r="AA538" s="68"/>
      <c r="AB538" s="68"/>
      <c r="AC538" s="68"/>
      <c r="AD538" s="68"/>
      <c r="AE538" s="68"/>
      <c r="AF538" s="68"/>
      <c r="AG538" s="68"/>
      <c r="AH538" s="68"/>
      <c r="AI538" s="68"/>
      <c r="AJ538" s="68"/>
      <c r="AK538" s="68"/>
      <c r="AL538" s="68"/>
      <c r="AM538" s="68"/>
      <c r="AN538" s="68"/>
      <c r="AO538" s="68"/>
      <c r="AP538" s="68"/>
      <c r="AQ538" s="68"/>
    </row>
    <row r="539" spans="1:43" s="70" customFormat="1">
      <c r="A539" s="232"/>
      <c r="B539" s="151"/>
      <c r="C539" s="154"/>
      <c r="D539" s="154"/>
      <c r="E539" s="154"/>
      <c r="F539" s="154"/>
      <c r="G539" s="154"/>
      <c r="H539" s="154"/>
      <c r="I539" s="154"/>
      <c r="J539" s="154"/>
      <c r="K539" s="154"/>
      <c r="L539" s="154"/>
      <c r="M539" s="154"/>
      <c r="N539" s="154"/>
      <c r="O539" s="154"/>
      <c r="P539" s="154"/>
      <c r="Q539" s="128"/>
      <c r="R539" s="71"/>
      <c r="S539" s="71"/>
      <c r="T539" s="71"/>
      <c r="U539" s="71"/>
      <c r="V539" s="68"/>
      <c r="W539" s="68"/>
      <c r="X539" s="68"/>
      <c r="Y539" s="68"/>
      <c r="Z539" s="68"/>
      <c r="AA539" s="68"/>
      <c r="AB539" s="68"/>
      <c r="AC539" s="68"/>
      <c r="AD539" s="68"/>
      <c r="AE539" s="68"/>
      <c r="AF539" s="68"/>
      <c r="AG539" s="68"/>
      <c r="AH539" s="68"/>
      <c r="AI539" s="68"/>
      <c r="AJ539" s="68"/>
      <c r="AK539" s="68"/>
      <c r="AL539" s="68"/>
      <c r="AM539" s="68"/>
      <c r="AN539" s="68"/>
      <c r="AO539" s="68"/>
      <c r="AP539" s="68"/>
      <c r="AQ539" s="68"/>
    </row>
    <row r="540" spans="1:43" s="70" customFormat="1">
      <c r="A540" s="232"/>
      <c r="B540" s="151"/>
      <c r="C540" s="154"/>
      <c r="D540" s="154"/>
      <c r="E540" s="154"/>
      <c r="F540" s="154"/>
      <c r="G540" s="154"/>
      <c r="H540" s="154"/>
      <c r="I540" s="154"/>
      <c r="J540" s="154"/>
      <c r="K540" s="154"/>
      <c r="L540" s="154"/>
      <c r="M540" s="154"/>
      <c r="N540" s="154"/>
      <c r="O540" s="154"/>
      <c r="P540" s="154"/>
      <c r="Q540" s="128"/>
      <c r="R540" s="71"/>
      <c r="S540" s="71"/>
      <c r="T540" s="71"/>
      <c r="U540" s="71"/>
      <c r="V540" s="68"/>
      <c r="W540" s="68"/>
      <c r="X540" s="68"/>
      <c r="Y540" s="68"/>
      <c r="Z540" s="68"/>
      <c r="AA540" s="68"/>
      <c r="AB540" s="68"/>
      <c r="AC540" s="68"/>
      <c r="AD540" s="68"/>
      <c r="AE540" s="68"/>
      <c r="AF540" s="68"/>
      <c r="AG540" s="68"/>
      <c r="AH540" s="68"/>
      <c r="AI540" s="68"/>
      <c r="AJ540" s="68"/>
      <c r="AK540" s="68"/>
      <c r="AL540" s="68"/>
      <c r="AM540" s="68"/>
      <c r="AN540" s="68"/>
      <c r="AO540" s="68"/>
      <c r="AP540" s="68"/>
      <c r="AQ540" s="68"/>
    </row>
    <row r="541" spans="1:43" s="70" customFormat="1">
      <c r="A541" s="232"/>
      <c r="B541" s="151"/>
      <c r="C541" s="154"/>
      <c r="D541" s="154"/>
      <c r="E541" s="154"/>
      <c r="F541" s="154"/>
      <c r="G541" s="154"/>
      <c r="H541" s="154"/>
      <c r="I541" s="154"/>
      <c r="J541" s="154"/>
      <c r="K541" s="154"/>
      <c r="L541" s="154"/>
      <c r="M541" s="154"/>
      <c r="N541" s="154"/>
      <c r="O541" s="154"/>
      <c r="P541" s="154"/>
      <c r="Q541" s="128"/>
      <c r="R541" s="71"/>
      <c r="S541" s="71"/>
      <c r="T541" s="71"/>
      <c r="U541" s="71"/>
      <c r="V541" s="68"/>
      <c r="W541" s="68"/>
      <c r="X541" s="68"/>
      <c r="Y541" s="68"/>
      <c r="Z541" s="68"/>
      <c r="AA541" s="68"/>
      <c r="AB541" s="68"/>
      <c r="AC541" s="68"/>
      <c r="AD541" s="68"/>
      <c r="AE541" s="68"/>
      <c r="AF541" s="68"/>
      <c r="AG541" s="68"/>
      <c r="AH541" s="68"/>
      <c r="AI541" s="68"/>
      <c r="AJ541" s="68"/>
      <c r="AK541" s="68"/>
      <c r="AL541" s="68"/>
      <c r="AM541" s="68"/>
      <c r="AN541" s="68"/>
      <c r="AO541" s="68"/>
      <c r="AP541" s="68"/>
      <c r="AQ541" s="68"/>
    </row>
    <row r="542" spans="1:43" s="70" customFormat="1">
      <c r="A542" s="232"/>
      <c r="B542" s="151"/>
      <c r="C542" s="154"/>
      <c r="D542" s="154"/>
      <c r="E542" s="154"/>
      <c r="F542" s="154"/>
      <c r="G542" s="154"/>
      <c r="H542" s="154"/>
      <c r="I542" s="154"/>
      <c r="J542" s="154"/>
      <c r="K542" s="154"/>
      <c r="L542" s="154"/>
      <c r="M542" s="154"/>
      <c r="N542" s="154"/>
      <c r="O542" s="154"/>
      <c r="P542" s="154"/>
      <c r="Q542" s="128"/>
      <c r="R542" s="71"/>
      <c r="S542" s="71"/>
      <c r="T542" s="71"/>
      <c r="U542" s="71"/>
      <c r="V542" s="68"/>
      <c r="W542" s="68"/>
      <c r="X542" s="68"/>
      <c r="Y542" s="68"/>
      <c r="Z542" s="68"/>
      <c r="AA542" s="68"/>
      <c r="AB542" s="68"/>
      <c r="AC542" s="68"/>
      <c r="AD542" s="68"/>
      <c r="AE542" s="68"/>
      <c r="AF542" s="68"/>
      <c r="AG542" s="68"/>
      <c r="AH542" s="68"/>
      <c r="AI542" s="68"/>
      <c r="AJ542" s="68"/>
      <c r="AK542" s="68"/>
      <c r="AL542" s="68"/>
      <c r="AM542" s="68"/>
      <c r="AN542" s="68"/>
      <c r="AO542" s="68"/>
      <c r="AP542" s="68"/>
      <c r="AQ542" s="68"/>
    </row>
    <row r="543" spans="1:43" s="70" customFormat="1">
      <c r="A543" s="232"/>
      <c r="B543" s="151"/>
      <c r="C543" s="154"/>
      <c r="D543" s="154"/>
      <c r="E543" s="154"/>
      <c r="F543" s="154"/>
      <c r="G543" s="154"/>
      <c r="H543" s="154"/>
      <c r="I543" s="154"/>
      <c r="J543" s="154"/>
      <c r="K543" s="154"/>
      <c r="L543" s="154"/>
      <c r="M543" s="154"/>
      <c r="N543" s="154"/>
      <c r="O543" s="154"/>
      <c r="P543" s="154"/>
      <c r="Q543" s="128"/>
      <c r="R543" s="71"/>
      <c r="S543" s="71"/>
      <c r="T543" s="71"/>
      <c r="U543" s="71"/>
      <c r="V543" s="68"/>
      <c r="W543" s="68"/>
      <c r="X543" s="68"/>
      <c r="Y543" s="68"/>
      <c r="Z543" s="68"/>
      <c r="AA543" s="68"/>
      <c r="AB543" s="68"/>
      <c r="AC543" s="68"/>
      <c r="AD543" s="68"/>
      <c r="AE543" s="68"/>
      <c r="AF543" s="68"/>
      <c r="AG543" s="68"/>
      <c r="AH543" s="68"/>
      <c r="AI543" s="68"/>
      <c r="AJ543" s="68"/>
      <c r="AK543" s="68"/>
      <c r="AL543" s="68"/>
      <c r="AM543" s="68"/>
      <c r="AN543" s="68"/>
      <c r="AO543" s="68"/>
      <c r="AP543" s="68"/>
      <c r="AQ543" s="68"/>
    </row>
    <row r="544" spans="1:43" s="70" customFormat="1">
      <c r="A544" s="232"/>
      <c r="B544" s="151"/>
      <c r="C544" s="154"/>
      <c r="D544" s="154"/>
      <c r="E544" s="154"/>
      <c r="F544" s="154"/>
      <c r="G544" s="154"/>
      <c r="H544" s="154"/>
      <c r="I544" s="154"/>
      <c r="J544" s="154"/>
      <c r="K544" s="154"/>
      <c r="L544" s="154"/>
      <c r="M544" s="154"/>
      <c r="N544" s="154"/>
      <c r="O544" s="154"/>
      <c r="P544" s="154"/>
      <c r="Q544" s="128"/>
      <c r="R544" s="71"/>
      <c r="S544" s="71"/>
      <c r="T544" s="71"/>
      <c r="U544" s="71"/>
      <c r="V544" s="68"/>
      <c r="W544" s="68"/>
      <c r="X544" s="68"/>
      <c r="Y544" s="68"/>
      <c r="Z544" s="68"/>
      <c r="AA544" s="68"/>
      <c r="AB544" s="68"/>
      <c r="AC544" s="68"/>
      <c r="AD544" s="68"/>
      <c r="AE544" s="68"/>
      <c r="AF544" s="68"/>
      <c r="AG544" s="68"/>
      <c r="AH544" s="68"/>
      <c r="AI544" s="68"/>
      <c r="AJ544" s="68"/>
      <c r="AK544" s="68"/>
      <c r="AL544" s="68"/>
      <c r="AM544" s="68"/>
      <c r="AN544" s="68"/>
      <c r="AO544" s="68"/>
      <c r="AP544" s="68"/>
      <c r="AQ544" s="68"/>
    </row>
    <row r="545" spans="1:43" s="70" customFormat="1">
      <c r="A545" s="232"/>
      <c r="B545" s="151"/>
      <c r="C545" s="154"/>
      <c r="D545" s="154"/>
      <c r="E545" s="154"/>
      <c r="F545" s="154"/>
      <c r="G545" s="154"/>
      <c r="H545" s="154"/>
      <c r="I545" s="154"/>
      <c r="J545" s="154"/>
      <c r="K545" s="154"/>
      <c r="L545" s="154"/>
      <c r="M545" s="154"/>
      <c r="N545" s="154"/>
      <c r="O545" s="154"/>
      <c r="P545" s="154"/>
      <c r="Q545" s="128"/>
      <c r="R545" s="71"/>
      <c r="S545" s="71"/>
      <c r="T545" s="71"/>
      <c r="U545" s="71"/>
      <c r="V545" s="68"/>
      <c r="W545" s="68"/>
      <c r="X545" s="68"/>
      <c r="Y545" s="68"/>
      <c r="Z545" s="68"/>
      <c r="AA545" s="68"/>
      <c r="AB545" s="68"/>
      <c r="AC545" s="68"/>
      <c r="AD545" s="68"/>
      <c r="AE545" s="68"/>
      <c r="AF545" s="68"/>
      <c r="AG545" s="68"/>
      <c r="AH545" s="68"/>
      <c r="AI545" s="68"/>
      <c r="AJ545" s="68"/>
      <c r="AK545" s="68"/>
      <c r="AL545" s="68"/>
      <c r="AM545" s="68"/>
      <c r="AN545" s="68"/>
      <c r="AO545" s="68"/>
      <c r="AP545" s="68"/>
      <c r="AQ545" s="68"/>
    </row>
    <row r="546" spans="1:43" s="70" customFormat="1">
      <c r="A546" s="232"/>
      <c r="B546" s="151"/>
      <c r="C546" s="154"/>
      <c r="D546" s="154"/>
      <c r="E546" s="154"/>
      <c r="F546" s="154"/>
      <c r="G546" s="154"/>
      <c r="H546" s="154"/>
      <c r="I546" s="154"/>
      <c r="J546" s="154"/>
      <c r="K546" s="154"/>
      <c r="L546" s="154"/>
      <c r="M546" s="154"/>
      <c r="N546" s="154"/>
      <c r="O546" s="154"/>
      <c r="P546" s="154"/>
      <c r="Q546" s="128"/>
      <c r="R546" s="71"/>
      <c r="S546" s="71"/>
      <c r="T546" s="71"/>
      <c r="U546" s="71"/>
      <c r="V546" s="68"/>
      <c r="W546" s="68"/>
      <c r="X546" s="68"/>
      <c r="Y546" s="68"/>
      <c r="Z546" s="68"/>
      <c r="AA546" s="68"/>
      <c r="AB546" s="68"/>
      <c r="AC546" s="68"/>
      <c r="AD546" s="68"/>
      <c r="AE546" s="68"/>
      <c r="AF546" s="68"/>
      <c r="AG546" s="68"/>
      <c r="AH546" s="68"/>
      <c r="AI546" s="68"/>
      <c r="AJ546" s="68"/>
      <c r="AK546" s="68"/>
      <c r="AL546" s="68"/>
      <c r="AM546" s="68"/>
      <c r="AN546" s="68"/>
      <c r="AO546" s="68"/>
      <c r="AP546" s="68"/>
      <c r="AQ546" s="68"/>
    </row>
    <row r="547" spans="1:43" s="70" customFormat="1">
      <c r="A547" s="232"/>
      <c r="B547" s="151"/>
      <c r="C547" s="154"/>
      <c r="D547" s="154"/>
      <c r="E547" s="154"/>
      <c r="F547" s="154"/>
      <c r="G547" s="154"/>
      <c r="H547" s="154"/>
      <c r="I547" s="154"/>
      <c r="J547" s="154"/>
      <c r="K547" s="154"/>
      <c r="L547" s="154"/>
      <c r="M547" s="154"/>
      <c r="N547" s="154"/>
      <c r="O547" s="154"/>
      <c r="P547" s="154"/>
      <c r="Q547" s="128"/>
      <c r="R547" s="71"/>
      <c r="S547" s="71"/>
      <c r="T547" s="71"/>
      <c r="U547" s="71"/>
      <c r="V547" s="68"/>
      <c r="W547" s="68"/>
      <c r="X547" s="68"/>
      <c r="Y547" s="68"/>
      <c r="Z547" s="68"/>
      <c r="AA547" s="68"/>
      <c r="AB547" s="68"/>
      <c r="AC547" s="68"/>
      <c r="AD547" s="68"/>
      <c r="AE547" s="68"/>
      <c r="AF547" s="68"/>
      <c r="AG547" s="68"/>
      <c r="AH547" s="68"/>
      <c r="AI547" s="68"/>
      <c r="AJ547" s="68"/>
      <c r="AK547" s="68"/>
      <c r="AL547" s="68"/>
      <c r="AM547" s="68"/>
      <c r="AN547" s="68"/>
      <c r="AO547" s="68"/>
      <c r="AP547" s="68"/>
      <c r="AQ547" s="68"/>
    </row>
    <row r="548" spans="1:43" s="70" customFormat="1">
      <c r="A548" s="232"/>
      <c r="B548" s="151"/>
      <c r="C548" s="154"/>
      <c r="D548" s="154"/>
      <c r="E548" s="154"/>
      <c r="F548" s="154"/>
      <c r="G548" s="154"/>
      <c r="H548" s="154"/>
      <c r="I548" s="154"/>
      <c r="J548" s="154"/>
      <c r="K548" s="154"/>
      <c r="L548" s="154"/>
      <c r="M548" s="154"/>
      <c r="N548" s="154"/>
      <c r="O548" s="154"/>
      <c r="P548" s="154"/>
      <c r="Q548" s="128"/>
      <c r="R548" s="71"/>
      <c r="S548" s="71"/>
      <c r="T548" s="71"/>
      <c r="U548" s="71"/>
      <c r="V548" s="68"/>
      <c r="W548" s="68"/>
      <c r="X548" s="68"/>
      <c r="Y548" s="68"/>
      <c r="Z548" s="68"/>
      <c r="AA548" s="68"/>
      <c r="AB548" s="68"/>
      <c r="AC548" s="68"/>
      <c r="AD548" s="68"/>
      <c r="AE548" s="68"/>
      <c r="AF548" s="68"/>
      <c r="AG548" s="68"/>
      <c r="AH548" s="68"/>
      <c r="AI548" s="68"/>
      <c r="AJ548" s="68"/>
      <c r="AK548" s="68"/>
      <c r="AL548" s="68"/>
      <c r="AM548" s="68"/>
      <c r="AN548" s="68"/>
      <c r="AO548" s="68"/>
      <c r="AP548" s="68"/>
      <c r="AQ548" s="68"/>
    </row>
    <row r="549" spans="1:43" s="70" customFormat="1">
      <c r="A549" s="232"/>
      <c r="B549" s="151"/>
      <c r="C549" s="154"/>
      <c r="D549" s="154"/>
      <c r="E549" s="154"/>
      <c r="F549" s="154"/>
      <c r="G549" s="154"/>
      <c r="H549" s="154"/>
      <c r="I549" s="154"/>
      <c r="J549" s="154"/>
      <c r="K549" s="154"/>
      <c r="L549" s="154"/>
      <c r="M549" s="154"/>
      <c r="N549" s="154"/>
      <c r="O549" s="154"/>
      <c r="P549" s="154"/>
      <c r="Q549" s="128"/>
      <c r="R549" s="71"/>
      <c r="S549" s="71"/>
      <c r="T549" s="71"/>
      <c r="U549" s="71"/>
      <c r="V549" s="68"/>
      <c r="W549" s="68"/>
      <c r="X549" s="68"/>
      <c r="Y549" s="68"/>
      <c r="Z549" s="68"/>
      <c r="AA549" s="68"/>
      <c r="AB549" s="68"/>
      <c r="AC549" s="68"/>
      <c r="AD549" s="68"/>
      <c r="AE549" s="68"/>
      <c r="AF549" s="68"/>
      <c r="AG549" s="68"/>
      <c r="AH549" s="68"/>
      <c r="AI549" s="68"/>
      <c r="AJ549" s="68"/>
      <c r="AK549" s="68"/>
      <c r="AL549" s="68"/>
      <c r="AM549" s="68"/>
      <c r="AN549" s="68"/>
      <c r="AO549" s="68"/>
      <c r="AP549" s="68"/>
      <c r="AQ549" s="68"/>
    </row>
    <row r="550" spans="1:43" s="70" customFormat="1">
      <c r="A550" s="232"/>
      <c r="B550" s="151"/>
      <c r="C550" s="154"/>
      <c r="D550" s="154"/>
      <c r="E550" s="154"/>
      <c r="F550" s="154"/>
      <c r="G550" s="154"/>
      <c r="H550" s="154"/>
      <c r="I550" s="154"/>
      <c r="J550" s="154"/>
      <c r="K550" s="154"/>
      <c r="L550" s="154"/>
      <c r="M550" s="154"/>
      <c r="N550" s="154"/>
      <c r="O550" s="154"/>
      <c r="P550" s="154"/>
      <c r="Q550" s="128"/>
      <c r="R550" s="71"/>
      <c r="S550" s="71"/>
      <c r="T550" s="71"/>
      <c r="U550" s="71"/>
      <c r="V550" s="68"/>
      <c r="W550" s="68"/>
      <c r="X550" s="68"/>
      <c r="Y550" s="68"/>
      <c r="Z550" s="68"/>
      <c r="AA550" s="68"/>
      <c r="AB550" s="68"/>
      <c r="AC550" s="68"/>
      <c r="AD550" s="68"/>
      <c r="AE550" s="68"/>
      <c r="AF550" s="68"/>
      <c r="AG550" s="68"/>
      <c r="AH550" s="68"/>
      <c r="AI550" s="68"/>
      <c r="AJ550" s="68"/>
      <c r="AK550" s="68"/>
      <c r="AL550" s="68"/>
      <c r="AM550" s="68"/>
      <c r="AN550" s="68"/>
      <c r="AO550" s="68"/>
      <c r="AP550" s="68"/>
      <c r="AQ550" s="68"/>
    </row>
    <row r="551" spans="1:43" s="70" customFormat="1">
      <c r="A551" s="232"/>
      <c r="B551" s="151"/>
      <c r="C551" s="154"/>
      <c r="D551" s="154"/>
      <c r="E551" s="154"/>
      <c r="F551" s="154"/>
      <c r="G551" s="154"/>
      <c r="H551" s="154"/>
      <c r="I551" s="154"/>
      <c r="J551" s="154"/>
      <c r="K551" s="154"/>
      <c r="L551" s="154"/>
      <c r="M551" s="154"/>
      <c r="N551" s="154"/>
      <c r="O551" s="154"/>
      <c r="P551" s="154"/>
      <c r="Q551" s="128"/>
      <c r="R551" s="71"/>
      <c r="S551" s="71"/>
      <c r="T551" s="71"/>
      <c r="U551" s="71"/>
      <c r="V551" s="68"/>
      <c r="W551" s="68"/>
      <c r="X551" s="68"/>
      <c r="Y551" s="68"/>
      <c r="Z551" s="68"/>
      <c r="AA551" s="68"/>
      <c r="AB551" s="68"/>
      <c r="AC551" s="68"/>
      <c r="AD551" s="68"/>
      <c r="AE551" s="68"/>
      <c r="AF551" s="68"/>
      <c r="AG551" s="68"/>
      <c r="AH551" s="68"/>
      <c r="AI551" s="68"/>
      <c r="AJ551" s="68"/>
      <c r="AK551" s="68"/>
      <c r="AL551" s="68"/>
      <c r="AM551" s="68"/>
      <c r="AN551" s="68"/>
      <c r="AO551" s="68"/>
      <c r="AP551" s="68"/>
      <c r="AQ551" s="68"/>
    </row>
    <row r="552" spans="1:43" s="70" customFormat="1">
      <c r="A552" s="232"/>
      <c r="B552" s="151"/>
      <c r="C552" s="154"/>
      <c r="D552" s="154"/>
      <c r="E552" s="154"/>
      <c r="F552" s="154"/>
      <c r="G552" s="154"/>
      <c r="H552" s="154"/>
      <c r="I552" s="154"/>
      <c r="J552" s="154"/>
      <c r="K552" s="154"/>
      <c r="L552" s="154"/>
      <c r="M552" s="154"/>
      <c r="N552" s="154"/>
      <c r="O552" s="154"/>
      <c r="P552" s="154"/>
      <c r="Q552" s="128"/>
      <c r="R552" s="71"/>
      <c r="S552" s="71"/>
      <c r="T552" s="71"/>
      <c r="U552" s="71"/>
      <c r="V552" s="68"/>
      <c r="W552" s="68"/>
      <c r="X552" s="68"/>
      <c r="Y552" s="68"/>
      <c r="Z552" s="68"/>
      <c r="AA552" s="68"/>
      <c r="AB552" s="68"/>
      <c r="AC552" s="68"/>
      <c r="AD552" s="68"/>
      <c r="AE552" s="68"/>
      <c r="AF552" s="68"/>
      <c r="AG552" s="68"/>
      <c r="AH552" s="68"/>
      <c r="AI552" s="68"/>
      <c r="AJ552" s="68"/>
      <c r="AK552" s="68"/>
      <c r="AL552" s="68"/>
      <c r="AM552" s="68"/>
      <c r="AN552" s="68"/>
      <c r="AO552" s="68"/>
      <c r="AP552" s="68"/>
      <c r="AQ552" s="68"/>
    </row>
    <row r="553" spans="1:43" s="70" customFormat="1">
      <c r="A553" s="232"/>
      <c r="B553" s="151"/>
      <c r="C553" s="154"/>
      <c r="D553" s="154"/>
      <c r="E553" s="154"/>
      <c r="F553" s="154"/>
      <c r="G553" s="154"/>
      <c r="H553" s="154"/>
      <c r="I553" s="154"/>
      <c r="J553" s="154"/>
      <c r="K553" s="154"/>
      <c r="L553" s="154"/>
      <c r="M553" s="154"/>
      <c r="N553" s="154"/>
      <c r="O553" s="154"/>
      <c r="P553" s="154"/>
      <c r="Q553" s="128"/>
      <c r="R553" s="71"/>
      <c r="S553" s="71"/>
      <c r="T553" s="71"/>
      <c r="U553" s="71"/>
      <c r="V553" s="68"/>
      <c r="W553" s="68"/>
      <c r="X553" s="68"/>
      <c r="Y553" s="68"/>
      <c r="Z553" s="68"/>
      <c r="AA553" s="68"/>
      <c r="AB553" s="68"/>
      <c r="AC553" s="68"/>
      <c r="AD553" s="68"/>
      <c r="AE553" s="68"/>
      <c r="AF553" s="68"/>
      <c r="AG553" s="68"/>
      <c r="AH553" s="68"/>
      <c r="AI553" s="68"/>
      <c r="AJ553" s="68"/>
      <c r="AK553" s="68"/>
      <c r="AL553" s="68"/>
      <c r="AM553" s="68"/>
      <c r="AN553" s="68"/>
      <c r="AO553" s="68"/>
      <c r="AP553" s="68"/>
      <c r="AQ553" s="68"/>
    </row>
    <row r="554" spans="1:43" s="70" customFormat="1">
      <c r="A554" s="232"/>
      <c r="B554" s="151"/>
      <c r="C554" s="154"/>
      <c r="D554" s="154"/>
      <c r="E554" s="154"/>
      <c r="F554" s="154"/>
      <c r="G554" s="154"/>
      <c r="H554" s="154"/>
      <c r="I554" s="154"/>
      <c r="J554" s="154"/>
      <c r="K554" s="154"/>
      <c r="L554" s="154"/>
      <c r="M554" s="154"/>
      <c r="N554" s="154"/>
      <c r="O554" s="154"/>
      <c r="P554" s="154"/>
      <c r="Q554" s="128"/>
      <c r="R554" s="71"/>
      <c r="S554" s="71"/>
      <c r="T554" s="71"/>
      <c r="U554" s="71"/>
      <c r="V554" s="68"/>
      <c r="W554" s="68"/>
      <c r="X554" s="68"/>
      <c r="Y554" s="68"/>
      <c r="Z554" s="68"/>
      <c r="AA554" s="68"/>
      <c r="AB554" s="68"/>
      <c r="AC554" s="68"/>
      <c r="AD554" s="68"/>
      <c r="AE554" s="68"/>
      <c r="AF554" s="68"/>
      <c r="AG554" s="68"/>
      <c r="AH554" s="68"/>
      <c r="AI554" s="68"/>
      <c r="AJ554" s="68"/>
      <c r="AK554" s="68"/>
      <c r="AL554" s="68"/>
      <c r="AM554" s="68"/>
      <c r="AN554" s="68"/>
      <c r="AO554" s="68"/>
      <c r="AP554" s="68"/>
      <c r="AQ554" s="68"/>
    </row>
  </sheetData>
  <mergeCells count="45">
    <mergeCell ref="B430:L430"/>
    <mergeCell ref="B433:L433"/>
    <mergeCell ref="C444:L444"/>
    <mergeCell ref="B415:L415"/>
    <mergeCell ref="B416:L416"/>
    <mergeCell ref="B417:L417"/>
    <mergeCell ref="B418:L418"/>
    <mergeCell ref="B429:L429"/>
    <mergeCell ref="B428:L428"/>
    <mergeCell ref="B419:L419"/>
    <mergeCell ref="C440:L440"/>
    <mergeCell ref="B431:L431"/>
    <mergeCell ref="B432:L432"/>
    <mergeCell ref="B425:L425"/>
    <mergeCell ref="B426:L426"/>
    <mergeCell ref="B427:L427"/>
    <mergeCell ref="C438:L438"/>
    <mergeCell ref="C442:L442"/>
    <mergeCell ref="C448:L448"/>
    <mergeCell ref="C457:L457"/>
    <mergeCell ref="C471:L471"/>
    <mergeCell ref="C473:L473"/>
    <mergeCell ref="C479:L479"/>
    <mergeCell ref="C450:L450"/>
    <mergeCell ref="C455:L455"/>
    <mergeCell ref="C456:L456"/>
    <mergeCell ref="C461:L461"/>
    <mergeCell ref="C463:L463"/>
    <mergeCell ref="C465:L465"/>
    <mergeCell ref="C467:L467"/>
    <mergeCell ref="C477:L477"/>
    <mergeCell ref="C475:L475"/>
    <mergeCell ref="C469:L469"/>
    <mergeCell ref="B421:L421"/>
    <mergeCell ref="B424:L424"/>
    <mergeCell ref="B420:L420"/>
    <mergeCell ref="B422:L422"/>
    <mergeCell ref="A407:L407"/>
    <mergeCell ref="B409:L409"/>
    <mergeCell ref="B410:L410"/>
    <mergeCell ref="B412:L412"/>
    <mergeCell ref="B413:L413"/>
    <mergeCell ref="B411:L411"/>
    <mergeCell ref="B414:L414"/>
    <mergeCell ref="B423:L423"/>
  </mergeCells>
  <conditionalFormatting sqref="A408">
    <cfRule type="expression" dxfId="1" priority="2" stopIfTrue="1">
      <formula>$A408="UPDATED"</formula>
    </cfRule>
  </conditionalFormatting>
  <conditionalFormatting sqref="A407">
    <cfRule type="expression" dxfId="0" priority="1" stopIfTrue="1">
      <formula>$A407="UPDATED"</formula>
    </cfRule>
  </conditionalFormatting>
  <hyperlinks>
    <hyperlink ref="C461" tooltip="Comment by m3p on 08 Jul 2019 04:58 PM:_x000d__x000a_   pending the confirmation from JSB" display="For 2018, International Monetary Fund (IMF). Consumer Price Index. https://data.imf.org/?sk=4FFB52B2-3653-409A-B471-D47B46D904B5 (accessed 27 June 2019). For 2000-2017, JSB. Official communication, 1 June 2018. "/>
  </hyperlinks>
  <pageMargins left="0.25" right="0.25" top="0.25" bottom="0.25" header="0.3" footer="0.3"/>
  <pageSetup paperSize="5" scale="67" fitToHeight="0" orientation="landscape"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760"/>
  <sheetViews>
    <sheetView workbookViewId="0"/>
  </sheetViews>
  <sheetFormatPr defaultRowHeight="14.25"/>
  <cols>
    <col min="1" max="1" width="63.5" customWidth="1"/>
  </cols>
  <sheetData>
    <row r="1" spans="1:1">
      <c r="A1" s="101" t="s">
        <v>194</v>
      </c>
    </row>
    <row r="2" spans="1:1">
      <c r="A2" s="16" t="s">
        <v>195</v>
      </c>
    </row>
    <row r="3" spans="1:1">
      <c r="A3" s="2"/>
    </row>
    <row r="4" spans="1:1">
      <c r="A4" s="2"/>
    </row>
    <row r="5" spans="1:1" ht="15">
      <c r="A5" s="4"/>
    </row>
    <row r="6" spans="1:1" ht="15">
      <c r="A6" s="4" t="s">
        <v>193</v>
      </c>
    </row>
    <row r="7" spans="1:1">
      <c r="A7" s="2" t="s">
        <v>360</v>
      </c>
    </row>
    <row r="8" spans="1:1">
      <c r="A8" s="2" t="s">
        <v>361</v>
      </c>
    </row>
    <row r="9" spans="1:1">
      <c r="A9" t="s">
        <v>376</v>
      </c>
    </row>
    <row r="10" spans="1:1">
      <c r="A10" t="s">
        <v>377</v>
      </c>
    </row>
    <row r="11" spans="1:1">
      <c r="A11" s="2"/>
    </row>
    <row r="12" spans="1:1" ht="17.25">
      <c r="A12" s="1" t="s">
        <v>848</v>
      </c>
    </row>
    <row r="13" spans="1:1">
      <c r="A13" s="33" t="s">
        <v>199</v>
      </c>
    </row>
    <row r="14" spans="1:1">
      <c r="A14" t="s">
        <v>579</v>
      </c>
    </row>
    <row r="15" spans="1:1">
      <c r="A15" s="100" t="s">
        <v>491</v>
      </c>
    </row>
    <row r="16" spans="1:1">
      <c r="A16" s="83" t="s">
        <v>202</v>
      </c>
    </row>
    <row r="17" spans="1:1">
      <c r="A17" s="83" t="s">
        <v>492</v>
      </c>
    </row>
    <row r="18" spans="1:1">
      <c r="A18" s="83" t="s">
        <v>209</v>
      </c>
    </row>
    <row r="19" spans="1:1">
      <c r="A19" s="83" t="s">
        <v>493</v>
      </c>
    </row>
    <row r="20" spans="1:1">
      <c r="A20" s="83" t="s">
        <v>494</v>
      </c>
    </row>
    <row r="21" spans="1:1">
      <c r="A21" t="s">
        <v>581</v>
      </c>
    </row>
    <row r="22" spans="1:1">
      <c r="A22" s="83" t="s">
        <v>496</v>
      </c>
    </row>
    <row r="23" spans="1:1">
      <c r="A23" t="s">
        <v>497</v>
      </c>
    </row>
    <row r="24" spans="1:1">
      <c r="A24" s="83" t="s">
        <v>498</v>
      </c>
    </row>
    <row r="25" spans="1:1">
      <c r="A25" t="s">
        <v>204</v>
      </c>
    </row>
    <row r="26" spans="1:1">
      <c r="A26" s="33" t="s">
        <v>205</v>
      </c>
    </row>
    <row r="27" spans="1:1">
      <c r="A27" s="33" t="s">
        <v>576</v>
      </c>
    </row>
    <row r="28" spans="1:1">
      <c r="A28" s="33" t="s">
        <v>577</v>
      </c>
    </row>
    <row r="29" spans="1:1">
      <c r="A29" s="33" t="s">
        <v>578</v>
      </c>
    </row>
    <row r="30" spans="1:1">
      <c r="A30" s="84" t="s">
        <v>206</v>
      </c>
    </row>
    <row r="31" spans="1:1">
      <c r="A31" s="84" t="s">
        <v>207</v>
      </c>
    </row>
    <row r="32" spans="1:1">
      <c r="A32" s="2"/>
    </row>
    <row r="33" spans="1:1" ht="16.5">
      <c r="A33" s="33" t="s">
        <v>849</v>
      </c>
    </row>
    <row r="34" spans="1:1">
      <c r="A34" s="38" t="s">
        <v>247</v>
      </c>
    </row>
    <row r="35" spans="1:1">
      <c r="A35" s="2" t="s">
        <v>248</v>
      </c>
    </row>
    <row r="36" spans="1:1">
      <c r="A36" s="2" t="s">
        <v>664</v>
      </c>
    </row>
    <row r="37" spans="1:1">
      <c r="A37" s="2" t="s">
        <v>665</v>
      </c>
    </row>
    <row r="38" spans="1:1">
      <c r="A38" s="2" t="s">
        <v>201</v>
      </c>
    </row>
    <row r="39" spans="1:1">
      <c r="A39" s="2" t="s">
        <v>667</v>
      </c>
    </row>
    <row r="40" spans="1:1">
      <c r="A40" t="s">
        <v>885</v>
      </c>
    </row>
    <row r="41" spans="1:1">
      <c r="A41" s="2" t="s">
        <v>208</v>
      </c>
    </row>
    <row r="42" spans="1:1">
      <c r="A42" s="2" t="s">
        <v>671</v>
      </c>
    </row>
    <row r="43" spans="1:1">
      <c r="A43" t="s">
        <v>886</v>
      </c>
    </row>
    <row r="44" spans="1:1">
      <c r="A44" t="s">
        <v>672</v>
      </c>
    </row>
    <row r="45" spans="1:1">
      <c r="A45" t="s">
        <v>673</v>
      </c>
    </row>
    <row r="46" spans="1:1">
      <c r="A46" s="2" t="s">
        <v>676</v>
      </c>
    </row>
    <row r="47" spans="1:1">
      <c r="A47" s="2" t="s">
        <v>680</v>
      </c>
    </row>
    <row r="48" spans="1:1">
      <c r="A48" s="2" t="s">
        <v>683</v>
      </c>
    </row>
    <row r="49" spans="1:1">
      <c r="A49" s="2" t="s">
        <v>686</v>
      </c>
    </row>
    <row r="50" spans="1:1" ht="16.5">
      <c r="A50" s="2" t="s">
        <v>850</v>
      </c>
    </row>
    <row r="51" spans="1:1" ht="16.5">
      <c r="A51" s="2" t="s">
        <v>852</v>
      </c>
    </row>
    <row r="52" spans="1:1" ht="16.5">
      <c r="A52" t="s">
        <v>900</v>
      </c>
    </row>
    <row r="53" spans="1:1" ht="16.5">
      <c r="A53" t="s">
        <v>901</v>
      </c>
    </row>
    <row r="54" spans="1:1" ht="16.5">
      <c r="A54" s="2" t="s">
        <v>893</v>
      </c>
    </row>
    <row r="55" spans="1:1">
      <c r="A55" s="2" t="s">
        <v>698</v>
      </c>
    </row>
    <row r="56" spans="1:1">
      <c r="A56" s="2" t="s">
        <v>700</v>
      </c>
    </row>
    <row r="57" spans="1:1">
      <c r="A57" s="2" t="s">
        <v>323</v>
      </c>
    </row>
    <row r="58" spans="1:1">
      <c r="A58" t="s">
        <v>295</v>
      </c>
    </row>
    <row r="59" spans="1:1">
      <c r="A59" s="2" t="s">
        <v>215</v>
      </c>
    </row>
    <row r="60" spans="1:1">
      <c r="A60" s="2" t="s">
        <v>210</v>
      </c>
    </row>
    <row r="61" spans="1:1" ht="16.5">
      <c r="A61" t="s">
        <v>902</v>
      </c>
    </row>
    <row r="62" spans="1:1">
      <c r="A62" s="2"/>
    </row>
    <row r="63" spans="1:1">
      <c r="A63" t="s">
        <v>887</v>
      </c>
    </row>
    <row r="64" spans="1:1">
      <c r="A64" s="2" t="s">
        <v>324</v>
      </c>
    </row>
    <row r="65" spans="1:1">
      <c r="A65" s="2" t="s">
        <v>325</v>
      </c>
    </row>
    <row r="66" spans="1:1">
      <c r="A66" s="2" t="s">
        <v>326</v>
      </c>
    </row>
    <row r="67" spans="1:1">
      <c r="A67" s="2"/>
    </row>
    <row r="68" spans="1:1">
      <c r="A68" s="2" t="s">
        <v>252</v>
      </c>
    </row>
    <row r="69" spans="1:1">
      <c r="A69" s="34" t="s">
        <v>531</v>
      </c>
    </row>
    <row r="70" spans="1:1">
      <c r="A70" s="34" t="s">
        <v>534</v>
      </c>
    </row>
    <row r="71" spans="1:1">
      <c r="A71" t="s">
        <v>881</v>
      </c>
    </row>
    <row r="72" spans="1:1">
      <c r="A72" s="34" t="s">
        <v>584</v>
      </c>
    </row>
    <row r="73" spans="1:1">
      <c r="A73" s="34" t="s">
        <v>212</v>
      </c>
    </row>
    <row r="74" spans="1:1">
      <c r="A74" t="s">
        <v>888</v>
      </c>
    </row>
    <row r="75" spans="1:1">
      <c r="A75" s="59" t="s">
        <v>889</v>
      </c>
    </row>
    <row r="76" spans="1:1">
      <c r="A76" t="s">
        <v>882</v>
      </c>
    </row>
    <row r="77" spans="1:1">
      <c r="A77" t="s">
        <v>883</v>
      </c>
    </row>
    <row r="78" spans="1:1">
      <c r="A78" s="34" t="s">
        <v>213</v>
      </c>
    </row>
    <row r="79" spans="1:1">
      <c r="A79" s="34" t="s">
        <v>559</v>
      </c>
    </row>
    <row r="80" spans="1:1">
      <c r="A80" s="34" t="s">
        <v>562</v>
      </c>
    </row>
    <row r="81" spans="1:1">
      <c r="A81" s="34" t="s">
        <v>214</v>
      </c>
    </row>
    <row r="82" spans="1:1">
      <c r="A82" s="34" t="s">
        <v>565</v>
      </c>
    </row>
    <row r="83" spans="1:1">
      <c r="A83" s="34" t="s">
        <v>568</v>
      </c>
    </row>
    <row r="84" spans="1:1">
      <c r="A84" s="2"/>
    </row>
    <row r="85" spans="1:1" ht="15">
      <c r="A85" s="2" t="s">
        <v>362</v>
      </c>
    </row>
    <row r="86" spans="1:1" ht="16.5">
      <c r="A86" t="s">
        <v>903</v>
      </c>
    </row>
    <row r="87" spans="1:1">
      <c r="A87" s="2" t="s">
        <v>327</v>
      </c>
    </row>
    <row r="88" spans="1:1">
      <c r="A88" t="s">
        <v>890</v>
      </c>
    </row>
    <row r="89" spans="1:1">
      <c r="A89" t="s">
        <v>891</v>
      </c>
    </row>
    <row r="90" spans="1:1">
      <c r="A90" s="2" t="s">
        <v>329</v>
      </c>
    </row>
    <row r="91" spans="1:1">
      <c r="A91" s="2" t="s">
        <v>330</v>
      </c>
    </row>
    <row r="92" spans="1:1">
      <c r="A92" s="2"/>
    </row>
    <row r="93" spans="1:1">
      <c r="A93" t="s">
        <v>217</v>
      </c>
    </row>
    <row r="94" spans="1:1">
      <c r="A94" s="2" t="s">
        <v>289</v>
      </c>
    </row>
    <row r="95" spans="1:1">
      <c r="A95" s="2" t="s">
        <v>664</v>
      </c>
    </row>
    <row r="96" spans="1:1">
      <c r="A96" s="2" t="s">
        <v>665</v>
      </c>
    </row>
    <row r="97" spans="1:1">
      <c r="A97" s="2" t="s">
        <v>201</v>
      </c>
    </row>
    <row r="98" spans="1:1">
      <c r="A98" s="2" t="s">
        <v>667</v>
      </c>
    </row>
    <row r="99" spans="1:1">
      <c r="A99" t="s">
        <v>885</v>
      </c>
    </row>
    <row r="100" spans="1:1">
      <c r="A100" s="2" t="s">
        <v>208</v>
      </c>
    </row>
    <row r="101" spans="1:1">
      <c r="A101" s="2" t="s">
        <v>671</v>
      </c>
    </row>
    <row r="102" spans="1:1">
      <c r="A102" s="2" t="s">
        <v>886</v>
      </c>
    </row>
    <row r="103" spans="1:1">
      <c r="A103" t="s">
        <v>672</v>
      </c>
    </row>
    <row r="104" spans="1:1">
      <c r="A104" t="s">
        <v>673</v>
      </c>
    </row>
    <row r="105" spans="1:1">
      <c r="A105" s="2" t="s">
        <v>676</v>
      </c>
    </row>
    <row r="106" spans="1:1">
      <c r="A106" s="2" t="s">
        <v>680</v>
      </c>
    </row>
    <row r="107" spans="1:1">
      <c r="A107" s="2" t="s">
        <v>683</v>
      </c>
    </row>
    <row r="108" spans="1:1">
      <c r="A108" s="2" t="s">
        <v>686</v>
      </c>
    </row>
    <row r="109" spans="1:1" ht="16.5">
      <c r="A109" s="2" t="s">
        <v>850</v>
      </c>
    </row>
    <row r="110" spans="1:1" ht="16.5">
      <c r="A110" s="2" t="s">
        <v>852</v>
      </c>
    </row>
    <row r="111" spans="1:1" ht="16.5">
      <c r="A111" t="s">
        <v>926</v>
      </c>
    </row>
    <row r="112" spans="1:1" ht="16.5">
      <c r="A112" s="2" t="s">
        <v>892</v>
      </c>
    </row>
    <row r="113" spans="1:1" ht="16.5">
      <c r="A113" s="2" t="s">
        <v>893</v>
      </c>
    </row>
    <row r="114" spans="1:1">
      <c r="A114" s="2" t="s">
        <v>698</v>
      </c>
    </row>
    <row r="115" spans="1:1">
      <c r="A115" s="2" t="s">
        <v>700</v>
      </c>
    </row>
    <row r="116" spans="1:1">
      <c r="A116" s="2" t="s">
        <v>323</v>
      </c>
    </row>
    <row r="117" spans="1:1">
      <c r="A117" s="2" t="s">
        <v>295</v>
      </c>
    </row>
    <row r="118" spans="1:1">
      <c r="A118" s="2" t="s">
        <v>215</v>
      </c>
    </row>
    <row r="119" spans="1:1">
      <c r="A119" s="2" t="s">
        <v>297</v>
      </c>
    </row>
    <row r="120" spans="1:1" ht="16.5">
      <c r="A120" t="s">
        <v>902</v>
      </c>
    </row>
    <row r="121" spans="1:1">
      <c r="A121" s="2"/>
    </row>
    <row r="122" spans="1:1">
      <c r="A122" t="s">
        <v>379</v>
      </c>
    </row>
    <row r="123" spans="1:1">
      <c r="A123" s="2" t="s">
        <v>331</v>
      </c>
    </row>
    <row r="124" spans="1:1">
      <c r="A124" s="2" t="s">
        <v>324</v>
      </c>
    </row>
    <row r="125" spans="1:1">
      <c r="A125" s="2" t="s">
        <v>325</v>
      </c>
    </row>
    <row r="126" spans="1:1">
      <c r="A126" s="2" t="s">
        <v>326</v>
      </c>
    </row>
    <row r="127" spans="1:1">
      <c r="A127" s="2"/>
    </row>
    <row r="128" spans="1:1">
      <c r="A128" s="2" t="s">
        <v>288</v>
      </c>
    </row>
    <row r="129" spans="1:1">
      <c r="A129" s="34" t="s">
        <v>531</v>
      </c>
    </row>
    <row r="130" spans="1:1">
      <c r="A130" s="34" t="s">
        <v>534</v>
      </c>
    </row>
    <row r="131" spans="1:1">
      <c r="A131" s="34" t="s">
        <v>537</v>
      </c>
    </row>
    <row r="132" spans="1:1">
      <c r="A132" s="34" t="s">
        <v>584</v>
      </c>
    </row>
    <row r="133" spans="1:1">
      <c r="A133" s="34" t="s">
        <v>212</v>
      </c>
    </row>
    <row r="134" spans="1:1">
      <c r="A134" t="s">
        <v>894</v>
      </c>
    </row>
    <row r="135" spans="1:1">
      <c r="A135" s="59" t="s">
        <v>895</v>
      </c>
    </row>
    <row r="136" spans="1:1">
      <c r="A136" s="34" t="s">
        <v>369</v>
      </c>
    </row>
    <row r="137" spans="1:1">
      <c r="A137" s="34" t="s">
        <v>556</v>
      </c>
    </row>
    <row r="138" spans="1:1">
      <c r="A138" s="34" t="s">
        <v>213</v>
      </c>
    </row>
    <row r="139" spans="1:1">
      <c r="A139" s="34" t="s">
        <v>559</v>
      </c>
    </row>
    <row r="140" spans="1:1">
      <c r="A140" s="34" t="s">
        <v>562</v>
      </c>
    </row>
    <row r="141" spans="1:1">
      <c r="A141" s="34" t="s">
        <v>214</v>
      </c>
    </row>
    <row r="142" spans="1:1">
      <c r="A142" s="34" t="s">
        <v>565</v>
      </c>
    </row>
    <row r="143" spans="1:1">
      <c r="A143" s="34" t="s">
        <v>568</v>
      </c>
    </row>
    <row r="144" spans="1:1">
      <c r="A144" s="2"/>
    </row>
    <row r="145" spans="1:1">
      <c r="A145" t="s">
        <v>332</v>
      </c>
    </row>
    <row r="146" spans="1:1" ht="16.5">
      <c r="A146" t="s">
        <v>903</v>
      </c>
    </row>
    <row r="147" spans="1:1">
      <c r="A147" s="2" t="s">
        <v>327</v>
      </c>
    </row>
    <row r="148" spans="1:1">
      <c r="A148" s="2" t="s">
        <v>328</v>
      </c>
    </row>
    <row r="149" spans="1:1">
      <c r="A149" s="2" t="s">
        <v>329</v>
      </c>
    </row>
    <row r="150" spans="1:1">
      <c r="A150" s="2" t="s">
        <v>330</v>
      </c>
    </row>
    <row r="151" spans="1:1">
      <c r="A151" s="2"/>
    </row>
    <row r="152" spans="1:1">
      <c r="A152" t="s">
        <v>298</v>
      </c>
    </row>
    <row r="153" spans="1:1">
      <c r="A153" t="s">
        <v>584</v>
      </c>
    </row>
    <row r="154" spans="1:1">
      <c r="A154" s="2" t="s">
        <v>219</v>
      </c>
    </row>
    <row r="155" spans="1:1" ht="16.5">
      <c r="A155" t="s">
        <v>904</v>
      </c>
    </row>
    <row r="156" spans="1:1">
      <c r="A156" s="2" t="s">
        <v>333</v>
      </c>
    </row>
    <row r="157" spans="1:1" ht="16.5">
      <c r="A157" s="2" t="s">
        <v>905</v>
      </c>
    </row>
    <row r="158" spans="1:1">
      <c r="A158" s="2"/>
    </row>
    <row r="159" spans="1:1">
      <c r="A159" t="s">
        <v>334</v>
      </c>
    </row>
    <row r="160" spans="1:1">
      <c r="A160" s="2" t="s">
        <v>335</v>
      </c>
    </row>
    <row r="161" spans="1:1">
      <c r="A161" s="2" t="s">
        <v>336</v>
      </c>
    </row>
    <row r="162" spans="1:1">
      <c r="A162" s="2" t="s">
        <v>328</v>
      </c>
    </row>
    <row r="163" spans="1:1">
      <c r="A163" s="2"/>
    </row>
    <row r="164" spans="1:1">
      <c r="A164" t="s">
        <v>380</v>
      </c>
    </row>
    <row r="165" spans="1:1">
      <c r="A165" s="2" t="s">
        <v>306</v>
      </c>
    </row>
    <row r="166" spans="1:1">
      <c r="A166" s="2" t="s">
        <v>307</v>
      </c>
    </row>
    <row r="167" spans="1:1">
      <c r="A167" s="2"/>
    </row>
    <row r="168" spans="1:1">
      <c r="A168" t="s">
        <v>390</v>
      </c>
    </row>
    <row r="169" spans="1:1" ht="15">
      <c r="A169" s="2" t="s">
        <v>573</v>
      </c>
    </row>
    <row r="170" spans="1:1">
      <c r="A170" t="s">
        <v>391</v>
      </c>
    </row>
    <row r="171" spans="1:1">
      <c r="A171" t="s">
        <v>392</v>
      </c>
    </row>
    <row r="172" spans="1:1">
      <c r="A172" s="2"/>
    </row>
    <row r="173" spans="1:1" ht="15">
      <c r="A173" s="4" t="s">
        <v>363</v>
      </c>
    </row>
    <row r="174" spans="1:1" ht="16.5">
      <c r="A174" s="2" t="s">
        <v>906</v>
      </c>
    </row>
    <row r="175" spans="1:1">
      <c r="A175" s="2" t="s">
        <v>220</v>
      </c>
    </row>
    <row r="176" spans="1:1">
      <c r="A176" s="2" t="s">
        <v>29</v>
      </c>
    </row>
    <row r="177" spans="1:1">
      <c r="A177" t="s">
        <v>221</v>
      </c>
    </row>
    <row r="178" spans="1:1">
      <c r="A178" s="2" t="s">
        <v>222</v>
      </c>
    </row>
    <row r="179" spans="1:1">
      <c r="A179" s="2"/>
    </row>
    <row r="180" spans="1:1">
      <c r="A180" s="2" t="s">
        <v>364</v>
      </c>
    </row>
    <row r="181" spans="1:1">
      <c r="A181" s="33" t="s">
        <v>265</v>
      </c>
    </row>
    <row r="182" spans="1:1">
      <c r="A182" s="2" t="s">
        <v>29</v>
      </c>
    </row>
    <row r="183" spans="1:1">
      <c r="A183" s="2" t="s">
        <v>221</v>
      </c>
    </row>
    <row r="184" spans="1:1" ht="16.5">
      <c r="A184" s="16" t="s">
        <v>907</v>
      </c>
    </row>
    <row r="185" spans="1:1">
      <c r="A185" s="2"/>
    </row>
    <row r="186" spans="1:1">
      <c r="A186" t="s">
        <v>381</v>
      </c>
    </row>
    <row r="187" spans="1:1">
      <c r="A187" s="2" t="s">
        <v>225</v>
      </c>
    </row>
    <row r="188" spans="1:1">
      <c r="A188" s="2" t="s">
        <v>226</v>
      </c>
    </row>
    <row r="189" spans="1:1">
      <c r="A189" s="2"/>
    </row>
    <row r="190" spans="1:1" ht="15">
      <c r="A190" s="4" t="s">
        <v>365</v>
      </c>
    </row>
    <row r="191" spans="1:1">
      <c r="A191" s="16" t="s">
        <v>341</v>
      </c>
    </row>
    <row r="192" spans="1:1">
      <c r="A192" s="2" t="s">
        <v>227</v>
      </c>
    </row>
    <row r="193" spans="1:1" ht="16.5">
      <c r="A193" s="33" t="s">
        <v>908</v>
      </c>
    </row>
    <row r="194" spans="1:1">
      <c r="A194" t="s">
        <v>522</v>
      </c>
    </row>
    <row r="195" spans="1:1">
      <c r="A195" t="s">
        <v>227</v>
      </c>
    </row>
    <row r="196" spans="1:1">
      <c r="A196" t="s">
        <v>527</v>
      </c>
    </row>
    <row r="197" spans="1:1" ht="16.5">
      <c r="A197" s="2" t="s">
        <v>909</v>
      </c>
    </row>
    <row r="198" spans="1:1">
      <c r="A198" s="2" t="s">
        <v>366</v>
      </c>
    </row>
    <row r="199" spans="1:1">
      <c r="A199" s="2"/>
    </row>
    <row r="200" spans="1:1" ht="15">
      <c r="A200" s="34" t="s">
        <v>574</v>
      </c>
    </row>
    <row r="201" spans="1:1">
      <c r="A201" s="34" t="s">
        <v>337</v>
      </c>
    </row>
    <row r="202" spans="1:1">
      <c r="A202" s="83" t="s">
        <v>338</v>
      </c>
    </row>
    <row r="203" spans="1:1">
      <c r="A203" t="s">
        <v>896</v>
      </c>
    </row>
    <row r="204" spans="1:1">
      <c r="A204" s="34" t="s">
        <v>339</v>
      </c>
    </row>
    <row r="205" spans="1:1">
      <c r="A205" s="34" t="s">
        <v>228</v>
      </c>
    </row>
    <row r="206" spans="1:1">
      <c r="A206" s="2"/>
    </row>
    <row r="207" spans="1:1" ht="16.5">
      <c r="A207" s="33" t="s">
        <v>910</v>
      </c>
    </row>
    <row r="208" spans="1:1">
      <c r="A208" s="2" t="s">
        <v>229</v>
      </c>
    </row>
    <row r="209" spans="1:1">
      <c r="A209" s="2" t="s">
        <v>230</v>
      </c>
    </row>
    <row r="210" spans="1:1">
      <c r="A210" s="2" t="s">
        <v>299</v>
      </c>
    </row>
    <row r="211" spans="1:1" ht="16.5">
      <c r="A211" s="2" t="s">
        <v>911</v>
      </c>
    </row>
    <row r="212" spans="1:1">
      <c r="A212" t="s">
        <v>282</v>
      </c>
    </row>
    <row r="213" spans="1:1">
      <c r="A213" s="93" t="s">
        <v>102</v>
      </c>
    </row>
    <row r="214" spans="1:1">
      <c r="A214" s="93" t="s">
        <v>103</v>
      </c>
    </row>
    <row r="215" spans="1:1" ht="16.5">
      <c r="A215" s="93" t="s">
        <v>912</v>
      </c>
    </row>
    <row r="216" spans="1:1" ht="16.5">
      <c r="A216" s="93" t="s">
        <v>913</v>
      </c>
    </row>
    <row r="217" spans="1:1">
      <c r="A217" s="93" t="s">
        <v>231</v>
      </c>
    </row>
    <row r="218" spans="1:1">
      <c r="A218" s="93" t="s">
        <v>104</v>
      </c>
    </row>
    <row r="219" spans="1:1">
      <c r="A219" s="2"/>
    </row>
    <row r="220" spans="1:1">
      <c r="A220" t="s">
        <v>884</v>
      </c>
    </row>
    <row r="221" spans="1:1">
      <c r="A221" s="94" t="s">
        <v>868</v>
      </c>
    </row>
    <row r="222" spans="1:1">
      <c r="A222" s="2"/>
    </row>
    <row r="223" spans="1:1">
      <c r="A223" t="s">
        <v>3</v>
      </c>
    </row>
    <row r="224" spans="1:1">
      <c r="A224" s="2" t="s">
        <v>4</v>
      </c>
    </row>
    <row r="225" spans="1:1" ht="16.5">
      <c r="A225" s="2" t="s">
        <v>914</v>
      </c>
    </row>
    <row r="226" spans="1:1" ht="16.5">
      <c r="A226" s="2" t="s">
        <v>915</v>
      </c>
    </row>
    <row r="227" spans="1:1" ht="16.5">
      <c r="A227" s="2" t="s">
        <v>916</v>
      </c>
    </row>
    <row r="228" spans="1:1">
      <c r="A228" s="2"/>
    </row>
    <row r="229" spans="1:1">
      <c r="A229" t="s">
        <v>382</v>
      </c>
    </row>
    <row r="230" spans="1:1">
      <c r="A230" s="2" t="s">
        <v>5</v>
      </c>
    </row>
    <row r="231" spans="1:1" ht="16.5">
      <c r="A231" s="16" t="s">
        <v>917</v>
      </c>
    </row>
    <row r="232" spans="1:1" ht="16.5">
      <c r="A232" s="2" t="s">
        <v>918</v>
      </c>
    </row>
    <row r="233" spans="1:1" ht="16.5">
      <c r="A233" s="2" t="s">
        <v>919</v>
      </c>
    </row>
    <row r="234" spans="1:1">
      <c r="A234" s="2"/>
    </row>
    <row r="235" spans="1:1">
      <c r="A235" t="s">
        <v>383</v>
      </c>
    </row>
    <row r="236" spans="1:1">
      <c r="A236" s="38" t="s">
        <v>6</v>
      </c>
    </row>
    <row r="237" spans="1:1">
      <c r="A237" s="2" t="s">
        <v>7</v>
      </c>
    </row>
    <row r="238" spans="1:1">
      <c r="A238" s="2" t="s">
        <v>8</v>
      </c>
    </row>
    <row r="239" spans="1:1">
      <c r="A239" s="2" t="s">
        <v>10</v>
      </c>
    </row>
    <row r="240" spans="1:1">
      <c r="A240" s="2" t="s">
        <v>11</v>
      </c>
    </row>
    <row r="241" spans="1:1">
      <c r="A241" s="2" t="s">
        <v>13</v>
      </c>
    </row>
    <row r="242" spans="1:1">
      <c r="A242" s="2" t="s">
        <v>14</v>
      </c>
    </row>
    <row r="243" spans="1:1">
      <c r="A243" s="2" t="s">
        <v>293</v>
      </c>
    </row>
    <row r="244" spans="1:1">
      <c r="A244" s="2" t="s">
        <v>15</v>
      </c>
    </row>
    <row r="245" spans="1:1">
      <c r="A245" s="2" t="s">
        <v>16</v>
      </c>
    </row>
    <row r="246" spans="1:1">
      <c r="A246" s="2" t="s">
        <v>18</v>
      </c>
    </row>
    <row r="247" spans="1:1">
      <c r="A247" s="2" t="s">
        <v>19</v>
      </c>
    </row>
    <row r="248" spans="1:1">
      <c r="A248" s="2" t="s">
        <v>292</v>
      </c>
    </row>
    <row r="249" spans="1:1">
      <c r="A249" s="2" t="s">
        <v>20</v>
      </c>
    </row>
    <row r="250" spans="1:1">
      <c r="A250" s="2" t="s">
        <v>21</v>
      </c>
    </row>
    <row r="251" spans="1:1">
      <c r="A251" s="2" t="s">
        <v>22</v>
      </c>
    </row>
    <row r="252" spans="1:1">
      <c r="A252" s="2"/>
    </row>
    <row r="253" spans="1:1">
      <c r="A253" t="s">
        <v>308</v>
      </c>
    </row>
    <row r="254" spans="1:1">
      <c r="A254" s="34" t="s">
        <v>309</v>
      </c>
    </row>
    <row r="255" spans="1:1">
      <c r="A255" s="34" t="s">
        <v>310</v>
      </c>
    </row>
    <row r="256" spans="1:1">
      <c r="A256" s="34" t="s">
        <v>311</v>
      </c>
    </row>
    <row r="257" spans="1:1">
      <c r="A257" s="34" t="s">
        <v>312</v>
      </c>
    </row>
    <row r="258" spans="1:1">
      <c r="A258" s="2"/>
    </row>
    <row r="259" spans="1:1">
      <c r="A259" t="s">
        <v>294</v>
      </c>
    </row>
    <row r="260" spans="1:1" ht="16.5">
      <c r="A260" s="2" t="s">
        <v>920</v>
      </c>
    </row>
    <row r="261" spans="1:1">
      <c r="A261" s="2" t="s">
        <v>24</v>
      </c>
    </row>
    <row r="262" spans="1:1" ht="16.5">
      <c r="A262" s="2" t="s">
        <v>921</v>
      </c>
    </row>
    <row r="263" spans="1:1">
      <c r="A263" s="2" t="s">
        <v>313</v>
      </c>
    </row>
    <row r="264" spans="1:1">
      <c r="A264" s="2" t="s">
        <v>314</v>
      </c>
    </row>
    <row r="265" spans="1:1">
      <c r="A265" s="2" t="s">
        <v>315</v>
      </c>
    </row>
    <row r="266" spans="1:1">
      <c r="A266" s="2" t="s">
        <v>316</v>
      </c>
    </row>
    <row r="267" spans="1:1" ht="16.5">
      <c r="A267" s="2" t="s">
        <v>922</v>
      </c>
    </row>
    <row r="268" spans="1:1" ht="16.5">
      <c r="A268" s="2" t="s">
        <v>923</v>
      </c>
    </row>
    <row r="269" spans="1:1">
      <c r="A269" s="2"/>
    </row>
    <row r="270" spans="1:1" ht="15">
      <c r="A270" s="85" t="s">
        <v>352</v>
      </c>
    </row>
    <row r="271" spans="1:1">
      <c r="A271" t="s">
        <v>897</v>
      </c>
    </row>
    <row r="272" spans="1:1">
      <c r="A272" t="s">
        <v>898</v>
      </c>
    </row>
    <row r="273" spans="1:1">
      <c r="A273" t="s">
        <v>899</v>
      </c>
    </row>
    <row r="274" spans="1:1">
      <c r="A274" s="2"/>
    </row>
    <row r="275" spans="1:1">
      <c r="A275" t="s">
        <v>388</v>
      </c>
    </row>
    <row r="276" spans="1:1">
      <c r="A276" s="2" t="s">
        <v>109</v>
      </c>
    </row>
    <row r="277" spans="1:1">
      <c r="A277" s="2" t="s">
        <v>110</v>
      </c>
    </row>
    <row r="278" spans="1:1">
      <c r="A278" s="34" t="s">
        <v>30</v>
      </c>
    </row>
    <row r="279" spans="1:1">
      <c r="A279" s="2"/>
    </row>
    <row r="280" spans="1:1">
      <c r="A280" s="34" t="s">
        <v>367</v>
      </c>
    </row>
    <row r="281" spans="1:1">
      <c r="A281" s="34" t="s">
        <v>301</v>
      </c>
    </row>
    <row r="282" spans="1:1">
      <c r="A282" s="34" t="s">
        <v>302</v>
      </c>
    </row>
    <row r="283" spans="1:1">
      <c r="A283" s="2"/>
    </row>
    <row r="284" spans="1:1">
      <c r="A284" t="s">
        <v>387</v>
      </c>
    </row>
    <row r="285" spans="1:1">
      <c r="A285" s="2" t="s">
        <v>197</v>
      </c>
    </row>
    <row r="286" spans="1:1">
      <c r="A286" t="s">
        <v>284</v>
      </c>
    </row>
    <row r="287" spans="1:1">
      <c r="A287" t="s">
        <v>234</v>
      </c>
    </row>
    <row r="288" spans="1:1">
      <c r="A288" t="s">
        <v>283</v>
      </c>
    </row>
    <row r="289" spans="1:1">
      <c r="A289" t="s">
        <v>355</v>
      </c>
    </row>
    <row r="290" spans="1:1">
      <c r="A290" t="s">
        <v>356</v>
      </c>
    </row>
    <row r="291" spans="1:1">
      <c r="A291" t="s">
        <v>353</v>
      </c>
    </row>
    <row r="292" spans="1:1">
      <c r="A292" t="s">
        <v>354</v>
      </c>
    </row>
    <row r="293" spans="1:1">
      <c r="A293" t="s">
        <v>357</v>
      </c>
    </row>
    <row r="294" spans="1:1">
      <c r="A294" t="s">
        <v>373</v>
      </c>
    </row>
    <row r="295" spans="1:1">
      <c r="A295" t="s">
        <v>276</v>
      </c>
    </row>
    <row r="297" spans="1:1">
      <c r="A297" s="2" t="s">
        <v>232</v>
      </c>
    </row>
    <row r="298" spans="1:1">
      <c r="A298" t="s">
        <v>284</v>
      </c>
    </row>
    <row r="299" spans="1:1">
      <c r="A299" t="s">
        <v>234</v>
      </c>
    </row>
    <row r="300" spans="1:1">
      <c r="A300" t="s">
        <v>277</v>
      </c>
    </row>
    <row r="301" spans="1:1">
      <c r="A301" t="s">
        <v>278</v>
      </c>
    </row>
    <row r="302" spans="1:1">
      <c r="A302" t="s">
        <v>235</v>
      </c>
    </row>
    <row r="303" spans="1:1">
      <c r="A303" t="s">
        <v>285</v>
      </c>
    </row>
    <row r="304" spans="1:1">
      <c r="A304" t="s">
        <v>368</v>
      </c>
    </row>
    <row r="305" spans="1:1">
      <c r="A305" t="s">
        <v>485</v>
      </c>
    </row>
    <row r="306" spans="1:1">
      <c r="A306" t="s">
        <v>373</v>
      </c>
    </row>
    <row r="307" spans="1:1">
      <c r="A307" s="2" t="s">
        <v>374</v>
      </c>
    </row>
    <row r="308" spans="1:1">
      <c r="A308" s="2"/>
    </row>
    <row r="309" spans="1:1" ht="16.5">
      <c r="A309" s="33" t="s">
        <v>924</v>
      </c>
    </row>
    <row r="310" spans="1:1">
      <c r="A310" s="16" t="s">
        <v>40</v>
      </c>
    </row>
    <row r="311" spans="1:1">
      <c r="A311" s="16" t="s">
        <v>113</v>
      </c>
    </row>
    <row r="312" spans="1:1">
      <c r="A312" s="16" t="s">
        <v>29</v>
      </c>
    </row>
    <row r="313" spans="1:1">
      <c r="A313" s="16" t="s">
        <v>221</v>
      </c>
    </row>
    <row r="314" spans="1:1">
      <c r="A314" s="16" t="s">
        <v>503</v>
      </c>
    </row>
    <row r="315" spans="1:1">
      <c r="A315" s="16" t="s">
        <v>31</v>
      </c>
    </row>
    <row r="316" spans="1:1">
      <c r="A316" s="16" t="s">
        <v>32</v>
      </c>
    </row>
    <row r="317" spans="1:1">
      <c r="A317" s="16" t="s">
        <v>508</v>
      </c>
    </row>
    <row r="318" spans="1:1">
      <c r="A318" s="16" t="s">
        <v>31</v>
      </c>
    </row>
    <row r="319" spans="1:1">
      <c r="A319" s="16" t="s">
        <v>32</v>
      </c>
    </row>
    <row r="320" spans="1:1">
      <c r="A320" s="16" t="s">
        <v>513</v>
      </c>
    </row>
    <row r="321" spans="1:1">
      <c r="A321" s="16" t="s">
        <v>31</v>
      </c>
    </row>
    <row r="322" spans="1:1">
      <c r="A322" s="16" t="s">
        <v>32</v>
      </c>
    </row>
    <row r="323" spans="1:1">
      <c r="A323" s="16" t="s">
        <v>33</v>
      </c>
    </row>
    <row r="324" spans="1:1">
      <c r="A324" s="16" t="s">
        <v>31</v>
      </c>
    </row>
    <row r="325" spans="1:1">
      <c r="A325" s="16" t="s">
        <v>32</v>
      </c>
    </row>
    <row r="326" spans="1:1">
      <c r="A326" s="16" t="s">
        <v>34</v>
      </c>
    </row>
    <row r="327" spans="1:1">
      <c r="A327" s="16" t="s">
        <v>35</v>
      </c>
    </row>
    <row r="328" spans="1:1">
      <c r="A328" s="16" t="s">
        <v>290</v>
      </c>
    </row>
    <row r="329" spans="1:1">
      <c r="A329" s="16" t="s">
        <v>279</v>
      </c>
    </row>
    <row r="330" spans="1:1">
      <c r="A330" s="16" t="s">
        <v>36</v>
      </c>
    </row>
    <row r="331" spans="1:1">
      <c r="A331" s="16" t="s">
        <v>37</v>
      </c>
    </row>
    <row r="332" spans="1:1">
      <c r="A332" t="s">
        <v>38</v>
      </c>
    </row>
    <row r="333" spans="1:1">
      <c r="A333" s="2" t="s">
        <v>442</v>
      </c>
    </row>
    <row r="334" spans="1:1">
      <c r="A334" s="2" t="s">
        <v>585</v>
      </c>
    </row>
    <row r="335" spans="1:1">
      <c r="A335" s="39"/>
    </row>
    <row r="336" spans="1:1">
      <c r="A336" t="s">
        <v>384</v>
      </c>
    </row>
    <row r="337" spans="1:1">
      <c r="A337" s="34" t="s">
        <v>317</v>
      </c>
    </row>
    <row r="338" spans="1:1">
      <c r="A338" s="34" t="s">
        <v>318</v>
      </c>
    </row>
    <row r="339" spans="1:1">
      <c r="A339" s="34" t="s">
        <v>319</v>
      </c>
    </row>
    <row r="340" spans="1:1">
      <c r="A340" s="34" t="s">
        <v>320</v>
      </c>
    </row>
    <row r="341" spans="1:1">
      <c r="A341" s="34" t="s">
        <v>321</v>
      </c>
    </row>
    <row r="342" spans="1:1">
      <c r="A342" s="2"/>
    </row>
    <row r="343" spans="1:1">
      <c r="A343" t="s">
        <v>385</v>
      </c>
    </row>
    <row r="344" spans="1:1">
      <c r="A344" s="2" t="s">
        <v>23</v>
      </c>
    </row>
    <row r="345" spans="1:1">
      <c r="A345" s="2" t="s">
        <v>41</v>
      </c>
    </row>
    <row r="346" spans="1:1">
      <c r="A346" s="2" t="s">
        <v>42</v>
      </c>
    </row>
    <row r="347" spans="1:1">
      <c r="A347" s="2" t="s">
        <v>43</v>
      </c>
    </row>
    <row r="348" spans="1:1">
      <c r="A348" s="2" t="s">
        <v>44</v>
      </c>
    </row>
    <row r="349" spans="1:1">
      <c r="A349" s="2"/>
    </row>
    <row r="350" spans="1:1">
      <c r="A350" t="s">
        <v>386</v>
      </c>
    </row>
    <row r="351" spans="1:1">
      <c r="A351" s="2" t="s">
        <v>45</v>
      </c>
    </row>
    <row r="352" spans="1:1">
      <c r="A352" s="2" t="s">
        <v>46</v>
      </c>
    </row>
    <row r="353" spans="1:1">
      <c r="A353" s="2"/>
    </row>
    <row r="354" spans="1:1" ht="16.5">
      <c r="A354" s="33" t="s">
        <v>925</v>
      </c>
    </row>
    <row r="355" spans="1:1">
      <c r="A355" s="2" t="s">
        <v>47</v>
      </c>
    </row>
    <row r="356" spans="1:1">
      <c r="A356" s="2" t="s">
        <v>117</v>
      </c>
    </row>
    <row r="357" spans="1:1">
      <c r="A357" s="2" t="s">
        <v>48</v>
      </c>
    </row>
    <row r="358" spans="1:1">
      <c r="A358" s="2" t="s">
        <v>49</v>
      </c>
    </row>
    <row r="359" spans="1:1">
      <c r="A359" t="s">
        <v>119</v>
      </c>
    </row>
    <row r="360" spans="1:1">
      <c r="A360" s="2" t="s">
        <v>50</v>
      </c>
    </row>
    <row r="361" spans="1:1">
      <c r="A361" s="2"/>
    </row>
    <row r="362" spans="1:1">
      <c r="A362" s="2" t="s">
        <v>303</v>
      </c>
    </row>
    <row r="363" spans="1:1">
      <c r="A363" s="2" t="s">
        <v>304</v>
      </c>
    </row>
    <row r="364" spans="1:1">
      <c r="A364" s="2" t="s">
        <v>305</v>
      </c>
    </row>
    <row r="365" spans="1:1">
      <c r="A365" s="2" t="s">
        <v>296</v>
      </c>
    </row>
    <row r="366" spans="1:1">
      <c r="A366" s="2"/>
    </row>
    <row r="367" spans="1:1">
      <c r="A367" s="2"/>
    </row>
    <row r="368" spans="1:1">
      <c r="A368" s="2"/>
    </row>
    <row r="369" spans="1:1">
      <c r="A369" s="2"/>
    </row>
    <row r="370" spans="1:1">
      <c r="A370" s="2"/>
    </row>
    <row r="371" spans="1:1">
      <c r="A371" s="2"/>
    </row>
    <row r="372" spans="1:1">
      <c r="A372" s="2"/>
    </row>
    <row r="373" spans="1:1">
      <c r="A373" s="2"/>
    </row>
    <row r="374" spans="1:1">
      <c r="A374" s="2"/>
    </row>
    <row r="375" spans="1:1">
      <c r="A375" s="2"/>
    </row>
    <row r="376" spans="1:1">
      <c r="A376" s="2"/>
    </row>
    <row r="377" spans="1:1">
      <c r="A377" s="2"/>
    </row>
    <row r="378" spans="1:1">
      <c r="A378" s="2"/>
    </row>
    <row r="379" spans="1:1">
      <c r="A379" s="2"/>
    </row>
    <row r="380" spans="1:1">
      <c r="A380" s="2"/>
    </row>
    <row r="381" spans="1:1">
      <c r="A381" s="2"/>
    </row>
    <row r="382" spans="1:1">
      <c r="A382" s="2"/>
    </row>
    <row r="383" spans="1:1">
      <c r="A383" s="2"/>
    </row>
    <row r="384" spans="1:1">
      <c r="A384" s="2"/>
    </row>
    <row r="385" spans="1:1">
      <c r="A385" s="2"/>
    </row>
    <row r="386" spans="1:1">
      <c r="A386" s="2"/>
    </row>
    <row r="387" spans="1:1">
      <c r="A387" s="2"/>
    </row>
    <row r="388" spans="1:1">
      <c r="A388" s="2"/>
    </row>
    <row r="389" spans="1:1">
      <c r="A389" s="2"/>
    </row>
    <row r="390" spans="1:1">
      <c r="A390" s="2"/>
    </row>
    <row r="391" spans="1:1">
      <c r="A391" s="2"/>
    </row>
    <row r="392" spans="1:1">
      <c r="A392" s="2"/>
    </row>
    <row r="393" spans="1:1">
      <c r="A393" s="2"/>
    </row>
    <row r="394" spans="1:1">
      <c r="A394" s="2"/>
    </row>
    <row r="395" spans="1:1">
      <c r="A395" s="2"/>
    </row>
    <row r="396" spans="1:1">
      <c r="A396" s="2"/>
    </row>
    <row r="397" spans="1:1">
      <c r="A397" s="2"/>
    </row>
    <row r="398" spans="1:1">
      <c r="A398" s="2"/>
    </row>
    <row r="399" spans="1:1">
      <c r="A399" s="2"/>
    </row>
    <row r="400" spans="1:1">
      <c r="A400" s="2"/>
    </row>
    <row r="401" spans="1:1">
      <c r="A401" s="2"/>
    </row>
    <row r="402" spans="1:1">
      <c r="A402" s="2"/>
    </row>
    <row r="403" spans="1:1">
      <c r="A403" s="2"/>
    </row>
    <row r="404" spans="1:1">
      <c r="A404" s="2"/>
    </row>
    <row r="405" spans="1:1">
      <c r="A405" s="2"/>
    </row>
    <row r="406" spans="1:1">
      <c r="A406" s="2"/>
    </row>
    <row r="407" spans="1:1">
      <c r="A407" s="2"/>
    </row>
    <row r="408" spans="1:1">
      <c r="A408" s="2"/>
    </row>
    <row r="409" spans="1:1">
      <c r="A409" s="2"/>
    </row>
    <row r="410" spans="1:1">
      <c r="A410" s="2"/>
    </row>
    <row r="411" spans="1:1">
      <c r="A411" s="2"/>
    </row>
    <row r="412" spans="1:1">
      <c r="A412" s="2"/>
    </row>
    <row r="413" spans="1:1">
      <c r="A413" s="2"/>
    </row>
    <row r="414" spans="1:1">
      <c r="A414" s="2"/>
    </row>
    <row r="415" spans="1:1">
      <c r="A415" s="2"/>
    </row>
    <row r="416" spans="1:1">
      <c r="A416" s="2"/>
    </row>
    <row r="417" spans="1:1">
      <c r="A417" s="2"/>
    </row>
    <row r="418" spans="1:1">
      <c r="A418" s="2"/>
    </row>
    <row r="419" spans="1:1">
      <c r="A419" s="2"/>
    </row>
    <row r="420" spans="1:1">
      <c r="A420" s="2"/>
    </row>
    <row r="421" spans="1:1">
      <c r="A421" s="2"/>
    </row>
    <row r="422" spans="1:1">
      <c r="A422" s="2"/>
    </row>
    <row r="423" spans="1:1">
      <c r="A423" s="2"/>
    </row>
    <row r="424" spans="1:1">
      <c r="A424" s="2"/>
    </row>
    <row r="425" spans="1:1">
      <c r="A425" s="2"/>
    </row>
    <row r="426" spans="1:1">
      <c r="A426" s="2"/>
    </row>
    <row r="427" spans="1:1">
      <c r="A427" s="2"/>
    </row>
    <row r="428" spans="1:1">
      <c r="A428" s="2"/>
    </row>
    <row r="429" spans="1:1">
      <c r="A429" s="2"/>
    </row>
    <row r="430" spans="1:1">
      <c r="A430" s="2"/>
    </row>
    <row r="431" spans="1:1">
      <c r="A431" s="2"/>
    </row>
    <row r="432" spans="1:1">
      <c r="A432" s="2"/>
    </row>
    <row r="433" spans="1:1">
      <c r="A433" s="2"/>
    </row>
    <row r="434" spans="1:1">
      <c r="A434" s="2"/>
    </row>
    <row r="435" spans="1:1">
      <c r="A435" s="2"/>
    </row>
    <row r="436" spans="1:1">
      <c r="A436" s="2"/>
    </row>
    <row r="437" spans="1:1">
      <c r="A437" s="2"/>
    </row>
    <row r="438" spans="1:1">
      <c r="A438" s="2"/>
    </row>
    <row r="439" spans="1:1">
      <c r="A439" s="2"/>
    </row>
    <row r="440" spans="1:1">
      <c r="A440" s="2"/>
    </row>
    <row r="441" spans="1:1">
      <c r="A441" s="2"/>
    </row>
    <row r="442" spans="1:1">
      <c r="A442" s="2"/>
    </row>
    <row r="443" spans="1:1">
      <c r="A443" s="2"/>
    </row>
    <row r="444" spans="1:1">
      <c r="A444" s="2"/>
    </row>
    <row r="445" spans="1:1">
      <c r="A445" s="2"/>
    </row>
    <row r="446" spans="1:1">
      <c r="A446" s="2"/>
    </row>
    <row r="447" spans="1:1">
      <c r="A447" s="2"/>
    </row>
    <row r="448" spans="1:1">
      <c r="A448" s="2"/>
    </row>
    <row r="449" spans="1:1">
      <c r="A449" s="2"/>
    </row>
    <row r="450" spans="1:1">
      <c r="A450" s="2"/>
    </row>
    <row r="451" spans="1:1">
      <c r="A451" s="2"/>
    </row>
    <row r="452" spans="1:1">
      <c r="A452" s="2"/>
    </row>
    <row r="453" spans="1:1">
      <c r="A453" s="2"/>
    </row>
    <row r="454" spans="1:1">
      <c r="A454" s="2"/>
    </row>
    <row r="455" spans="1:1">
      <c r="A455" s="2"/>
    </row>
    <row r="456" spans="1:1">
      <c r="A456" s="2"/>
    </row>
    <row r="457" spans="1:1">
      <c r="A457" s="2"/>
    </row>
    <row r="458" spans="1:1">
      <c r="A458" s="2"/>
    </row>
    <row r="459" spans="1:1">
      <c r="A459" s="2"/>
    </row>
    <row r="460" spans="1:1">
      <c r="A460" s="2"/>
    </row>
    <row r="461" spans="1:1">
      <c r="A461" s="2"/>
    </row>
    <row r="462" spans="1:1">
      <c r="A462" s="2"/>
    </row>
    <row r="463" spans="1:1">
      <c r="A463" s="2"/>
    </row>
    <row r="464" spans="1:1">
      <c r="A464" s="2"/>
    </row>
    <row r="465" spans="1:1">
      <c r="A465" s="2"/>
    </row>
    <row r="466" spans="1:1">
      <c r="A466" s="2"/>
    </row>
    <row r="467" spans="1:1">
      <c r="A467" s="2"/>
    </row>
    <row r="468" spans="1:1">
      <c r="A468" s="2"/>
    </row>
    <row r="469" spans="1:1">
      <c r="A469" s="2"/>
    </row>
    <row r="470" spans="1:1">
      <c r="A470" s="2"/>
    </row>
    <row r="471" spans="1:1">
      <c r="A471" s="2"/>
    </row>
    <row r="472" spans="1:1">
      <c r="A472" s="2"/>
    </row>
    <row r="473" spans="1:1">
      <c r="A473" s="2"/>
    </row>
    <row r="474" spans="1:1">
      <c r="A474" s="2"/>
    </row>
    <row r="475" spans="1:1">
      <c r="A475" s="2"/>
    </row>
    <row r="476" spans="1:1">
      <c r="A476" s="2"/>
    </row>
    <row r="477" spans="1:1">
      <c r="A477" s="2"/>
    </row>
    <row r="478" spans="1:1">
      <c r="A478" s="2"/>
    </row>
    <row r="479" spans="1:1">
      <c r="A479" s="2"/>
    </row>
    <row r="480" spans="1:1">
      <c r="A480" s="2"/>
    </row>
    <row r="481" spans="1:1">
      <c r="A481" s="2"/>
    </row>
    <row r="482" spans="1:1">
      <c r="A482" s="2"/>
    </row>
    <row r="483" spans="1:1">
      <c r="A483" s="2"/>
    </row>
    <row r="484" spans="1:1">
      <c r="A484" s="2"/>
    </row>
    <row r="485" spans="1:1">
      <c r="A485" s="2"/>
    </row>
    <row r="486" spans="1:1">
      <c r="A486" s="2"/>
    </row>
    <row r="487" spans="1:1">
      <c r="A487" s="2"/>
    </row>
    <row r="488" spans="1:1">
      <c r="A488" s="2"/>
    </row>
    <row r="489" spans="1:1">
      <c r="A489" s="2"/>
    </row>
    <row r="490" spans="1:1">
      <c r="A490" s="2"/>
    </row>
    <row r="491" spans="1:1">
      <c r="A491" s="2"/>
    </row>
    <row r="492" spans="1:1">
      <c r="A492" s="2"/>
    </row>
    <row r="493" spans="1:1">
      <c r="A493" s="2"/>
    </row>
    <row r="494" spans="1:1">
      <c r="A494" s="2"/>
    </row>
    <row r="495" spans="1:1">
      <c r="A495" s="2"/>
    </row>
    <row r="496" spans="1:1">
      <c r="A496" s="2"/>
    </row>
    <row r="497" spans="1:1">
      <c r="A497" s="2"/>
    </row>
    <row r="498" spans="1:1">
      <c r="A498" s="2"/>
    </row>
    <row r="499" spans="1:1">
      <c r="A499" s="2"/>
    </row>
    <row r="500" spans="1:1">
      <c r="A500" s="2"/>
    </row>
    <row r="501" spans="1:1">
      <c r="A501" s="2"/>
    </row>
    <row r="502" spans="1:1">
      <c r="A502" s="2"/>
    </row>
    <row r="503" spans="1:1">
      <c r="A503" s="2"/>
    </row>
    <row r="504" spans="1:1">
      <c r="A504" s="2"/>
    </row>
    <row r="505" spans="1:1">
      <c r="A505" s="2"/>
    </row>
    <row r="506" spans="1:1">
      <c r="A506" s="2"/>
    </row>
    <row r="507" spans="1:1">
      <c r="A507" s="2"/>
    </row>
    <row r="508" spans="1:1">
      <c r="A508" s="2"/>
    </row>
    <row r="509" spans="1:1">
      <c r="A509" s="2"/>
    </row>
    <row r="510" spans="1:1">
      <c r="A510" s="2"/>
    </row>
    <row r="511" spans="1:1">
      <c r="A511" s="2"/>
    </row>
    <row r="512" spans="1:1">
      <c r="A512" s="2"/>
    </row>
    <row r="513" spans="1:1">
      <c r="A513" s="2"/>
    </row>
    <row r="514" spans="1:1">
      <c r="A514" s="2"/>
    </row>
    <row r="515" spans="1:1">
      <c r="A515" s="2"/>
    </row>
    <row r="516" spans="1:1">
      <c r="A516" s="2"/>
    </row>
    <row r="517" spans="1:1">
      <c r="A517" s="2"/>
    </row>
    <row r="518" spans="1:1">
      <c r="A518" s="2"/>
    </row>
    <row r="519" spans="1:1">
      <c r="A519" s="2"/>
    </row>
    <row r="520" spans="1:1">
      <c r="A520" s="2"/>
    </row>
    <row r="521" spans="1:1">
      <c r="A521" s="2"/>
    </row>
    <row r="522" spans="1:1">
      <c r="A522" s="2"/>
    </row>
    <row r="523" spans="1:1">
      <c r="A523" s="2"/>
    </row>
    <row r="524" spans="1:1">
      <c r="A524" s="2"/>
    </row>
    <row r="525" spans="1:1">
      <c r="A525" s="2"/>
    </row>
    <row r="526" spans="1:1">
      <c r="A526" s="2"/>
    </row>
    <row r="527" spans="1:1">
      <c r="A527" s="2"/>
    </row>
    <row r="528" spans="1:1">
      <c r="A528" s="2"/>
    </row>
    <row r="529" spans="1:1">
      <c r="A529" s="2"/>
    </row>
    <row r="530" spans="1:1">
      <c r="A530" s="2"/>
    </row>
    <row r="531" spans="1:1">
      <c r="A531" s="2"/>
    </row>
    <row r="532" spans="1:1">
      <c r="A532" s="2"/>
    </row>
    <row r="533" spans="1:1">
      <c r="A533" s="2"/>
    </row>
    <row r="534" spans="1:1">
      <c r="A534" s="2"/>
    </row>
    <row r="535" spans="1:1">
      <c r="A535" s="2"/>
    </row>
    <row r="536" spans="1:1">
      <c r="A536" s="2"/>
    </row>
    <row r="537" spans="1:1">
      <c r="A537" s="2"/>
    </row>
    <row r="538" spans="1:1">
      <c r="A538" s="2"/>
    </row>
    <row r="539" spans="1:1">
      <c r="A539" s="2"/>
    </row>
    <row r="540" spans="1:1">
      <c r="A540" s="2"/>
    </row>
    <row r="541" spans="1:1">
      <c r="A541" s="2"/>
    </row>
    <row r="542" spans="1:1">
      <c r="A542" s="2"/>
    </row>
    <row r="543" spans="1:1">
      <c r="A543" s="2"/>
    </row>
    <row r="544" spans="1:1">
      <c r="A544" s="2"/>
    </row>
    <row r="545" spans="1:1">
      <c r="A545" s="2"/>
    </row>
    <row r="546" spans="1:1">
      <c r="A546" s="2"/>
    </row>
    <row r="547" spans="1:1">
      <c r="A547" s="2"/>
    </row>
    <row r="548" spans="1:1">
      <c r="A548" s="2"/>
    </row>
    <row r="549" spans="1:1">
      <c r="A549" s="2"/>
    </row>
    <row r="550" spans="1:1">
      <c r="A550" s="2"/>
    </row>
    <row r="551" spans="1:1">
      <c r="A551" s="2"/>
    </row>
    <row r="552" spans="1:1">
      <c r="A552" s="2"/>
    </row>
    <row r="553" spans="1:1">
      <c r="A553" s="2"/>
    </row>
    <row r="554" spans="1:1">
      <c r="A554" s="2"/>
    </row>
    <row r="555" spans="1:1">
      <c r="A555" s="2"/>
    </row>
    <row r="556" spans="1:1">
      <c r="A556" s="2"/>
    </row>
    <row r="557" spans="1:1">
      <c r="A557" s="2"/>
    </row>
    <row r="558" spans="1:1">
      <c r="A558" s="2"/>
    </row>
    <row r="559" spans="1:1">
      <c r="A559" s="2"/>
    </row>
    <row r="560" spans="1:1">
      <c r="A560" s="2"/>
    </row>
    <row r="561" spans="1:1">
      <c r="A561" s="2"/>
    </row>
    <row r="562" spans="1:1">
      <c r="A562" s="2"/>
    </row>
    <row r="563" spans="1:1">
      <c r="A563" s="2"/>
    </row>
    <row r="564" spans="1:1">
      <c r="A564" s="2"/>
    </row>
    <row r="565" spans="1:1">
      <c r="A565" s="2"/>
    </row>
    <row r="566" spans="1:1">
      <c r="A566" s="2"/>
    </row>
    <row r="567" spans="1:1">
      <c r="A567" s="2"/>
    </row>
    <row r="568" spans="1:1">
      <c r="A568" s="2"/>
    </row>
    <row r="569" spans="1:1">
      <c r="A569" s="2"/>
    </row>
    <row r="570" spans="1:1">
      <c r="A570" s="2"/>
    </row>
    <row r="571" spans="1:1">
      <c r="A571" s="2"/>
    </row>
    <row r="572" spans="1:1">
      <c r="A572" s="2"/>
    </row>
    <row r="573" spans="1:1">
      <c r="A573" s="2"/>
    </row>
    <row r="574" spans="1:1">
      <c r="A574" s="2"/>
    </row>
    <row r="575" spans="1:1">
      <c r="A575" s="2"/>
    </row>
    <row r="576" spans="1:1">
      <c r="A576" s="2"/>
    </row>
    <row r="577" spans="1:1">
      <c r="A577" s="2"/>
    </row>
    <row r="578" spans="1:1">
      <c r="A578" s="2"/>
    </row>
    <row r="579" spans="1:1">
      <c r="A579" s="2"/>
    </row>
    <row r="580" spans="1:1">
      <c r="A580" s="2"/>
    </row>
    <row r="581" spans="1:1">
      <c r="A581" s="2"/>
    </row>
    <row r="582" spans="1:1">
      <c r="A582" s="2"/>
    </row>
    <row r="583" spans="1:1">
      <c r="A583" s="2"/>
    </row>
    <row r="584" spans="1:1">
      <c r="A584" s="2"/>
    </row>
    <row r="585" spans="1:1">
      <c r="A585" s="2"/>
    </row>
    <row r="586" spans="1:1">
      <c r="A586" s="2"/>
    </row>
    <row r="587" spans="1:1">
      <c r="A587" s="2"/>
    </row>
    <row r="588" spans="1:1">
      <c r="A588" s="2"/>
    </row>
    <row r="589" spans="1:1">
      <c r="A589" s="2"/>
    </row>
    <row r="590" spans="1:1">
      <c r="A590" s="2"/>
    </row>
    <row r="591" spans="1:1">
      <c r="A591" s="2"/>
    </row>
    <row r="592" spans="1:1">
      <c r="A592" s="2"/>
    </row>
    <row r="593" spans="1:1">
      <c r="A593" s="2"/>
    </row>
    <row r="594" spans="1:1">
      <c r="A594" s="2"/>
    </row>
    <row r="595" spans="1:1">
      <c r="A595" s="2"/>
    </row>
    <row r="596" spans="1:1">
      <c r="A596" s="2"/>
    </row>
    <row r="597" spans="1:1">
      <c r="A597" s="2"/>
    </row>
    <row r="598" spans="1:1">
      <c r="A598" s="2"/>
    </row>
    <row r="599" spans="1:1">
      <c r="A599" s="2"/>
    </row>
    <row r="600" spans="1:1">
      <c r="A600" s="2"/>
    </row>
    <row r="601" spans="1:1">
      <c r="A601" s="2"/>
    </row>
    <row r="602" spans="1:1">
      <c r="A602" s="2"/>
    </row>
    <row r="603" spans="1:1">
      <c r="A603" s="2"/>
    </row>
    <row r="604" spans="1:1">
      <c r="A604" s="2"/>
    </row>
    <row r="605" spans="1:1">
      <c r="A605" s="2"/>
    </row>
    <row r="606" spans="1:1">
      <c r="A606" s="2"/>
    </row>
    <row r="607" spans="1:1">
      <c r="A607" s="2"/>
    </row>
    <row r="608" spans="1:1">
      <c r="A608" s="2"/>
    </row>
    <row r="609" spans="1:1">
      <c r="A609" s="2"/>
    </row>
    <row r="610" spans="1:1">
      <c r="A610" s="2"/>
    </row>
    <row r="611" spans="1:1">
      <c r="A611" s="2"/>
    </row>
    <row r="612" spans="1:1">
      <c r="A612" s="2"/>
    </row>
    <row r="613" spans="1:1">
      <c r="A613" s="2"/>
    </row>
    <row r="614" spans="1:1">
      <c r="A614" s="2"/>
    </row>
    <row r="615" spans="1:1">
      <c r="A615" s="2"/>
    </row>
    <row r="616" spans="1:1">
      <c r="A616" s="2"/>
    </row>
    <row r="617" spans="1:1">
      <c r="A617" s="2"/>
    </row>
    <row r="618" spans="1:1">
      <c r="A618" s="2"/>
    </row>
    <row r="619" spans="1:1">
      <c r="A619" s="2"/>
    </row>
    <row r="620" spans="1:1">
      <c r="A620" s="2"/>
    </row>
    <row r="621" spans="1:1">
      <c r="A621" s="2"/>
    </row>
    <row r="622" spans="1:1">
      <c r="A622" s="2"/>
    </row>
    <row r="623" spans="1:1">
      <c r="A623" s="2"/>
    </row>
    <row r="624" spans="1:1">
      <c r="A624" s="2"/>
    </row>
    <row r="625" spans="1:1">
      <c r="A625" s="2"/>
    </row>
    <row r="626" spans="1:1">
      <c r="A626" s="2"/>
    </row>
    <row r="627" spans="1:1">
      <c r="A627" s="2"/>
    </row>
    <row r="628" spans="1:1">
      <c r="A628" s="2"/>
    </row>
    <row r="629" spans="1:1">
      <c r="A629" s="2"/>
    </row>
    <row r="630" spans="1:1">
      <c r="A630" s="2"/>
    </row>
    <row r="631" spans="1:1">
      <c r="A631" s="2"/>
    </row>
    <row r="632" spans="1:1">
      <c r="A632" s="2"/>
    </row>
    <row r="633" spans="1:1">
      <c r="A633" s="2"/>
    </row>
    <row r="634" spans="1:1">
      <c r="A634" s="2"/>
    </row>
    <row r="635" spans="1:1">
      <c r="A635" s="2"/>
    </row>
    <row r="636" spans="1:1">
      <c r="A636" s="2"/>
    </row>
    <row r="637" spans="1:1">
      <c r="A637" s="2"/>
    </row>
    <row r="638" spans="1:1">
      <c r="A638" s="2"/>
    </row>
    <row r="639" spans="1:1">
      <c r="A639" s="2"/>
    </row>
    <row r="640" spans="1:1">
      <c r="A640" s="2"/>
    </row>
    <row r="641" spans="1:1">
      <c r="A641" s="2"/>
    </row>
    <row r="642" spans="1:1">
      <c r="A642" s="2"/>
    </row>
    <row r="643" spans="1:1">
      <c r="A643" s="2"/>
    </row>
    <row r="644" spans="1:1">
      <c r="A644" s="2"/>
    </row>
    <row r="645" spans="1:1">
      <c r="A645" s="2"/>
    </row>
    <row r="646" spans="1:1">
      <c r="A646" s="2"/>
    </row>
    <row r="647" spans="1:1">
      <c r="A647" s="2"/>
    </row>
    <row r="648" spans="1:1">
      <c r="A648" s="2"/>
    </row>
    <row r="649" spans="1:1">
      <c r="A649" s="2"/>
    </row>
    <row r="650" spans="1:1">
      <c r="A650" s="2"/>
    </row>
    <row r="651" spans="1:1">
      <c r="A651" s="2"/>
    </row>
    <row r="652" spans="1:1">
      <c r="A652" s="2"/>
    </row>
    <row r="653" spans="1:1">
      <c r="A653" s="2"/>
    </row>
    <row r="654" spans="1:1">
      <c r="A654" s="2"/>
    </row>
    <row r="655" spans="1:1">
      <c r="A655" s="2"/>
    </row>
    <row r="656" spans="1:1">
      <c r="A656" s="2"/>
    </row>
    <row r="657" spans="1:1">
      <c r="A657" s="2"/>
    </row>
    <row r="658" spans="1:1">
      <c r="A658" s="2"/>
    </row>
    <row r="659" spans="1:1">
      <c r="A659" s="2"/>
    </row>
    <row r="660" spans="1:1">
      <c r="A660" s="2"/>
    </row>
    <row r="661" spans="1:1">
      <c r="A661" s="2"/>
    </row>
    <row r="662" spans="1:1">
      <c r="A662" s="2"/>
    </row>
    <row r="663" spans="1:1">
      <c r="A663" s="2"/>
    </row>
    <row r="664" spans="1:1">
      <c r="A664" s="2"/>
    </row>
    <row r="665" spans="1:1">
      <c r="A665" s="2"/>
    </row>
    <row r="666" spans="1:1">
      <c r="A666" s="2"/>
    </row>
    <row r="667" spans="1:1">
      <c r="A667" s="2"/>
    </row>
    <row r="668" spans="1:1">
      <c r="A668" s="2"/>
    </row>
    <row r="669" spans="1:1">
      <c r="A669" s="2"/>
    </row>
    <row r="670" spans="1:1">
      <c r="A670" s="2"/>
    </row>
    <row r="671" spans="1:1">
      <c r="A671" s="2"/>
    </row>
    <row r="672" spans="1:1">
      <c r="A672" s="2"/>
    </row>
    <row r="673" spans="1:1">
      <c r="A673" s="2"/>
    </row>
    <row r="674" spans="1:1">
      <c r="A674" s="2"/>
    </row>
    <row r="675" spans="1:1">
      <c r="A675" s="2"/>
    </row>
    <row r="676" spans="1:1">
      <c r="A676" s="2"/>
    </row>
    <row r="677" spans="1:1">
      <c r="A677" s="2"/>
    </row>
    <row r="678" spans="1:1">
      <c r="A678" s="2"/>
    </row>
    <row r="679" spans="1:1">
      <c r="A679" s="2"/>
    </row>
    <row r="680" spans="1:1">
      <c r="A680" s="2"/>
    </row>
    <row r="681" spans="1:1">
      <c r="A681" s="2"/>
    </row>
    <row r="682" spans="1:1">
      <c r="A682" s="2"/>
    </row>
    <row r="683" spans="1:1">
      <c r="A683" s="2"/>
    </row>
    <row r="684" spans="1:1">
      <c r="A684" s="2"/>
    </row>
    <row r="685" spans="1:1">
      <c r="A685" s="2"/>
    </row>
    <row r="686" spans="1:1">
      <c r="A686" s="2"/>
    </row>
    <row r="687" spans="1:1">
      <c r="A687" s="2"/>
    </row>
    <row r="688" spans="1:1">
      <c r="A688" s="2"/>
    </row>
    <row r="689" spans="1:1">
      <c r="A689" s="2"/>
    </row>
    <row r="690" spans="1:1">
      <c r="A690" s="2"/>
    </row>
    <row r="691" spans="1:1">
      <c r="A691" s="2"/>
    </row>
    <row r="692" spans="1:1">
      <c r="A692" s="2"/>
    </row>
    <row r="693" spans="1:1">
      <c r="A693" s="2"/>
    </row>
    <row r="694" spans="1:1">
      <c r="A694" s="2"/>
    </row>
    <row r="695" spans="1:1">
      <c r="A695" s="2"/>
    </row>
    <row r="696" spans="1:1">
      <c r="A696" s="2"/>
    </row>
    <row r="697" spans="1:1">
      <c r="A697" s="2"/>
    </row>
    <row r="698" spans="1:1">
      <c r="A698" s="2"/>
    </row>
    <row r="699" spans="1:1">
      <c r="A699" s="2"/>
    </row>
    <row r="700" spans="1:1">
      <c r="A700" s="2"/>
    </row>
    <row r="701" spans="1:1">
      <c r="A701" s="2"/>
    </row>
    <row r="702" spans="1:1">
      <c r="A702" s="2"/>
    </row>
    <row r="703" spans="1:1">
      <c r="A703" s="2"/>
    </row>
    <row r="704" spans="1:1">
      <c r="A704" s="2"/>
    </row>
    <row r="705" spans="1:1">
      <c r="A705" s="2"/>
    </row>
    <row r="706" spans="1:1">
      <c r="A706" s="2"/>
    </row>
    <row r="707" spans="1:1">
      <c r="A707" s="2"/>
    </row>
    <row r="708" spans="1:1">
      <c r="A708" s="2"/>
    </row>
    <row r="709" spans="1:1">
      <c r="A709" s="2"/>
    </row>
    <row r="710" spans="1:1">
      <c r="A710" s="2"/>
    </row>
    <row r="711" spans="1:1">
      <c r="A711" s="2"/>
    </row>
    <row r="712" spans="1:1">
      <c r="A712" s="2"/>
    </row>
    <row r="713" spans="1:1">
      <c r="A713" s="2"/>
    </row>
    <row r="714" spans="1:1">
      <c r="A714" s="2"/>
    </row>
    <row r="715" spans="1:1">
      <c r="A715" s="2"/>
    </row>
    <row r="716" spans="1:1">
      <c r="A716" s="2"/>
    </row>
    <row r="717" spans="1:1">
      <c r="A717" s="2"/>
    </row>
    <row r="718" spans="1:1">
      <c r="A718" s="2"/>
    </row>
    <row r="719" spans="1:1">
      <c r="A719" s="2"/>
    </row>
    <row r="720" spans="1:1">
      <c r="A720" s="2"/>
    </row>
    <row r="721" spans="1:1">
      <c r="A721" s="2"/>
    </row>
    <row r="722" spans="1:1">
      <c r="A722" s="2"/>
    </row>
    <row r="723" spans="1:1">
      <c r="A723" s="2"/>
    </row>
    <row r="724" spans="1:1">
      <c r="A724" s="2"/>
    </row>
    <row r="725" spans="1:1">
      <c r="A725" s="2"/>
    </row>
    <row r="726" spans="1:1">
      <c r="A726" s="2"/>
    </row>
    <row r="727" spans="1:1">
      <c r="A727" s="2"/>
    </row>
    <row r="728" spans="1:1">
      <c r="A728" s="2"/>
    </row>
    <row r="729" spans="1:1">
      <c r="A729" s="2"/>
    </row>
    <row r="730" spans="1:1">
      <c r="A730" s="2"/>
    </row>
    <row r="731" spans="1:1">
      <c r="A731" s="2"/>
    </row>
    <row r="732" spans="1:1">
      <c r="A732" s="2"/>
    </row>
    <row r="733" spans="1:1">
      <c r="A733" s="2"/>
    </row>
    <row r="734" spans="1:1">
      <c r="A734" s="2"/>
    </row>
    <row r="735" spans="1:1">
      <c r="A735" s="2"/>
    </row>
    <row r="736" spans="1:1">
      <c r="A736" s="2"/>
    </row>
    <row r="737" spans="1:1">
      <c r="A737" s="2"/>
    </row>
    <row r="738" spans="1:1">
      <c r="A738" s="2"/>
    </row>
    <row r="739" spans="1:1">
      <c r="A739" s="2"/>
    </row>
    <row r="740" spans="1:1">
      <c r="A740" s="2"/>
    </row>
    <row r="741" spans="1:1">
      <c r="A741" s="2"/>
    </row>
    <row r="742" spans="1:1">
      <c r="A742" s="2"/>
    </row>
    <row r="743" spans="1:1">
      <c r="A743" s="2"/>
    </row>
    <row r="744" spans="1:1">
      <c r="A744" s="2"/>
    </row>
    <row r="745" spans="1:1">
      <c r="A745" s="2"/>
    </row>
    <row r="746" spans="1:1">
      <c r="A746" s="2"/>
    </row>
    <row r="747" spans="1:1">
      <c r="A747" s="2"/>
    </row>
    <row r="748" spans="1:1">
      <c r="A748" s="2"/>
    </row>
    <row r="749" spans="1:1">
      <c r="A749" s="2"/>
    </row>
    <row r="750" spans="1:1">
      <c r="A750" s="2"/>
    </row>
    <row r="751" spans="1:1">
      <c r="A751" s="2"/>
    </row>
    <row r="752" spans="1:1">
      <c r="A752" s="2"/>
    </row>
    <row r="753" spans="1:1">
      <c r="A753" s="2"/>
    </row>
    <row r="754" spans="1:1">
      <c r="A754" s="2"/>
    </row>
    <row r="755" spans="1:1">
      <c r="A755" s="2"/>
    </row>
    <row r="756" spans="1:1">
      <c r="A756" s="2"/>
    </row>
    <row r="757" spans="1:1">
      <c r="A757" s="2"/>
    </row>
    <row r="758" spans="1:1">
      <c r="A758" s="2"/>
    </row>
    <row r="759" spans="1:1">
      <c r="A759" s="2"/>
    </row>
    <row r="760" spans="1:1">
      <c r="A760" s="2"/>
    </row>
  </sheetData>
  <hyperlinks>
    <hyperlink ref="A15" tooltip="Comment by m3p on 05 Sep 2016 10:28 AM:_x000d__x000a_   Plaese lowercase &quot;Forestry&quot;, &quot;Fishing&quot;, &quot;Quarrying&quot;." display="Mining and Quarrying"/>
    <hyperlink ref="A75" tooltip="Comment by LNR on 08 Sep 2016 03:33 PM:_x000d__x000a_   indentation and font maybe?" display="Private"/>
    <hyperlink ref="A135" tooltip="Comment by LNR on 08 Sep 2016 03:35 PM:_x000d__x000a_   Font and Indentation" display="Private"/>
    <hyperlink ref="A1" tooltip="Comment by m3p on 15 Sep 2016 01:25 PM:_x000d__x000a_   No more comments. Formatting to be completely done when CT is ready for editing." display="Key Indicators of Developing Asian and Pacific Countries"/>
  </hyperlink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02"/>
  <sheetViews>
    <sheetView workbookViewId="0"/>
  </sheetViews>
  <sheetFormatPr defaultRowHeight="14.25"/>
  <cols>
    <col min="22" max="23" width="0" hidden="1" customWidth="1"/>
  </cols>
  <sheetData>
    <row r="1" spans="1:24">
      <c r="A1" t="s">
        <v>194</v>
      </c>
    </row>
    <row r="2" spans="1:24">
      <c r="A2" t="s">
        <v>195</v>
      </c>
    </row>
    <row r="5" spans="1:24">
      <c r="B5">
        <v>1999</v>
      </c>
      <c r="C5">
        <v>2000</v>
      </c>
      <c r="D5">
        <v>2001</v>
      </c>
      <c r="E5">
        <v>2002</v>
      </c>
      <c r="F5">
        <v>2003</v>
      </c>
      <c r="G5">
        <v>2004</v>
      </c>
      <c r="H5">
        <v>2005</v>
      </c>
      <c r="I5">
        <v>2006</v>
      </c>
      <c r="J5">
        <v>2007</v>
      </c>
      <c r="K5">
        <v>2008</v>
      </c>
      <c r="L5">
        <v>2009</v>
      </c>
      <c r="M5">
        <v>2010</v>
      </c>
      <c r="N5">
        <v>2011</v>
      </c>
      <c r="O5">
        <v>2012</v>
      </c>
      <c r="P5">
        <v>2013</v>
      </c>
      <c r="Q5">
        <v>2014</v>
      </c>
      <c r="R5">
        <v>2015</v>
      </c>
      <c r="S5">
        <v>2016</v>
      </c>
      <c r="T5">
        <v>2017</v>
      </c>
      <c r="U5">
        <v>2018</v>
      </c>
      <c r="W5" t="s">
        <v>1212</v>
      </c>
      <c r="X5" t="s">
        <v>1333</v>
      </c>
    </row>
    <row r="6" spans="1:24">
      <c r="A6" t="s">
        <v>193</v>
      </c>
      <c r="X6" t="s">
        <v>1334</v>
      </c>
    </row>
    <row r="7" spans="1:24">
      <c r="A7" t="s">
        <v>1335</v>
      </c>
      <c r="B7">
        <v>126.631</v>
      </c>
      <c r="C7">
        <v>126.843</v>
      </c>
      <c r="D7">
        <v>127.149</v>
      </c>
      <c r="E7">
        <v>127.44499999999999</v>
      </c>
      <c r="F7">
        <v>127.718</v>
      </c>
      <c r="G7">
        <v>127.761</v>
      </c>
      <c r="H7">
        <v>127.773</v>
      </c>
      <c r="I7">
        <v>127.854</v>
      </c>
      <c r="J7">
        <v>128.001</v>
      </c>
      <c r="K7">
        <v>128.06299999999999</v>
      </c>
      <c r="L7">
        <v>128.047</v>
      </c>
      <c r="M7">
        <v>128.07</v>
      </c>
      <c r="N7">
        <v>127.833</v>
      </c>
      <c r="O7">
        <v>127.629</v>
      </c>
      <c r="P7">
        <v>127.44499999999999</v>
      </c>
      <c r="Q7">
        <v>127.276</v>
      </c>
      <c r="R7">
        <v>127.14100000000001</v>
      </c>
      <c r="S7">
        <v>126.995</v>
      </c>
      <c r="T7">
        <v>126.786</v>
      </c>
      <c r="U7">
        <v>126.529</v>
      </c>
    </row>
    <row r="8" spans="1:24">
      <c r="A8" t="s">
        <v>1336</v>
      </c>
      <c r="B8">
        <v>339.66915</v>
      </c>
      <c r="C8">
        <v>340.22622000000001</v>
      </c>
      <c r="D8">
        <v>341.23817000000003</v>
      </c>
      <c r="E8">
        <v>341.78595999999999</v>
      </c>
      <c r="F8">
        <v>342.36043999999998</v>
      </c>
      <c r="G8">
        <v>342.63763</v>
      </c>
      <c r="H8">
        <v>342.71274</v>
      </c>
      <c r="I8">
        <v>343.05871000000002</v>
      </c>
      <c r="J8">
        <v>343.45314000000002</v>
      </c>
      <c r="K8">
        <v>343.61950000000002</v>
      </c>
      <c r="L8">
        <v>343.57657</v>
      </c>
      <c r="M8">
        <v>343.63828000000001</v>
      </c>
      <c r="N8">
        <v>342.95943</v>
      </c>
      <c r="O8">
        <v>342.27253000000002</v>
      </c>
      <c r="P8">
        <v>341.67685999999998</v>
      </c>
      <c r="Q8">
        <v>341.12144000000001</v>
      </c>
      <c r="R8">
        <v>340.65309000000002</v>
      </c>
      <c r="S8">
        <v>340.75384000000003</v>
      </c>
      <c r="T8">
        <v>340.19157999999999</v>
      </c>
      <c r="X8" s="33" t="s">
        <v>1337</v>
      </c>
    </row>
    <row r="9" spans="1:24">
      <c r="A9" t="s">
        <v>376</v>
      </c>
      <c r="B9">
        <v>0.18275</v>
      </c>
      <c r="C9">
        <v>0.16742000000000001</v>
      </c>
      <c r="D9">
        <v>0.24124000000000001</v>
      </c>
      <c r="E9">
        <v>0.23280000000000001</v>
      </c>
      <c r="F9">
        <v>0.21421000000000001</v>
      </c>
      <c r="G9">
        <v>3.3669999999999999E-2</v>
      </c>
      <c r="H9">
        <v>9.3900000000000008E-3</v>
      </c>
      <c r="I9">
        <v>6.3390000000000002E-2</v>
      </c>
      <c r="J9">
        <v>0.11497</v>
      </c>
      <c r="K9">
        <v>4.8439999999999997E-2</v>
      </c>
      <c r="L9">
        <v>-1.2489999999999999E-2</v>
      </c>
      <c r="M9">
        <v>1.796E-2</v>
      </c>
      <c r="N9">
        <v>-0.18506</v>
      </c>
      <c r="O9">
        <v>-0.15958</v>
      </c>
      <c r="P9">
        <v>-0.14416999999999999</v>
      </c>
      <c r="Q9">
        <v>-0.13261000000000001</v>
      </c>
      <c r="R9">
        <v>-0.10607</v>
      </c>
      <c r="S9">
        <v>-0.11483</v>
      </c>
      <c r="T9">
        <v>-0.16456999999999999</v>
      </c>
      <c r="U9">
        <v>-0.20270376855489169</v>
      </c>
      <c r="W9" t="s">
        <v>1198</v>
      </c>
    </row>
    <row r="10" spans="1:24">
      <c r="A10" t="s">
        <v>377</v>
      </c>
      <c r="B10">
        <v>78.522999999999996</v>
      </c>
      <c r="C10">
        <v>78.649000000000001</v>
      </c>
      <c r="D10">
        <v>79.989999999999995</v>
      </c>
      <c r="E10">
        <v>81.647000000000006</v>
      </c>
      <c r="F10">
        <v>83.195999999999998</v>
      </c>
      <c r="G10">
        <v>84.64</v>
      </c>
      <c r="H10">
        <v>85.977999999999994</v>
      </c>
      <c r="I10">
        <v>87.117999999999995</v>
      </c>
      <c r="J10">
        <v>88.146000000000001</v>
      </c>
      <c r="K10">
        <v>89.102999999999994</v>
      </c>
      <c r="L10">
        <v>89.989000000000004</v>
      </c>
      <c r="M10">
        <v>90.811999999999998</v>
      </c>
      <c r="N10">
        <v>91.069000000000003</v>
      </c>
      <c r="O10">
        <v>91.147999999999996</v>
      </c>
      <c r="P10">
        <v>91.225999999999999</v>
      </c>
      <c r="Q10">
        <v>91.304000000000002</v>
      </c>
      <c r="R10">
        <v>91.381</v>
      </c>
      <c r="S10">
        <v>91.456999999999994</v>
      </c>
      <c r="T10">
        <v>91.534999999999997</v>
      </c>
      <c r="X10" s="33" t="s">
        <v>1338</v>
      </c>
    </row>
    <row r="12" spans="1:24">
      <c r="A12" t="s">
        <v>1011</v>
      </c>
      <c r="B12">
        <v>67790</v>
      </c>
      <c r="C12">
        <v>67660</v>
      </c>
      <c r="D12">
        <v>67520</v>
      </c>
      <c r="E12">
        <v>66890</v>
      </c>
      <c r="F12">
        <v>66660</v>
      </c>
      <c r="G12">
        <v>66420</v>
      </c>
      <c r="H12">
        <v>66510</v>
      </c>
      <c r="I12">
        <v>66640</v>
      </c>
      <c r="J12">
        <v>66840</v>
      </c>
      <c r="K12">
        <v>66740</v>
      </c>
      <c r="L12">
        <v>66500</v>
      </c>
      <c r="M12">
        <v>66320</v>
      </c>
      <c r="N12">
        <v>65960</v>
      </c>
      <c r="O12">
        <v>65650</v>
      </c>
      <c r="P12">
        <v>65930</v>
      </c>
      <c r="Q12">
        <v>66090</v>
      </c>
      <c r="R12">
        <v>66250</v>
      </c>
      <c r="S12">
        <v>66730</v>
      </c>
      <c r="T12">
        <v>67200</v>
      </c>
      <c r="U12">
        <v>68300</v>
      </c>
    </row>
    <row r="13" spans="1:24">
      <c r="A13" t="s">
        <v>199</v>
      </c>
      <c r="B13">
        <v>64620</v>
      </c>
      <c r="C13">
        <v>64460</v>
      </c>
      <c r="D13">
        <v>64120</v>
      </c>
      <c r="E13">
        <v>63300</v>
      </c>
      <c r="F13">
        <v>63160</v>
      </c>
      <c r="G13">
        <v>63290</v>
      </c>
      <c r="H13">
        <v>63560</v>
      </c>
      <c r="I13">
        <v>63890</v>
      </c>
      <c r="J13">
        <v>64270</v>
      </c>
      <c r="K13">
        <v>64090</v>
      </c>
      <c r="L13">
        <v>63140</v>
      </c>
      <c r="M13">
        <v>62980</v>
      </c>
      <c r="N13">
        <v>62930</v>
      </c>
      <c r="O13">
        <v>62800</v>
      </c>
      <c r="P13">
        <v>63260</v>
      </c>
      <c r="Q13">
        <v>63710</v>
      </c>
      <c r="R13">
        <v>64010</v>
      </c>
      <c r="S13">
        <v>64650</v>
      </c>
      <c r="T13">
        <v>65300</v>
      </c>
      <c r="U13">
        <v>66640</v>
      </c>
    </row>
    <row r="14" spans="1:24">
      <c r="A14" t="s">
        <v>579</v>
      </c>
      <c r="B14">
        <v>3350</v>
      </c>
      <c r="C14">
        <v>3260</v>
      </c>
      <c r="D14">
        <v>3130</v>
      </c>
      <c r="E14">
        <v>2960</v>
      </c>
      <c r="F14">
        <v>2930</v>
      </c>
      <c r="G14">
        <v>2860</v>
      </c>
      <c r="H14">
        <v>2820</v>
      </c>
      <c r="I14">
        <v>2720</v>
      </c>
      <c r="J14">
        <v>2730</v>
      </c>
      <c r="K14">
        <v>2700</v>
      </c>
      <c r="L14">
        <v>2640</v>
      </c>
      <c r="M14">
        <v>2550</v>
      </c>
      <c r="N14">
        <v>2490</v>
      </c>
      <c r="O14">
        <v>2410</v>
      </c>
      <c r="P14">
        <v>2340</v>
      </c>
      <c r="Q14">
        <v>2310</v>
      </c>
      <c r="R14">
        <v>2290</v>
      </c>
      <c r="S14">
        <v>2230</v>
      </c>
      <c r="T14">
        <v>2210</v>
      </c>
      <c r="U14">
        <v>2280</v>
      </c>
    </row>
    <row r="15" spans="1:24">
      <c r="A15" t="s">
        <v>491</v>
      </c>
      <c r="B15">
        <v>60</v>
      </c>
      <c r="C15">
        <v>50</v>
      </c>
      <c r="D15">
        <v>50</v>
      </c>
      <c r="E15">
        <v>50</v>
      </c>
      <c r="F15">
        <v>50</v>
      </c>
      <c r="G15">
        <v>40</v>
      </c>
      <c r="H15">
        <v>30</v>
      </c>
      <c r="I15">
        <v>30</v>
      </c>
      <c r="J15">
        <v>40</v>
      </c>
      <c r="K15">
        <v>30</v>
      </c>
      <c r="L15">
        <v>30</v>
      </c>
      <c r="M15">
        <v>30</v>
      </c>
      <c r="N15">
        <v>30</v>
      </c>
      <c r="O15">
        <v>30</v>
      </c>
      <c r="P15">
        <v>30</v>
      </c>
      <c r="Q15">
        <v>30</v>
      </c>
      <c r="R15">
        <v>30</v>
      </c>
      <c r="S15">
        <v>30</v>
      </c>
      <c r="T15">
        <v>30</v>
      </c>
      <c r="U15">
        <v>30</v>
      </c>
    </row>
    <row r="16" spans="1:24">
      <c r="A16" t="s">
        <v>202</v>
      </c>
      <c r="B16">
        <v>13450</v>
      </c>
      <c r="C16">
        <v>13210</v>
      </c>
      <c r="D16">
        <v>12840</v>
      </c>
      <c r="E16">
        <v>12020</v>
      </c>
      <c r="F16">
        <v>11780</v>
      </c>
      <c r="G16">
        <v>11500</v>
      </c>
      <c r="H16">
        <v>11420</v>
      </c>
      <c r="I16">
        <v>11630</v>
      </c>
      <c r="J16">
        <v>11700</v>
      </c>
      <c r="K16">
        <v>11510</v>
      </c>
      <c r="L16">
        <v>10820</v>
      </c>
      <c r="M16">
        <v>10600</v>
      </c>
      <c r="N16">
        <v>10490</v>
      </c>
      <c r="O16">
        <v>10330</v>
      </c>
      <c r="P16">
        <v>10410</v>
      </c>
      <c r="Q16">
        <v>10430</v>
      </c>
      <c r="R16">
        <v>10390</v>
      </c>
      <c r="S16">
        <v>10450</v>
      </c>
      <c r="T16">
        <v>10520</v>
      </c>
      <c r="U16">
        <v>10600</v>
      </c>
    </row>
    <row r="17" spans="1:23">
      <c r="A17" t="s">
        <v>492</v>
      </c>
      <c r="B17">
        <v>380</v>
      </c>
      <c r="C17">
        <v>340</v>
      </c>
      <c r="D17">
        <v>340</v>
      </c>
      <c r="E17">
        <v>340</v>
      </c>
      <c r="F17">
        <v>320</v>
      </c>
      <c r="G17">
        <v>310</v>
      </c>
      <c r="H17">
        <v>350</v>
      </c>
      <c r="I17">
        <v>360</v>
      </c>
      <c r="J17">
        <v>330</v>
      </c>
      <c r="K17">
        <v>320</v>
      </c>
      <c r="L17">
        <v>340</v>
      </c>
      <c r="M17">
        <v>340</v>
      </c>
      <c r="N17">
        <v>310</v>
      </c>
      <c r="O17">
        <v>320</v>
      </c>
      <c r="P17">
        <v>310</v>
      </c>
      <c r="Q17">
        <v>290</v>
      </c>
      <c r="R17">
        <v>290</v>
      </c>
      <c r="S17">
        <v>300</v>
      </c>
      <c r="T17">
        <v>290</v>
      </c>
      <c r="U17">
        <v>280</v>
      </c>
    </row>
    <row r="18" spans="1:23">
      <c r="A18" t="s">
        <v>209</v>
      </c>
      <c r="B18">
        <v>6570</v>
      </c>
      <c r="C18">
        <v>6530</v>
      </c>
      <c r="D18">
        <v>6320</v>
      </c>
      <c r="E18">
        <v>6180</v>
      </c>
      <c r="F18">
        <v>6040</v>
      </c>
      <c r="G18">
        <v>5840</v>
      </c>
      <c r="H18">
        <v>5680</v>
      </c>
      <c r="I18">
        <v>5600</v>
      </c>
      <c r="J18">
        <v>5540</v>
      </c>
      <c r="K18">
        <v>5410</v>
      </c>
      <c r="L18">
        <v>5220</v>
      </c>
      <c r="M18">
        <v>5040</v>
      </c>
      <c r="N18">
        <v>5020</v>
      </c>
      <c r="O18">
        <v>5030</v>
      </c>
      <c r="P18">
        <v>5000</v>
      </c>
      <c r="Q18">
        <v>5070</v>
      </c>
      <c r="R18">
        <v>5020</v>
      </c>
      <c r="S18">
        <v>4950</v>
      </c>
      <c r="T18">
        <v>4980</v>
      </c>
      <c r="U18">
        <v>5030</v>
      </c>
    </row>
    <row r="19" spans="1:23">
      <c r="A19" t="s">
        <v>493</v>
      </c>
      <c r="B19">
        <v>14830</v>
      </c>
      <c r="C19">
        <v>14740</v>
      </c>
      <c r="D19">
        <v>14730</v>
      </c>
      <c r="E19">
        <v>11080</v>
      </c>
      <c r="F19">
        <v>10950</v>
      </c>
      <c r="G19">
        <v>10850</v>
      </c>
      <c r="H19">
        <v>10840</v>
      </c>
      <c r="I19">
        <v>10760</v>
      </c>
      <c r="J19">
        <v>10790</v>
      </c>
      <c r="K19">
        <v>10700</v>
      </c>
      <c r="L19">
        <v>10590</v>
      </c>
      <c r="M19">
        <v>10620</v>
      </c>
      <c r="N19">
        <v>10580</v>
      </c>
      <c r="O19">
        <v>10440</v>
      </c>
      <c r="P19">
        <v>10600</v>
      </c>
      <c r="Q19">
        <v>10620</v>
      </c>
      <c r="R19">
        <v>10580</v>
      </c>
      <c r="S19">
        <v>10630</v>
      </c>
      <c r="T19">
        <v>10750</v>
      </c>
      <c r="U19">
        <v>10720</v>
      </c>
    </row>
    <row r="20" spans="1:23">
      <c r="A20" t="s">
        <v>494</v>
      </c>
      <c r="B20" t="s">
        <v>97</v>
      </c>
      <c r="C20" t="s">
        <v>97</v>
      </c>
      <c r="D20" t="s">
        <v>97</v>
      </c>
      <c r="E20">
        <v>3960</v>
      </c>
      <c r="F20">
        <v>3880</v>
      </c>
      <c r="G20">
        <v>3850</v>
      </c>
      <c r="H20">
        <v>3810</v>
      </c>
      <c r="I20">
        <v>3740</v>
      </c>
      <c r="J20">
        <v>3790</v>
      </c>
      <c r="K20">
        <v>3720</v>
      </c>
      <c r="L20">
        <v>3790</v>
      </c>
      <c r="M20">
        <v>3860</v>
      </c>
      <c r="N20">
        <v>3820</v>
      </c>
      <c r="O20">
        <v>3760</v>
      </c>
      <c r="P20">
        <v>3850</v>
      </c>
      <c r="Q20">
        <v>3860</v>
      </c>
      <c r="R20">
        <v>3840</v>
      </c>
      <c r="S20">
        <v>3910</v>
      </c>
      <c r="T20">
        <v>3910</v>
      </c>
      <c r="U20">
        <v>4160</v>
      </c>
    </row>
    <row r="21" spans="1:23">
      <c r="A21" t="s">
        <v>581</v>
      </c>
      <c r="B21">
        <v>4060</v>
      </c>
      <c r="C21">
        <v>4140</v>
      </c>
      <c r="D21">
        <v>4070</v>
      </c>
      <c r="E21">
        <v>3270</v>
      </c>
      <c r="F21">
        <v>3350</v>
      </c>
      <c r="G21">
        <v>3260</v>
      </c>
      <c r="H21">
        <v>3200</v>
      </c>
      <c r="I21">
        <v>3280</v>
      </c>
      <c r="J21">
        <v>3310</v>
      </c>
      <c r="K21">
        <v>3430</v>
      </c>
      <c r="L21">
        <v>3500</v>
      </c>
      <c r="M21">
        <v>3520</v>
      </c>
      <c r="N21">
        <v>3520</v>
      </c>
      <c r="O21">
        <v>3400</v>
      </c>
      <c r="P21">
        <v>3410</v>
      </c>
      <c r="Q21">
        <v>3370</v>
      </c>
      <c r="R21">
        <v>3360</v>
      </c>
      <c r="S21">
        <v>3390</v>
      </c>
      <c r="T21">
        <v>3400</v>
      </c>
      <c r="U21">
        <v>3410</v>
      </c>
      <c r="W21" t="s">
        <v>1213</v>
      </c>
    </row>
    <row r="22" spans="1:23">
      <c r="A22" t="s">
        <v>496</v>
      </c>
      <c r="B22" t="s">
        <v>97</v>
      </c>
      <c r="C22" t="s">
        <v>97</v>
      </c>
      <c r="D22" t="s">
        <v>97</v>
      </c>
      <c r="E22">
        <v>1580</v>
      </c>
      <c r="F22">
        <v>1630</v>
      </c>
      <c r="G22">
        <v>1710</v>
      </c>
      <c r="H22">
        <v>1750</v>
      </c>
      <c r="I22">
        <v>1800</v>
      </c>
      <c r="J22">
        <v>1920</v>
      </c>
      <c r="K22">
        <v>1900</v>
      </c>
      <c r="L22">
        <v>1940</v>
      </c>
      <c r="M22">
        <v>1970</v>
      </c>
      <c r="N22">
        <v>1910</v>
      </c>
      <c r="O22">
        <v>1880</v>
      </c>
      <c r="P22">
        <v>1920</v>
      </c>
      <c r="Q22">
        <v>2040</v>
      </c>
      <c r="R22">
        <v>2090</v>
      </c>
      <c r="S22">
        <v>2080</v>
      </c>
      <c r="T22">
        <v>2130</v>
      </c>
      <c r="U22">
        <v>2200</v>
      </c>
    </row>
    <row r="23" spans="1:23">
      <c r="A23" t="s">
        <v>497</v>
      </c>
      <c r="B23">
        <v>2510</v>
      </c>
      <c r="C23">
        <v>2480</v>
      </c>
      <c r="D23">
        <v>2400</v>
      </c>
      <c r="E23">
        <v>1690</v>
      </c>
      <c r="F23">
        <v>1610</v>
      </c>
      <c r="G23">
        <v>1590</v>
      </c>
      <c r="H23">
        <v>1570</v>
      </c>
      <c r="I23">
        <v>1550</v>
      </c>
      <c r="J23">
        <v>1550</v>
      </c>
      <c r="K23">
        <v>1640</v>
      </c>
      <c r="L23">
        <v>1650</v>
      </c>
      <c r="M23">
        <v>1630</v>
      </c>
      <c r="N23">
        <v>1620</v>
      </c>
      <c r="O23">
        <v>1640</v>
      </c>
      <c r="P23">
        <v>1650</v>
      </c>
      <c r="Q23">
        <v>1550</v>
      </c>
      <c r="R23">
        <v>1540</v>
      </c>
      <c r="S23">
        <v>1630</v>
      </c>
      <c r="T23">
        <v>1680</v>
      </c>
      <c r="U23">
        <v>1630</v>
      </c>
    </row>
    <row r="24" spans="1:23">
      <c r="A24" t="s">
        <v>498</v>
      </c>
      <c r="B24" t="s">
        <v>97</v>
      </c>
      <c r="C24" t="s">
        <v>97</v>
      </c>
      <c r="D24" t="s">
        <v>97</v>
      </c>
      <c r="E24">
        <v>1010</v>
      </c>
      <c r="F24">
        <v>970</v>
      </c>
      <c r="G24">
        <v>980</v>
      </c>
      <c r="H24">
        <v>1010</v>
      </c>
      <c r="I24">
        <v>1070</v>
      </c>
      <c r="J24">
        <v>1130</v>
      </c>
      <c r="K24">
        <v>1110</v>
      </c>
      <c r="L24">
        <v>1100</v>
      </c>
      <c r="M24">
        <v>1100</v>
      </c>
      <c r="N24">
        <v>1130</v>
      </c>
      <c r="O24">
        <v>1120</v>
      </c>
      <c r="P24">
        <v>1110</v>
      </c>
      <c r="Q24">
        <v>1130</v>
      </c>
      <c r="R24">
        <v>1210</v>
      </c>
      <c r="S24">
        <v>1240</v>
      </c>
      <c r="T24">
        <v>1250</v>
      </c>
      <c r="U24">
        <v>1300</v>
      </c>
    </row>
    <row r="25" spans="1:23">
      <c r="A25" t="s">
        <v>204</v>
      </c>
      <c r="B25">
        <v>19410</v>
      </c>
      <c r="C25">
        <v>19710</v>
      </c>
      <c r="D25">
        <v>20240</v>
      </c>
      <c r="E25">
        <v>19160</v>
      </c>
      <c r="F25">
        <v>19650</v>
      </c>
      <c r="G25">
        <v>20500</v>
      </c>
      <c r="H25">
        <v>21080</v>
      </c>
      <c r="I25">
        <v>21350</v>
      </c>
      <c r="J25">
        <v>21440</v>
      </c>
      <c r="K25">
        <v>21620</v>
      </c>
      <c r="L25">
        <v>21520</v>
      </c>
      <c r="M25">
        <v>21720</v>
      </c>
      <c r="N25">
        <v>22010</v>
      </c>
      <c r="O25">
        <v>22440</v>
      </c>
      <c r="P25">
        <v>22630</v>
      </c>
      <c r="Q25">
        <v>23010</v>
      </c>
      <c r="R25">
        <v>23370</v>
      </c>
      <c r="S25">
        <v>23810</v>
      </c>
      <c r="T25">
        <v>24150</v>
      </c>
      <c r="U25">
        <v>25000</v>
      </c>
    </row>
    <row r="26" spans="1:23">
      <c r="A26" t="s">
        <v>205</v>
      </c>
      <c r="B26">
        <v>3170</v>
      </c>
      <c r="C26">
        <v>3200</v>
      </c>
      <c r="D26">
        <v>3400</v>
      </c>
      <c r="E26">
        <v>3590</v>
      </c>
      <c r="F26">
        <v>3500</v>
      </c>
      <c r="G26">
        <v>3130</v>
      </c>
      <c r="H26">
        <v>2940</v>
      </c>
      <c r="I26">
        <v>2750</v>
      </c>
      <c r="J26">
        <v>2570</v>
      </c>
      <c r="K26">
        <v>2650</v>
      </c>
      <c r="L26">
        <v>3360</v>
      </c>
      <c r="M26">
        <v>3340</v>
      </c>
      <c r="N26">
        <v>3020</v>
      </c>
      <c r="O26">
        <v>2850</v>
      </c>
      <c r="P26">
        <v>2650</v>
      </c>
      <c r="Q26">
        <v>2360</v>
      </c>
      <c r="R26">
        <v>2220</v>
      </c>
      <c r="S26">
        <v>2080</v>
      </c>
      <c r="T26">
        <v>1900</v>
      </c>
      <c r="U26">
        <v>1660</v>
      </c>
    </row>
    <row r="27" spans="1:23">
      <c r="A27" t="s">
        <v>576</v>
      </c>
      <c r="B27">
        <v>4.7</v>
      </c>
      <c r="C27">
        <v>4.7</v>
      </c>
      <c r="D27">
        <v>5</v>
      </c>
      <c r="E27">
        <v>5.4</v>
      </c>
      <c r="F27">
        <v>5.3</v>
      </c>
      <c r="G27">
        <v>4.7</v>
      </c>
      <c r="H27">
        <v>4.4000000000000004</v>
      </c>
      <c r="I27">
        <v>4.0999999999999996</v>
      </c>
      <c r="J27">
        <v>3.9</v>
      </c>
      <c r="K27">
        <v>4</v>
      </c>
      <c r="L27">
        <v>5.0999999999999996</v>
      </c>
      <c r="M27">
        <v>5.0999999999999996</v>
      </c>
      <c r="N27">
        <v>4.5999999999999996</v>
      </c>
      <c r="O27">
        <v>4.3</v>
      </c>
      <c r="P27">
        <v>4</v>
      </c>
      <c r="Q27">
        <v>3.6</v>
      </c>
      <c r="R27">
        <v>3.4</v>
      </c>
      <c r="S27">
        <v>3.1</v>
      </c>
      <c r="T27">
        <v>2.8</v>
      </c>
      <c r="U27">
        <v>2.1</v>
      </c>
    </row>
    <row r="28" spans="1:23">
      <c r="A28" t="s">
        <v>577</v>
      </c>
      <c r="B28">
        <v>-0.20609</v>
      </c>
      <c r="C28">
        <v>-0.19177</v>
      </c>
      <c r="D28">
        <v>-0.20691999999999999</v>
      </c>
      <c r="E28">
        <v>-0.93306</v>
      </c>
      <c r="F28">
        <v>-0.34384999999999999</v>
      </c>
      <c r="G28">
        <v>-0.36004000000000003</v>
      </c>
      <c r="H28">
        <v>0.13550000000000001</v>
      </c>
      <c r="I28">
        <v>0.19545999999999999</v>
      </c>
      <c r="J28">
        <v>0.30012</v>
      </c>
      <c r="K28">
        <v>-0.14960999999999999</v>
      </c>
      <c r="L28">
        <v>-0.35959999999999998</v>
      </c>
      <c r="M28">
        <v>-0.27067999999999998</v>
      </c>
      <c r="N28">
        <v>-0.54281999999999997</v>
      </c>
      <c r="O28">
        <v>-0.46998000000000001</v>
      </c>
      <c r="P28">
        <v>0.42649999999999999</v>
      </c>
      <c r="Q28">
        <v>0.24268000000000001</v>
      </c>
      <c r="R28">
        <v>0.24209</v>
      </c>
      <c r="S28">
        <v>0.72453000000000001</v>
      </c>
      <c r="T28">
        <v>0.70433000000000001</v>
      </c>
      <c r="U28">
        <v>1.6369047619047621</v>
      </c>
    </row>
    <row r="29" spans="1:23">
      <c r="A29" t="s">
        <v>578</v>
      </c>
      <c r="B29">
        <v>62.9</v>
      </c>
      <c r="C29">
        <v>62.4</v>
      </c>
      <c r="D29">
        <v>62</v>
      </c>
      <c r="E29">
        <v>61.2</v>
      </c>
      <c r="F29">
        <v>60.8</v>
      </c>
      <c r="G29">
        <v>60.4</v>
      </c>
      <c r="H29">
        <v>60.4</v>
      </c>
      <c r="I29">
        <v>60.4</v>
      </c>
      <c r="J29">
        <v>60.4</v>
      </c>
      <c r="K29">
        <v>60.2</v>
      </c>
      <c r="L29">
        <v>59.9</v>
      </c>
      <c r="M29">
        <v>59.6</v>
      </c>
      <c r="N29">
        <v>59.3</v>
      </c>
      <c r="O29">
        <v>59.1</v>
      </c>
      <c r="P29">
        <v>59.3</v>
      </c>
      <c r="Q29">
        <v>59.4</v>
      </c>
      <c r="R29">
        <v>59.6</v>
      </c>
      <c r="S29">
        <v>60</v>
      </c>
      <c r="T29">
        <v>60.5</v>
      </c>
      <c r="U29">
        <v>61.5</v>
      </c>
    </row>
    <row r="30" spans="1:23">
      <c r="A30" t="s">
        <v>206</v>
      </c>
      <c r="B30">
        <v>76.900000000000006</v>
      </c>
      <c r="C30">
        <v>76.400000000000006</v>
      </c>
      <c r="D30">
        <v>75.7</v>
      </c>
      <c r="E30">
        <v>74.7</v>
      </c>
      <c r="F30">
        <v>74.099999999999994</v>
      </c>
      <c r="G30">
        <v>73.400000000000006</v>
      </c>
      <c r="H30">
        <v>73.3</v>
      </c>
      <c r="I30">
        <v>73.2</v>
      </c>
      <c r="J30">
        <v>73.099999999999994</v>
      </c>
      <c r="K30">
        <v>72.8</v>
      </c>
      <c r="L30">
        <v>72</v>
      </c>
      <c r="M30">
        <v>71.599999999999994</v>
      </c>
      <c r="N30">
        <v>71.099999999999994</v>
      </c>
      <c r="O30">
        <v>70.8</v>
      </c>
      <c r="P30">
        <v>70.5</v>
      </c>
      <c r="Q30">
        <v>70.400000000000006</v>
      </c>
      <c r="R30">
        <v>70.3</v>
      </c>
      <c r="S30">
        <v>70.400000000000006</v>
      </c>
      <c r="T30">
        <v>70.5</v>
      </c>
      <c r="U30">
        <v>71.2</v>
      </c>
    </row>
    <row r="31" spans="1:23">
      <c r="A31" t="s">
        <v>207</v>
      </c>
      <c r="B31">
        <v>49.6</v>
      </c>
      <c r="C31">
        <v>49.3</v>
      </c>
      <c r="D31">
        <v>49.2</v>
      </c>
      <c r="E31">
        <v>48.5</v>
      </c>
      <c r="F31">
        <v>48.3</v>
      </c>
      <c r="G31">
        <v>48.3</v>
      </c>
      <c r="H31">
        <v>48.4</v>
      </c>
      <c r="I31">
        <v>48.5</v>
      </c>
      <c r="J31">
        <v>48.5</v>
      </c>
      <c r="K31">
        <v>48.4</v>
      </c>
      <c r="L31">
        <v>48.5</v>
      </c>
      <c r="M31">
        <v>48.5</v>
      </c>
      <c r="N31">
        <v>48.2</v>
      </c>
      <c r="O31">
        <v>48.2</v>
      </c>
      <c r="P31">
        <v>48.9</v>
      </c>
      <c r="Q31">
        <v>49.2</v>
      </c>
      <c r="R31">
        <v>49.6</v>
      </c>
      <c r="S31">
        <v>50.3</v>
      </c>
      <c r="T31">
        <v>51.1</v>
      </c>
      <c r="U31">
        <v>52.5</v>
      </c>
    </row>
    <row r="33" spans="1:21">
      <c r="A33" t="s">
        <v>1339</v>
      </c>
    </row>
    <row r="34" spans="1:21">
      <c r="A34" t="s">
        <v>247</v>
      </c>
    </row>
    <row r="35" spans="1:21">
      <c r="A35" t="s">
        <v>248</v>
      </c>
      <c r="B35">
        <v>519651.8</v>
      </c>
      <c r="C35">
        <v>526706</v>
      </c>
      <c r="D35">
        <v>523005</v>
      </c>
      <c r="E35">
        <v>515986.2</v>
      </c>
      <c r="F35">
        <v>515400.7</v>
      </c>
      <c r="G35">
        <v>520965.4</v>
      </c>
      <c r="H35">
        <v>524132.8</v>
      </c>
      <c r="I35">
        <v>526879.69999999995</v>
      </c>
      <c r="J35">
        <v>531688.19999999995</v>
      </c>
      <c r="K35">
        <v>520715.7</v>
      </c>
      <c r="L35">
        <v>489501</v>
      </c>
      <c r="M35">
        <v>500353.9</v>
      </c>
      <c r="N35">
        <v>491408.5</v>
      </c>
      <c r="O35">
        <v>494957.2</v>
      </c>
      <c r="P35">
        <v>503175.6</v>
      </c>
      <c r="Q35">
        <v>513876</v>
      </c>
      <c r="R35">
        <v>531319.80000000005</v>
      </c>
      <c r="S35">
        <v>535986.4</v>
      </c>
      <c r="T35">
        <v>545121.9</v>
      </c>
      <c r="U35">
        <v>548811.5</v>
      </c>
    </row>
    <row r="36" spans="1:21">
      <c r="A36" t="s">
        <v>663</v>
      </c>
      <c r="B36">
        <v>8317.2000000000007</v>
      </c>
      <c r="C36">
        <v>8090.2</v>
      </c>
      <c r="D36">
        <v>7231.1</v>
      </c>
      <c r="E36">
        <v>7183.1</v>
      </c>
      <c r="F36">
        <v>6776.5</v>
      </c>
      <c r="G36">
        <v>6472.1</v>
      </c>
      <c r="H36">
        <v>5898.4</v>
      </c>
      <c r="I36">
        <v>5765.6</v>
      </c>
      <c r="J36">
        <v>5640.7</v>
      </c>
      <c r="K36">
        <v>5511.3</v>
      </c>
      <c r="L36">
        <v>5299.4</v>
      </c>
      <c r="M36">
        <v>5515.2</v>
      </c>
      <c r="N36">
        <v>5284.7</v>
      </c>
      <c r="O36">
        <v>5651.4</v>
      </c>
      <c r="P36">
        <v>5556</v>
      </c>
      <c r="Q36">
        <v>5427.9</v>
      </c>
      <c r="R36">
        <v>5918.4</v>
      </c>
      <c r="S36">
        <v>6491.2</v>
      </c>
      <c r="T36">
        <v>6482.9</v>
      </c>
      <c r="U36" t="s">
        <v>97</v>
      </c>
    </row>
    <row r="37" spans="1:21">
      <c r="A37" t="s">
        <v>491</v>
      </c>
      <c r="B37">
        <v>624.70000000000005</v>
      </c>
      <c r="C37">
        <v>610.9</v>
      </c>
      <c r="D37">
        <v>603.9</v>
      </c>
      <c r="E37">
        <v>523.5</v>
      </c>
      <c r="F37">
        <v>496.2</v>
      </c>
      <c r="G37">
        <v>413.6</v>
      </c>
      <c r="H37">
        <v>414.2</v>
      </c>
      <c r="I37">
        <v>402.4</v>
      </c>
      <c r="J37">
        <v>395.4</v>
      </c>
      <c r="K37">
        <v>351.8</v>
      </c>
      <c r="L37">
        <v>287.39999999999998</v>
      </c>
      <c r="M37">
        <v>303.7</v>
      </c>
      <c r="N37">
        <v>313</v>
      </c>
      <c r="O37">
        <v>281.10000000000002</v>
      </c>
      <c r="P37">
        <v>310.5</v>
      </c>
      <c r="Q37">
        <v>327.2</v>
      </c>
      <c r="R37">
        <v>315.39999999999998</v>
      </c>
      <c r="S37">
        <v>286</v>
      </c>
      <c r="T37">
        <v>301.2</v>
      </c>
      <c r="U37" t="s">
        <v>97</v>
      </c>
    </row>
    <row r="38" spans="1:21">
      <c r="A38" t="s">
        <v>202</v>
      </c>
      <c r="B38">
        <v>116772.6</v>
      </c>
      <c r="C38">
        <v>118815.4</v>
      </c>
      <c r="D38">
        <v>111158.39999999999</v>
      </c>
      <c r="E38">
        <v>107757.1</v>
      </c>
      <c r="F38">
        <v>108803</v>
      </c>
      <c r="G38">
        <v>111134.7</v>
      </c>
      <c r="H38">
        <v>113447.8</v>
      </c>
      <c r="I38">
        <v>113879.2</v>
      </c>
      <c r="J38">
        <v>117375.7</v>
      </c>
      <c r="K38">
        <v>111580.4</v>
      </c>
      <c r="L38">
        <v>93720.6</v>
      </c>
      <c r="M38">
        <v>104238.8</v>
      </c>
      <c r="N38">
        <v>96639</v>
      </c>
      <c r="O38">
        <v>97662.6</v>
      </c>
      <c r="P38">
        <v>97798.5</v>
      </c>
      <c r="Q38">
        <v>101394.4</v>
      </c>
      <c r="R38">
        <v>110585.3</v>
      </c>
      <c r="S38">
        <v>110816.6</v>
      </c>
      <c r="T38">
        <v>112988.4</v>
      </c>
      <c r="U38" t="s">
        <v>97</v>
      </c>
    </row>
    <row r="39" spans="1:21">
      <c r="A39" t="s">
        <v>666</v>
      </c>
      <c r="B39">
        <v>17252.8</v>
      </c>
      <c r="C39">
        <v>16898.099999999999</v>
      </c>
      <c r="D39">
        <v>17244.099999999999</v>
      </c>
      <c r="E39">
        <v>16858.5</v>
      </c>
      <c r="F39">
        <v>16253.6</v>
      </c>
      <c r="G39">
        <v>16063.7</v>
      </c>
      <c r="H39">
        <v>15236.5</v>
      </c>
      <c r="I39">
        <v>14531.9</v>
      </c>
      <c r="J39">
        <v>13558.8</v>
      </c>
      <c r="K39">
        <v>12687.2</v>
      </c>
      <c r="L39">
        <v>14053.9</v>
      </c>
      <c r="M39">
        <v>13797.3</v>
      </c>
      <c r="N39">
        <v>11053.7</v>
      </c>
      <c r="O39">
        <v>9962.4</v>
      </c>
      <c r="P39">
        <v>10655.4</v>
      </c>
      <c r="Q39">
        <v>12090.3</v>
      </c>
      <c r="R39">
        <v>13924.3</v>
      </c>
      <c r="S39">
        <v>13938.2</v>
      </c>
      <c r="T39">
        <v>14252.5</v>
      </c>
      <c r="U39" t="s">
        <v>97</v>
      </c>
    </row>
    <row r="40" spans="1:21">
      <c r="A40" t="s">
        <v>580</v>
      </c>
    </row>
    <row r="41" spans="1:21">
      <c r="A41" t="s">
        <v>209</v>
      </c>
      <c r="B41">
        <v>37040.1</v>
      </c>
      <c r="C41">
        <v>36215.300000000003</v>
      </c>
      <c r="D41">
        <v>34536.5</v>
      </c>
      <c r="E41">
        <v>32441.3</v>
      </c>
      <c r="F41">
        <v>31208.400000000001</v>
      </c>
      <c r="G41">
        <v>30233.3</v>
      </c>
      <c r="H41">
        <v>29186.400000000001</v>
      </c>
      <c r="I41">
        <v>29158.7</v>
      </c>
      <c r="J41">
        <v>27551.8</v>
      </c>
      <c r="K41">
        <v>26415.7</v>
      </c>
      <c r="L41">
        <v>25437.1</v>
      </c>
      <c r="M41">
        <v>23983.9</v>
      </c>
      <c r="N41">
        <v>24093.3</v>
      </c>
      <c r="O41">
        <v>24485.3</v>
      </c>
      <c r="P41">
        <v>26779.200000000001</v>
      </c>
      <c r="Q41">
        <v>28470.400000000001</v>
      </c>
      <c r="R41">
        <v>29362</v>
      </c>
      <c r="S41">
        <v>29887.200000000001</v>
      </c>
      <c r="T41">
        <v>31328.799999999999</v>
      </c>
      <c r="U41" t="s">
        <v>97</v>
      </c>
    </row>
    <row r="42" spans="1:21">
      <c r="A42" t="s">
        <v>493</v>
      </c>
      <c r="B42">
        <v>70515.100000000006</v>
      </c>
      <c r="C42">
        <v>68830.3</v>
      </c>
      <c r="D42">
        <v>69562.2</v>
      </c>
      <c r="E42">
        <v>69191.5</v>
      </c>
      <c r="F42">
        <v>69255.3</v>
      </c>
      <c r="G42">
        <v>73494.399999999994</v>
      </c>
      <c r="H42">
        <v>75312.800000000003</v>
      </c>
      <c r="I42">
        <v>72828.5</v>
      </c>
      <c r="J42">
        <v>71554.8</v>
      </c>
      <c r="K42">
        <v>72436.399999999994</v>
      </c>
      <c r="L42">
        <v>67002.5</v>
      </c>
      <c r="M42">
        <v>69088.2</v>
      </c>
      <c r="N42">
        <v>70579.899999999994</v>
      </c>
      <c r="O42">
        <v>72788.800000000003</v>
      </c>
      <c r="P42">
        <v>74271</v>
      </c>
      <c r="Q42">
        <v>73188.2</v>
      </c>
      <c r="R42">
        <v>74269.899999999994</v>
      </c>
      <c r="S42">
        <v>74011.5</v>
      </c>
      <c r="T42">
        <v>75918.7</v>
      </c>
      <c r="U42" t="s">
        <v>97</v>
      </c>
    </row>
    <row r="43" spans="1:21">
      <c r="A43" t="s">
        <v>494</v>
      </c>
      <c r="B43">
        <v>17108.7</v>
      </c>
      <c r="C43">
        <v>16579.7</v>
      </c>
      <c r="D43">
        <v>16255.3</v>
      </c>
      <c r="E43">
        <v>16117.4</v>
      </c>
      <c r="F43">
        <v>15613.8</v>
      </c>
      <c r="G43">
        <v>15011.4</v>
      </c>
      <c r="H43">
        <v>14349.9</v>
      </c>
      <c r="I43">
        <v>14419.2</v>
      </c>
      <c r="J43">
        <v>14560.2</v>
      </c>
      <c r="K43">
        <v>13801.5</v>
      </c>
      <c r="L43">
        <v>13388.3</v>
      </c>
      <c r="M43">
        <v>12847</v>
      </c>
      <c r="N43">
        <v>12450.9</v>
      </c>
      <c r="O43">
        <v>11858.1</v>
      </c>
      <c r="P43">
        <v>12344.7</v>
      </c>
      <c r="Q43">
        <v>12648.2</v>
      </c>
      <c r="R43">
        <v>12404.8</v>
      </c>
      <c r="S43">
        <v>13656.1</v>
      </c>
      <c r="T43">
        <v>13791.1</v>
      </c>
      <c r="U43" t="s">
        <v>97</v>
      </c>
    </row>
    <row r="44" spans="1:21">
      <c r="A44" t="s">
        <v>581</v>
      </c>
      <c r="B44">
        <v>25624.7</v>
      </c>
      <c r="C44">
        <v>25642.6</v>
      </c>
      <c r="D44">
        <v>25682.799999999999</v>
      </c>
      <c r="E44">
        <v>25793.3</v>
      </c>
      <c r="F44">
        <v>26021</v>
      </c>
      <c r="G44">
        <v>26737.599999999999</v>
      </c>
      <c r="H44">
        <v>26572.6</v>
      </c>
      <c r="I44">
        <v>27559.7</v>
      </c>
      <c r="J44">
        <v>28495.200000000001</v>
      </c>
      <c r="K44">
        <v>27399.7</v>
      </c>
      <c r="L44">
        <v>24775</v>
      </c>
      <c r="M44">
        <v>25231.200000000001</v>
      </c>
      <c r="N44">
        <v>24497.4</v>
      </c>
      <c r="O44">
        <v>25250</v>
      </c>
      <c r="P44">
        <v>25366.3</v>
      </c>
      <c r="Q44">
        <v>26752.3</v>
      </c>
      <c r="R44">
        <v>27153.1</v>
      </c>
      <c r="S44">
        <v>26993</v>
      </c>
      <c r="T44">
        <v>27695.200000000001</v>
      </c>
      <c r="U44" t="s">
        <v>97</v>
      </c>
    </row>
    <row r="45" spans="1:21">
      <c r="A45" t="s">
        <v>496</v>
      </c>
      <c r="B45">
        <v>23178.2</v>
      </c>
      <c r="C45">
        <v>24235.7</v>
      </c>
      <c r="D45">
        <v>25190.7</v>
      </c>
      <c r="E45">
        <v>25583</v>
      </c>
      <c r="F45">
        <v>25777.4</v>
      </c>
      <c r="G45">
        <v>25510.1</v>
      </c>
      <c r="H45">
        <v>25910.5</v>
      </c>
      <c r="I45">
        <v>26018</v>
      </c>
      <c r="J45">
        <v>26350.9</v>
      </c>
      <c r="K45">
        <v>26543.4</v>
      </c>
      <c r="L45">
        <v>25703.3</v>
      </c>
      <c r="M45">
        <v>25514.2</v>
      </c>
      <c r="N45">
        <v>25383.8</v>
      </c>
      <c r="O45">
        <v>25354</v>
      </c>
      <c r="P45">
        <v>25717.5</v>
      </c>
      <c r="Q45">
        <v>26081.7</v>
      </c>
      <c r="R45">
        <v>26723.4</v>
      </c>
      <c r="S45">
        <v>26855.9</v>
      </c>
      <c r="T45">
        <v>26684.2</v>
      </c>
      <c r="U45" t="s">
        <v>97</v>
      </c>
    </row>
    <row r="46" spans="1:21">
      <c r="A46" t="s">
        <v>497</v>
      </c>
      <c r="B46">
        <v>25375.5</v>
      </c>
      <c r="C46">
        <v>25636.5</v>
      </c>
      <c r="D46">
        <v>28027.8</v>
      </c>
      <c r="E46">
        <v>30126.5</v>
      </c>
      <c r="F46">
        <v>31298.3</v>
      </c>
      <c r="G46">
        <v>30966</v>
      </c>
      <c r="H46">
        <v>31192.2</v>
      </c>
      <c r="I46">
        <v>30336.3</v>
      </c>
      <c r="J46">
        <v>30358</v>
      </c>
      <c r="K46">
        <v>25325.5</v>
      </c>
      <c r="L46">
        <v>24238.400000000001</v>
      </c>
      <c r="M46">
        <v>24115.200000000001</v>
      </c>
      <c r="N46">
        <v>23110</v>
      </c>
      <c r="O46">
        <v>22442.400000000001</v>
      </c>
      <c r="P46">
        <v>23054.7</v>
      </c>
      <c r="Q46">
        <v>22808</v>
      </c>
      <c r="R46">
        <v>23208.2</v>
      </c>
      <c r="S46">
        <v>22322.6</v>
      </c>
      <c r="T46">
        <v>22515.7</v>
      </c>
      <c r="U46" t="s">
        <v>97</v>
      </c>
    </row>
    <row r="47" spans="1:21">
      <c r="A47" t="s">
        <v>498</v>
      </c>
      <c r="B47">
        <v>53300.800000000003</v>
      </c>
      <c r="C47">
        <v>54138.1</v>
      </c>
      <c r="D47">
        <v>53671.5</v>
      </c>
      <c r="E47">
        <v>53215.6</v>
      </c>
      <c r="F47">
        <v>53221.3</v>
      </c>
      <c r="G47">
        <v>53738.2</v>
      </c>
      <c r="H47">
        <v>54570.5</v>
      </c>
      <c r="I47">
        <v>56202.5</v>
      </c>
      <c r="J47">
        <v>57092.1</v>
      </c>
      <c r="K47">
        <v>58107</v>
      </c>
      <c r="L47">
        <v>59309.5</v>
      </c>
      <c r="M47">
        <v>59530.5</v>
      </c>
      <c r="N47">
        <v>59528</v>
      </c>
      <c r="O47">
        <v>59372.4</v>
      </c>
      <c r="P47">
        <v>59888.800000000003</v>
      </c>
      <c r="Q47">
        <v>60128.4</v>
      </c>
      <c r="R47">
        <v>60615.9</v>
      </c>
      <c r="S47">
        <v>61154.3</v>
      </c>
      <c r="T47">
        <v>61789.3</v>
      </c>
      <c r="U47" t="s">
        <v>97</v>
      </c>
    </row>
    <row r="48" spans="1:21">
      <c r="A48" t="s">
        <v>941</v>
      </c>
      <c r="B48">
        <v>27964.400000000001</v>
      </c>
      <c r="C48">
        <v>30290.799999999999</v>
      </c>
      <c r="D48">
        <v>30551.7</v>
      </c>
      <c r="E48">
        <v>30312.400000000001</v>
      </c>
      <c r="F48">
        <v>30700.400000000001</v>
      </c>
      <c r="G48">
        <v>31390.5</v>
      </c>
      <c r="H48">
        <v>33394.199999999997</v>
      </c>
      <c r="I48">
        <v>35176.699999999997</v>
      </c>
      <c r="J48">
        <v>37281.699999999997</v>
      </c>
      <c r="K48">
        <v>38685.4</v>
      </c>
      <c r="L48">
        <v>35898</v>
      </c>
      <c r="M48">
        <v>34939.699999999997</v>
      </c>
      <c r="N48">
        <v>35681.800000000003</v>
      </c>
      <c r="O48">
        <v>35545.9</v>
      </c>
      <c r="P48">
        <v>36513.300000000003</v>
      </c>
      <c r="Q48">
        <v>37143.5</v>
      </c>
      <c r="R48">
        <v>38386.699999999997</v>
      </c>
      <c r="S48">
        <v>39868</v>
      </c>
      <c r="T48">
        <v>40483</v>
      </c>
      <c r="U48" t="s">
        <v>97</v>
      </c>
    </row>
    <row r="49" spans="1:24">
      <c r="A49" t="s">
        <v>1340</v>
      </c>
      <c r="B49" t="s">
        <v>97</v>
      </c>
      <c r="C49" t="s">
        <v>97</v>
      </c>
      <c r="D49" t="s">
        <v>97</v>
      </c>
      <c r="E49" t="s">
        <v>97</v>
      </c>
      <c r="F49" t="s">
        <v>97</v>
      </c>
      <c r="G49" t="s">
        <v>97</v>
      </c>
      <c r="H49" t="s">
        <v>97</v>
      </c>
      <c r="I49" t="s">
        <v>97</v>
      </c>
      <c r="J49" t="s">
        <v>97</v>
      </c>
      <c r="K49" t="s">
        <v>97</v>
      </c>
      <c r="L49" t="s">
        <v>97</v>
      </c>
      <c r="M49" t="s">
        <v>97</v>
      </c>
      <c r="N49" t="s">
        <v>97</v>
      </c>
      <c r="O49" t="s">
        <v>97</v>
      </c>
      <c r="P49" t="s">
        <v>97</v>
      </c>
      <c r="Q49" t="s">
        <v>97</v>
      </c>
      <c r="R49" t="s">
        <v>97</v>
      </c>
      <c r="S49" t="s">
        <v>97</v>
      </c>
      <c r="T49" t="s">
        <v>97</v>
      </c>
      <c r="U49" t="s">
        <v>97</v>
      </c>
    </row>
    <row r="50" spans="1:24">
      <c r="A50" t="s">
        <v>582</v>
      </c>
      <c r="B50">
        <v>26715.599999999999</v>
      </c>
      <c r="C50">
        <v>27313.8</v>
      </c>
      <c r="D50">
        <v>27403.7</v>
      </c>
      <c r="E50">
        <v>27468.7</v>
      </c>
      <c r="F50">
        <v>27267.8</v>
      </c>
      <c r="G50">
        <v>27154.400000000001</v>
      </c>
      <c r="H50">
        <v>26929.5</v>
      </c>
      <c r="I50">
        <v>27117</v>
      </c>
      <c r="J50">
        <v>27417.7</v>
      </c>
      <c r="K50">
        <v>27573.5</v>
      </c>
      <c r="L50">
        <v>26920.3</v>
      </c>
      <c r="M50">
        <v>26305.7</v>
      </c>
      <c r="N50">
        <v>26422.7</v>
      </c>
      <c r="O50">
        <v>26031.9</v>
      </c>
      <c r="P50">
        <v>25759.4</v>
      </c>
      <c r="Q50">
        <v>26445.5</v>
      </c>
      <c r="R50">
        <v>26571.8</v>
      </c>
      <c r="S50">
        <v>26696.6</v>
      </c>
      <c r="T50">
        <v>26882.6</v>
      </c>
      <c r="U50" t="s">
        <v>97</v>
      </c>
    </row>
    <row r="51" spans="1:24">
      <c r="A51" t="s">
        <v>25</v>
      </c>
      <c r="B51">
        <v>19121.8</v>
      </c>
      <c r="C51">
        <v>19002.900000000001</v>
      </c>
      <c r="D51">
        <v>19047.900000000001</v>
      </c>
      <c r="E51">
        <v>19122.900000000001</v>
      </c>
      <c r="F51">
        <v>18758.2</v>
      </c>
      <c r="G51">
        <v>18609.099999999999</v>
      </c>
      <c r="H51">
        <v>18619.900000000001</v>
      </c>
      <c r="I51">
        <v>18761.3</v>
      </c>
      <c r="J51">
        <v>18812.2</v>
      </c>
      <c r="K51">
        <v>18837.3</v>
      </c>
      <c r="L51">
        <v>18476.7</v>
      </c>
      <c r="M51">
        <v>18246.599999999999</v>
      </c>
      <c r="N51">
        <v>18519.900000000001</v>
      </c>
      <c r="O51">
        <v>18486.8</v>
      </c>
      <c r="P51">
        <v>18377</v>
      </c>
      <c r="Q51">
        <v>18860.599999999999</v>
      </c>
      <c r="R51">
        <v>19205.400000000001</v>
      </c>
      <c r="S51">
        <v>19396.599999999999</v>
      </c>
      <c r="T51">
        <v>19598.099999999999</v>
      </c>
      <c r="U51" t="s">
        <v>97</v>
      </c>
    </row>
    <row r="52" spans="1:24">
      <c r="A52" t="s">
        <v>943</v>
      </c>
      <c r="B52">
        <v>26402.3</v>
      </c>
      <c r="C52">
        <v>27874</v>
      </c>
      <c r="D52">
        <v>28578.5</v>
      </c>
      <c r="E52">
        <v>28059.5</v>
      </c>
      <c r="F52">
        <v>28163.4</v>
      </c>
      <c r="G52">
        <v>28192.5</v>
      </c>
      <c r="H52">
        <v>28915.8</v>
      </c>
      <c r="I52">
        <v>29136.1</v>
      </c>
      <c r="J52">
        <v>29608.400000000001</v>
      </c>
      <c r="K52">
        <v>29667.8</v>
      </c>
      <c r="L52">
        <v>30816.400000000001</v>
      </c>
      <c r="M52">
        <v>32024.9</v>
      </c>
      <c r="N52">
        <v>32496.2</v>
      </c>
      <c r="O52">
        <v>34132.400000000001</v>
      </c>
      <c r="P52">
        <v>34817.9</v>
      </c>
      <c r="Q52">
        <v>34909.599999999999</v>
      </c>
      <c r="R52">
        <v>36267.1</v>
      </c>
      <c r="S52">
        <v>37740.1</v>
      </c>
      <c r="T52">
        <v>38102.1</v>
      </c>
      <c r="U52" t="s">
        <v>97</v>
      </c>
    </row>
    <row r="53" spans="1:24">
      <c r="A53" t="s">
        <v>944</v>
      </c>
      <c r="S53" t="s">
        <v>97</v>
      </c>
      <c r="T53" t="s">
        <v>242</v>
      </c>
      <c r="U53" t="s">
        <v>97</v>
      </c>
    </row>
    <row r="54" spans="1:24">
      <c r="A54" t="s">
        <v>583</v>
      </c>
      <c r="B54">
        <v>26364.7</v>
      </c>
      <c r="C54">
        <v>27352.5</v>
      </c>
      <c r="D54">
        <v>25890</v>
      </c>
      <c r="E54">
        <v>26210.6</v>
      </c>
      <c r="F54">
        <v>26210.3</v>
      </c>
      <c r="G54">
        <v>26091.7</v>
      </c>
      <c r="H54">
        <v>25699.7</v>
      </c>
      <c r="I54">
        <v>25739.4</v>
      </c>
      <c r="J54">
        <v>25789.7</v>
      </c>
      <c r="K54">
        <v>24905.200000000001</v>
      </c>
      <c r="L54">
        <v>23627.8</v>
      </c>
      <c r="M54">
        <v>23454</v>
      </c>
      <c r="N54">
        <v>22903.5</v>
      </c>
      <c r="O54">
        <v>23055.5</v>
      </c>
      <c r="P54">
        <v>22890.6</v>
      </c>
      <c r="Q54">
        <v>23251.1</v>
      </c>
      <c r="R54">
        <v>23376.799999999999</v>
      </c>
      <c r="S54">
        <v>22902.799999999999</v>
      </c>
      <c r="T54">
        <v>23302.1</v>
      </c>
      <c r="U54" t="s">
        <v>97</v>
      </c>
    </row>
    <row r="55" spans="1:24">
      <c r="A55" t="s">
        <v>699</v>
      </c>
      <c r="B55" t="s">
        <v>97</v>
      </c>
      <c r="C55" t="s">
        <v>97</v>
      </c>
      <c r="D55" t="s">
        <v>97</v>
      </c>
      <c r="E55" t="s">
        <v>97</v>
      </c>
      <c r="F55" t="s">
        <v>97</v>
      </c>
      <c r="G55" t="s">
        <v>97</v>
      </c>
      <c r="H55" t="s">
        <v>97</v>
      </c>
      <c r="I55" t="s">
        <v>97</v>
      </c>
      <c r="J55" t="s">
        <v>97</v>
      </c>
      <c r="K55" t="s">
        <v>97</v>
      </c>
      <c r="L55" t="s">
        <v>97</v>
      </c>
      <c r="M55" t="s">
        <v>97</v>
      </c>
      <c r="N55" t="s">
        <v>97</v>
      </c>
      <c r="O55" t="s">
        <v>97</v>
      </c>
      <c r="P55" t="s">
        <v>97</v>
      </c>
      <c r="Q55" t="s">
        <v>97</v>
      </c>
      <c r="R55" t="s">
        <v>242</v>
      </c>
      <c r="S55" t="s">
        <v>242</v>
      </c>
      <c r="T55" t="s">
        <v>242</v>
      </c>
      <c r="U55" t="s">
        <v>97</v>
      </c>
    </row>
    <row r="56" spans="1:24">
      <c r="A56" t="s">
        <v>927</v>
      </c>
      <c r="B56" t="s">
        <v>97</v>
      </c>
      <c r="C56" t="s">
        <v>97</v>
      </c>
      <c r="D56" t="s">
        <v>97</v>
      </c>
      <c r="E56" t="s">
        <v>97</v>
      </c>
      <c r="F56" t="s">
        <v>97</v>
      </c>
      <c r="G56" t="s">
        <v>97</v>
      </c>
      <c r="H56" t="s">
        <v>97</v>
      </c>
      <c r="I56" t="s">
        <v>97</v>
      </c>
      <c r="J56" t="s">
        <v>97</v>
      </c>
      <c r="K56" t="s">
        <v>97</v>
      </c>
      <c r="L56" t="s">
        <v>97</v>
      </c>
      <c r="M56" t="s">
        <v>97</v>
      </c>
      <c r="N56" t="s">
        <v>97</v>
      </c>
      <c r="O56" t="s">
        <v>97</v>
      </c>
      <c r="P56" t="s">
        <v>97</v>
      </c>
      <c r="Q56" t="s">
        <v>97</v>
      </c>
      <c r="R56" t="s">
        <v>97</v>
      </c>
      <c r="S56" t="s">
        <v>97</v>
      </c>
      <c r="T56" t="s">
        <v>242</v>
      </c>
      <c r="U56" t="s">
        <v>97</v>
      </c>
    </row>
    <row r="57" spans="1:24">
      <c r="A57" t="s">
        <v>322</v>
      </c>
      <c r="B57">
        <v>3581.8</v>
      </c>
      <c r="C57">
        <v>3869.4</v>
      </c>
      <c r="D57">
        <v>3996.8</v>
      </c>
      <c r="E57">
        <v>3875.4</v>
      </c>
      <c r="F57">
        <v>4051.7</v>
      </c>
      <c r="G57">
        <v>4279.5</v>
      </c>
      <c r="H57">
        <v>4769.7</v>
      </c>
      <c r="I57">
        <v>5408.4</v>
      </c>
      <c r="J57">
        <v>5711.8</v>
      </c>
      <c r="K57">
        <v>5945.3</v>
      </c>
      <c r="L57">
        <v>4368.3</v>
      </c>
      <c r="M57">
        <v>4846.5</v>
      </c>
      <c r="N57">
        <v>5550.4</v>
      </c>
      <c r="O57">
        <v>5703</v>
      </c>
      <c r="P57">
        <v>6377.1</v>
      </c>
      <c r="Q57">
        <v>8685.7999999999993</v>
      </c>
      <c r="R57">
        <v>8754.7000000000007</v>
      </c>
      <c r="S57">
        <v>7676.1</v>
      </c>
      <c r="T57">
        <v>8570.9</v>
      </c>
      <c r="U57" t="s">
        <v>97</v>
      </c>
    </row>
    <row r="58" spans="1:24">
      <c r="A58" t="s">
        <v>937</v>
      </c>
      <c r="B58">
        <v>3256.8</v>
      </c>
      <c r="C58">
        <v>3525.4</v>
      </c>
      <c r="D58">
        <v>3490.9</v>
      </c>
      <c r="E58">
        <v>3053.7</v>
      </c>
      <c r="F58">
        <v>3154.5</v>
      </c>
      <c r="G58">
        <v>3408.5</v>
      </c>
      <c r="H58">
        <v>3308.1</v>
      </c>
      <c r="I58">
        <v>3402</v>
      </c>
      <c r="J58">
        <v>3792.9</v>
      </c>
      <c r="K58">
        <v>3739.8</v>
      </c>
      <c r="L58">
        <v>2729.9</v>
      </c>
      <c r="M58">
        <v>2897.8</v>
      </c>
      <c r="N58">
        <v>3046.3</v>
      </c>
      <c r="O58">
        <v>3117.9</v>
      </c>
      <c r="P58">
        <v>3120.2</v>
      </c>
      <c r="Q58">
        <v>4910.2</v>
      </c>
      <c r="R58">
        <v>5742.1</v>
      </c>
      <c r="S58">
        <v>5682.6</v>
      </c>
      <c r="T58">
        <v>5939.8</v>
      </c>
      <c r="U58" t="s">
        <v>97</v>
      </c>
    </row>
    <row r="59" spans="1:24">
      <c r="A59" t="s">
        <v>216</v>
      </c>
      <c r="B59">
        <v>-2352.1999999999998</v>
      </c>
      <c r="C59">
        <v>-1164.9000000000001</v>
      </c>
      <c r="D59">
        <v>1863</v>
      </c>
      <c r="E59">
        <v>-800.6</v>
      </c>
      <c r="F59">
        <v>-1321.3</v>
      </c>
      <c r="G59">
        <v>-1118.9000000000001</v>
      </c>
      <c r="H59">
        <v>-2979.7</v>
      </c>
      <c r="I59">
        <v>-2159.1</v>
      </c>
      <c r="J59">
        <v>-2074</v>
      </c>
      <c r="K59">
        <v>-1319</v>
      </c>
      <c r="L59">
        <v>-1092</v>
      </c>
      <c r="M59">
        <v>-731</v>
      </c>
      <c r="N59">
        <v>-53.5</v>
      </c>
      <c r="O59">
        <v>11.1</v>
      </c>
      <c r="P59">
        <v>-182.1</v>
      </c>
      <c r="Q59">
        <v>173.3</v>
      </c>
      <c r="R59">
        <v>18.8</v>
      </c>
      <c r="S59">
        <v>976.2</v>
      </c>
      <c r="T59">
        <v>375</v>
      </c>
      <c r="U59" t="s">
        <v>97</v>
      </c>
    </row>
    <row r="60" spans="1:24">
      <c r="A60" t="s">
        <v>210</v>
      </c>
      <c r="B60">
        <v>6249.6</v>
      </c>
      <c r="C60">
        <v>7524</v>
      </c>
      <c r="D60">
        <v>7971.1</v>
      </c>
      <c r="E60">
        <v>7313.2</v>
      </c>
      <c r="F60">
        <v>8139.1</v>
      </c>
      <c r="G60">
        <v>9789.4</v>
      </c>
      <c r="H60">
        <v>11362.3</v>
      </c>
      <c r="I60">
        <v>13798.9</v>
      </c>
      <c r="J60">
        <v>15962.6</v>
      </c>
      <c r="K60">
        <v>13643.9</v>
      </c>
      <c r="L60">
        <v>11964.9</v>
      </c>
      <c r="M60">
        <v>12925</v>
      </c>
      <c r="N60">
        <v>13920</v>
      </c>
      <c r="O60">
        <v>13257.9</v>
      </c>
      <c r="P60">
        <v>16891.900000000001</v>
      </c>
      <c r="Q60">
        <v>18493.7</v>
      </c>
      <c r="R60">
        <v>20409.900000000001</v>
      </c>
      <c r="S60">
        <v>18021.400000000001</v>
      </c>
      <c r="T60">
        <v>19458.7</v>
      </c>
      <c r="U60">
        <v>19659.2</v>
      </c>
    </row>
    <row r="61" spans="1:24">
      <c r="A61" t="s">
        <v>211</v>
      </c>
      <c r="B61">
        <v>525901.4</v>
      </c>
      <c r="C61">
        <v>534230</v>
      </c>
      <c r="D61">
        <v>530976.1</v>
      </c>
      <c r="E61">
        <v>523299.4</v>
      </c>
      <c r="F61">
        <v>523539.8</v>
      </c>
      <c r="G61">
        <v>530754.80000000005</v>
      </c>
      <c r="H61">
        <v>535495.1</v>
      </c>
      <c r="I61">
        <v>540678.6</v>
      </c>
      <c r="J61">
        <v>547650.80000000005</v>
      </c>
      <c r="K61">
        <v>534359.6</v>
      </c>
      <c r="L61">
        <v>501465.9</v>
      </c>
      <c r="M61">
        <v>513278.9</v>
      </c>
      <c r="N61">
        <v>505328.5</v>
      </c>
      <c r="O61">
        <v>508215.1</v>
      </c>
      <c r="P61">
        <v>520067.4</v>
      </c>
      <c r="Q61">
        <v>532369.69999999995</v>
      </c>
      <c r="R61">
        <v>551729.69999999995</v>
      </c>
      <c r="S61">
        <v>554007.80000000005</v>
      </c>
      <c r="T61">
        <v>564562.5</v>
      </c>
      <c r="U61">
        <v>568470.69999999995</v>
      </c>
    </row>
    <row r="63" spans="1:24">
      <c r="A63" t="s">
        <v>887</v>
      </c>
      <c r="W63" t="s">
        <v>1214</v>
      </c>
    </row>
    <row r="64" spans="1:24">
      <c r="A64" t="s">
        <v>324</v>
      </c>
      <c r="B64">
        <v>1.5943099999999999</v>
      </c>
      <c r="C64">
        <v>1.5336099999999999</v>
      </c>
      <c r="D64">
        <v>1.3889</v>
      </c>
      <c r="E64">
        <v>1.3921699999999999</v>
      </c>
      <c r="F64">
        <v>1.31372</v>
      </c>
      <c r="G64">
        <v>1.2417400000000001</v>
      </c>
      <c r="H64">
        <v>1.1221099999999999</v>
      </c>
      <c r="I64">
        <v>1.0939700000000001</v>
      </c>
      <c r="J64">
        <v>1.0605899999999999</v>
      </c>
      <c r="K64">
        <v>1.0602100000000001</v>
      </c>
      <c r="L64">
        <v>1.08382</v>
      </c>
      <c r="M64">
        <v>1.1049500000000001</v>
      </c>
      <c r="N64">
        <v>1.08081</v>
      </c>
      <c r="O64">
        <v>1.1478200000000001</v>
      </c>
      <c r="P64">
        <v>1.1109800000000001</v>
      </c>
      <c r="Q64">
        <v>1.0644499999999999</v>
      </c>
      <c r="R64">
        <v>1.1197316253568237</v>
      </c>
      <c r="S64">
        <v>1.1592720238101923</v>
      </c>
      <c r="T64">
        <v>1.2</v>
      </c>
      <c r="U64" t="s">
        <v>97</v>
      </c>
      <c r="X64" t="s">
        <v>1341</v>
      </c>
    </row>
    <row r="65" spans="1:24">
      <c r="A65" t="s">
        <v>325</v>
      </c>
      <c r="B65">
        <v>32.911070000000002</v>
      </c>
      <c r="C65">
        <v>32.70729</v>
      </c>
      <c r="D65">
        <v>31.412130000000001</v>
      </c>
      <c r="E65">
        <v>30.54091</v>
      </c>
      <c r="F65">
        <v>30.39039</v>
      </c>
      <c r="G65">
        <v>30.284199999999998</v>
      </c>
      <c r="H65">
        <v>30.112169999999999</v>
      </c>
      <c r="I65">
        <v>29.9739</v>
      </c>
      <c r="J65">
        <v>29.87378</v>
      </c>
      <c r="K65">
        <v>29.054760000000002</v>
      </c>
      <c r="L65">
        <v>27.30294</v>
      </c>
      <c r="M65">
        <v>28.514009999999999</v>
      </c>
      <c r="N65">
        <v>27.016439999999999</v>
      </c>
      <c r="O65">
        <v>26.889089999999999</v>
      </c>
      <c r="P65">
        <v>27.103259999999999</v>
      </c>
      <c r="Q65">
        <v>27.902470000000001</v>
      </c>
      <c r="R65">
        <v>29</v>
      </c>
      <c r="S65">
        <v>29</v>
      </c>
      <c r="T65">
        <v>29.1</v>
      </c>
      <c r="U65" t="s">
        <v>97</v>
      </c>
      <c r="X65" t="s">
        <v>1341</v>
      </c>
    </row>
    <row r="66" spans="1:24">
      <c r="A66" t="s">
        <v>326</v>
      </c>
      <c r="B66">
        <v>65.494619999999998</v>
      </c>
      <c r="C66">
        <v>65.759100000000004</v>
      </c>
      <c r="D66">
        <v>67.198970000000003</v>
      </c>
      <c r="E66">
        <v>68.066919999999996</v>
      </c>
      <c r="F66">
        <v>68.29589</v>
      </c>
      <c r="G66">
        <v>68.474059999999994</v>
      </c>
      <c r="H66">
        <v>68.765720000000002</v>
      </c>
      <c r="I66">
        <v>68.932119999999998</v>
      </c>
      <c r="J66">
        <v>69.065629999999999</v>
      </c>
      <c r="K66">
        <v>69.88503</v>
      </c>
      <c r="L66">
        <v>71.613230000000001</v>
      </c>
      <c r="M66">
        <v>70.381039999999999</v>
      </c>
      <c r="N66">
        <v>71.902749999999997</v>
      </c>
      <c r="O66">
        <v>71.963089999999994</v>
      </c>
      <c r="P66">
        <v>71.785769999999999</v>
      </c>
      <c r="Q66">
        <v>71.033090000000001</v>
      </c>
      <c r="R66">
        <v>69.2</v>
      </c>
      <c r="S66">
        <v>69.2</v>
      </c>
      <c r="T66">
        <v>69</v>
      </c>
      <c r="U66" t="s">
        <v>97</v>
      </c>
      <c r="X66" t="s">
        <v>1341</v>
      </c>
    </row>
    <row r="68" spans="1:24">
      <c r="A68" t="s">
        <v>252</v>
      </c>
      <c r="B68">
        <v>519651.8</v>
      </c>
      <c r="C68">
        <v>526706</v>
      </c>
      <c r="D68">
        <v>523005</v>
      </c>
      <c r="E68">
        <v>515986.2</v>
      </c>
      <c r="F68">
        <v>515400.7</v>
      </c>
      <c r="G68">
        <v>520965.4</v>
      </c>
      <c r="H68">
        <v>524132.8</v>
      </c>
      <c r="I68">
        <v>526879.69999999995</v>
      </c>
      <c r="J68">
        <v>531688.19999999995</v>
      </c>
      <c r="K68">
        <v>520715.7</v>
      </c>
      <c r="L68">
        <v>489501</v>
      </c>
      <c r="M68">
        <v>500353.9</v>
      </c>
      <c r="N68">
        <v>491408.5</v>
      </c>
      <c r="O68">
        <v>494957.2</v>
      </c>
      <c r="P68">
        <v>503175.6</v>
      </c>
      <c r="Q68">
        <v>513876</v>
      </c>
      <c r="R68">
        <v>531319.80000000005</v>
      </c>
      <c r="S68">
        <v>535986.4</v>
      </c>
      <c r="T68">
        <v>545103.69999999995</v>
      </c>
      <c r="U68">
        <v>548811.5</v>
      </c>
    </row>
    <row r="69" spans="1:24">
      <c r="A69" t="s">
        <v>531</v>
      </c>
      <c r="B69">
        <v>278763</v>
      </c>
      <c r="C69">
        <v>280997.90000000002</v>
      </c>
      <c r="D69">
        <v>283294</v>
      </c>
      <c r="E69">
        <v>282778.2</v>
      </c>
      <c r="F69">
        <v>281447.3</v>
      </c>
      <c r="G69">
        <v>283526</v>
      </c>
      <c r="H69">
        <v>285671.5</v>
      </c>
      <c r="I69">
        <v>288421.8</v>
      </c>
      <c r="J69">
        <v>290123.3</v>
      </c>
      <c r="K69">
        <v>289102</v>
      </c>
      <c r="L69">
        <v>280474</v>
      </c>
      <c r="M69">
        <v>282864.59999999998</v>
      </c>
      <c r="N69">
        <v>279649.7</v>
      </c>
      <c r="O69">
        <v>283172.90000000002</v>
      </c>
      <c r="P69">
        <v>289446</v>
      </c>
      <c r="Q69">
        <v>293078.2</v>
      </c>
      <c r="R69">
        <v>293125.8</v>
      </c>
      <c r="S69">
        <v>290817.2</v>
      </c>
      <c r="T69">
        <v>294533.5</v>
      </c>
      <c r="U69">
        <v>296922.59999999998</v>
      </c>
    </row>
    <row r="70" spans="1:24">
      <c r="A70" t="s">
        <v>534</v>
      </c>
      <c r="B70">
        <v>6030.6</v>
      </c>
      <c r="C70">
        <v>5590.8</v>
      </c>
      <c r="D70">
        <v>5638.6</v>
      </c>
      <c r="E70">
        <v>5485.5</v>
      </c>
      <c r="F70">
        <v>5702.8</v>
      </c>
      <c r="G70">
        <v>5749.2</v>
      </c>
      <c r="H70">
        <v>5871.7</v>
      </c>
      <c r="I70">
        <v>6022</v>
      </c>
      <c r="J70">
        <v>5911.2</v>
      </c>
      <c r="K70">
        <v>5850.5</v>
      </c>
      <c r="L70">
        <v>5838.7</v>
      </c>
      <c r="M70">
        <v>6091.8</v>
      </c>
      <c r="N70">
        <v>6605.2</v>
      </c>
      <c r="O70">
        <v>7068.8</v>
      </c>
      <c r="P70">
        <v>7226.6</v>
      </c>
      <c r="Q70">
        <v>7005</v>
      </c>
      <c r="R70">
        <v>7486.2999999999884</v>
      </c>
      <c r="S70">
        <v>7826.5</v>
      </c>
      <c r="T70">
        <v>7958.1</v>
      </c>
      <c r="U70">
        <v>8138.2000000000116</v>
      </c>
    </row>
    <row r="71" spans="1:24">
      <c r="A71" t="s">
        <v>537</v>
      </c>
      <c r="B71">
        <v>85856.4</v>
      </c>
      <c r="C71">
        <v>88760.7</v>
      </c>
      <c r="D71">
        <v>91707.3</v>
      </c>
      <c r="E71">
        <v>93533.5</v>
      </c>
      <c r="F71">
        <v>93768.7</v>
      </c>
      <c r="G71">
        <v>94310</v>
      </c>
      <c r="H71">
        <v>94958.3</v>
      </c>
      <c r="I71">
        <v>94590.2</v>
      </c>
      <c r="J71">
        <v>95414.7</v>
      </c>
      <c r="K71">
        <v>95600.5</v>
      </c>
      <c r="L71">
        <v>96111.8</v>
      </c>
      <c r="M71">
        <v>97527</v>
      </c>
      <c r="N71">
        <v>99204.5</v>
      </c>
      <c r="O71">
        <v>100240.9</v>
      </c>
      <c r="P71">
        <v>101469.2</v>
      </c>
      <c r="Q71">
        <v>103561.60000000001</v>
      </c>
      <c r="R71">
        <v>105297.1</v>
      </c>
      <c r="S71">
        <v>106575.1</v>
      </c>
      <c r="T71">
        <v>107234.8</v>
      </c>
      <c r="U71">
        <v>108359.6</v>
      </c>
    </row>
    <row r="72" spans="1:24">
      <c r="A72" t="s">
        <v>584</v>
      </c>
      <c r="B72">
        <v>140923.4</v>
      </c>
      <c r="C72">
        <v>143828.29999999999</v>
      </c>
      <c r="D72">
        <v>138912.79999999999</v>
      </c>
      <c r="E72">
        <v>127219</v>
      </c>
      <c r="F72">
        <v>125743.5</v>
      </c>
      <c r="G72">
        <v>126847.8</v>
      </c>
      <c r="H72">
        <v>129720</v>
      </c>
      <c r="I72">
        <v>130395.5</v>
      </c>
      <c r="J72">
        <v>130175.5</v>
      </c>
      <c r="K72">
        <v>127824.5</v>
      </c>
      <c r="L72">
        <v>104379.6</v>
      </c>
      <c r="M72">
        <v>106562.7</v>
      </c>
      <c r="N72">
        <v>108617.60000000001</v>
      </c>
      <c r="O72">
        <v>112129.7</v>
      </c>
      <c r="P72">
        <v>116690.9</v>
      </c>
      <c r="Q72">
        <v>122899.1</v>
      </c>
      <c r="R72">
        <v>127637.2</v>
      </c>
      <c r="S72">
        <v>125460.5</v>
      </c>
      <c r="T72">
        <v>130300.4</v>
      </c>
      <c r="U72">
        <v>134010.69999999998</v>
      </c>
    </row>
    <row r="73" spans="1:24">
      <c r="A73" t="s">
        <v>212</v>
      </c>
      <c r="B73">
        <v>144627</v>
      </c>
      <c r="C73">
        <v>144237.20000000001</v>
      </c>
      <c r="D73">
        <v>138834.1</v>
      </c>
      <c r="E73">
        <v>129152.3</v>
      </c>
      <c r="F73">
        <v>126089.7</v>
      </c>
      <c r="G73">
        <v>125297.9</v>
      </c>
      <c r="H73">
        <v>128941.8</v>
      </c>
      <c r="I73">
        <v>130232.1</v>
      </c>
      <c r="J73">
        <v>128231.5</v>
      </c>
      <c r="K73">
        <v>124775.5</v>
      </c>
      <c r="L73">
        <v>109459.1</v>
      </c>
      <c r="M73">
        <v>106724</v>
      </c>
      <c r="N73">
        <v>107637.6</v>
      </c>
      <c r="O73">
        <v>110965.8</v>
      </c>
      <c r="P73">
        <v>117381.5</v>
      </c>
      <c r="Q73">
        <v>123145.8</v>
      </c>
      <c r="R73">
        <v>126403</v>
      </c>
      <c r="S73">
        <v>124981.3</v>
      </c>
      <c r="T73">
        <v>129927.9</v>
      </c>
      <c r="U73">
        <v>132785.79999999999</v>
      </c>
    </row>
    <row r="74" spans="1:24">
      <c r="A74" t="s">
        <v>548</v>
      </c>
      <c r="B74">
        <v>44605.3</v>
      </c>
      <c r="C74">
        <v>40193</v>
      </c>
      <c r="D74">
        <v>38105.1</v>
      </c>
      <c r="E74">
        <v>35770.699999999997</v>
      </c>
      <c r="F74">
        <v>33133.800000000003</v>
      </c>
      <c r="G74">
        <v>30271.200000000001</v>
      </c>
      <c r="H74">
        <v>28019.599999999999</v>
      </c>
      <c r="I74">
        <v>27027</v>
      </c>
      <c r="J74">
        <v>25884.2</v>
      </c>
      <c r="K74">
        <v>25236.1</v>
      </c>
      <c r="L74">
        <v>26217.9</v>
      </c>
      <c r="M74">
        <v>25492.799999999999</v>
      </c>
      <c r="N74">
        <v>23893.200000000001</v>
      </c>
      <c r="O74">
        <v>24423.1</v>
      </c>
      <c r="P74">
        <v>26335.3</v>
      </c>
      <c r="Q74">
        <v>27242.2</v>
      </c>
      <c r="R74">
        <v>27138.3</v>
      </c>
      <c r="S74">
        <v>26851.5</v>
      </c>
      <c r="T74">
        <v>27506.9</v>
      </c>
      <c r="U74" t="s">
        <v>242</v>
      </c>
      <c r="X74" s="33" t="s">
        <v>1338</v>
      </c>
    </row>
    <row r="75" spans="1:24">
      <c r="A75" t="s">
        <v>551</v>
      </c>
      <c r="B75">
        <v>100021.7</v>
      </c>
      <c r="C75">
        <v>104044.2</v>
      </c>
      <c r="D75">
        <v>100729</v>
      </c>
      <c r="E75">
        <v>93381.6</v>
      </c>
      <c r="F75">
        <v>92955.9</v>
      </c>
      <c r="G75">
        <v>95026.7</v>
      </c>
      <c r="H75">
        <v>100922.2</v>
      </c>
      <c r="I75">
        <v>103205.1</v>
      </c>
      <c r="J75">
        <v>102347.3</v>
      </c>
      <c r="K75">
        <v>99539.4</v>
      </c>
      <c r="L75">
        <v>83241.2</v>
      </c>
      <c r="M75">
        <v>81231.199999999997</v>
      </c>
      <c r="N75">
        <v>83744.399999999994</v>
      </c>
      <c r="O75">
        <v>86542.7</v>
      </c>
      <c r="P75">
        <v>91046.2</v>
      </c>
      <c r="Q75">
        <v>95903.6</v>
      </c>
      <c r="R75">
        <v>99264.8</v>
      </c>
      <c r="S75">
        <v>98129.8</v>
      </c>
      <c r="T75">
        <v>102421.1</v>
      </c>
      <c r="U75" t="s">
        <v>242</v>
      </c>
      <c r="X75" t="s">
        <v>1338</v>
      </c>
    </row>
    <row r="76" spans="1:24">
      <c r="A76" t="s">
        <v>882</v>
      </c>
      <c r="B76">
        <v>-3703.6</v>
      </c>
      <c r="C76">
        <v>-408.9</v>
      </c>
      <c r="D76">
        <v>78.7</v>
      </c>
      <c r="E76">
        <v>-1933.3</v>
      </c>
      <c r="F76">
        <v>-346.2</v>
      </c>
      <c r="G76">
        <v>1549.9</v>
      </c>
      <c r="H76">
        <v>778.2</v>
      </c>
      <c r="I76">
        <v>163.4</v>
      </c>
      <c r="J76">
        <v>1944</v>
      </c>
      <c r="K76">
        <v>3049</v>
      </c>
      <c r="L76">
        <v>-5079.5</v>
      </c>
      <c r="M76">
        <v>-161.30000000000001</v>
      </c>
      <c r="N76">
        <v>980</v>
      </c>
      <c r="O76">
        <v>1163.9000000000001</v>
      </c>
      <c r="P76">
        <v>-690.6</v>
      </c>
      <c r="Q76">
        <v>-246.7</v>
      </c>
      <c r="R76">
        <v>1234.2</v>
      </c>
      <c r="S76">
        <v>479.2</v>
      </c>
      <c r="T76">
        <v>372.5</v>
      </c>
      <c r="U76">
        <v>1224.9000000000001</v>
      </c>
    </row>
    <row r="77" spans="1:24">
      <c r="A77" t="s">
        <v>1012</v>
      </c>
      <c r="B77" t="s">
        <v>242</v>
      </c>
      <c r="C77" t="s">
        <v>242</v>
      </c>
      <c r="D77" t="s">
        <v>242</v>
      </c>
      <c r="E77" t="s">
        <v>242</v>
      </c>
      <c r="F77" t="s">
        <v>242</v>
      </c>
      <c r="G77" t="s">
        <v>242</v>
      </c>
      <c r="H77" t="s">
        <v>242</v>
      </c>
      <c r="I77" t="s">
        <v>242</v>
      </c>
      <c r="J77" t="s">
        <v>242</v>
      </c>
      <c r="K77" t="s">
        <v>242</v>
      </c>
      <c r="L77" t="s">
        <v>242</v>
      </c>
      <c r="M77" t="s">
        <v>242</v>
      </c>
      <c r="N77" t="s">
        <v>242</v>
      </c>
      <c r="O77" t="s">
        <v>242</v>
      </c>
      <c r="P77" t="s">
        <v>242</v>
      </c>
      <c r="Q77" t="s">
        <v>242</v>
      </c>
      <c r="R77" t="s">
        <v>242</v>
      </c>
      <c r="S77" t="s">
        <v>242</v>
      </c>
      <c r="T77" t="s">
        <v>242</v>
      </c>
      <c r="U77" t="s">
        <v>242</v>
      </c>
    </row>
    <row r="78" spans="1:24">
      <c r="A78" t="s">
        <v>213</v>
      </c>
      <c r="B78">
        <v>51714.5</v>
      </c>
      <c r="C78">
        <v>55959.8</v>
      </c>
      <c r="D78">
        <v>53498.7</v>
      </c>
      <c r="E78">
        <v>56852.5</v>
      </c>
      <c r="F78">
        <v>59989</v>
      </c>
      <c r="G78">
        <v>67579.8</v>
      </c>
      <c r="H78">
        <v>73443.8</v>
      </c>
      <c r="I78">
        <v>83631.100000000006</v>
      </c>
      <c r="J78">
        <v>93009.9</v>
      </c>
      <c r="K78">
        <v>90729.7</v>
      </c>
      <c r="L78">
        <v>61290</v>
      </c>
      <c r="M78">
        <v>75237</v>
      </c>
      <c r="N78">
        <v>73342.7</v>
      </c>
      <c r="O78">
        <v>71990.3</v>
      </c>
      <c r="P78">
        <v>80082.399999999994</v>
      </c>
      <c r="Q78">
        <v>90135.4</v>
      </c>
      <c r="R78">
        <v>93570.6</v>
      </c>
      <c r="S78">
        <v>87112.6</v>
      </c>
      <c r="T78">
        <v>96905.4</v>
      </c>
      <c r="U78">
        <v>101286.6</v>
      </c>
    </row>
    <row r="79" spans="1:24">
      <c r="A79" t="s">
        <v>559</v>
      </c>
      <c r="B79">
        <v>45254.7</v>
      </c>
      <c r="C79">
        <v>48963.6</v>
      </c>
      <c r="D79">
        <v>46036.7</v>
      </c>
      <c r="E79">
        <v>48903</v>
      </c>
      <c r="F79">
        <v>51329.1</v>
      </c>
      <c r="G79">
        <v>57703.6</v>
      </c>
      <c r="H79">
        <v>63009.5</v>
      </c>
      <c r="I79">
        <v>72026.8</v>
      </c>
      <c r="J79">
        <v>80023.600000000006</v>
      </c>
      <c r="K79">
        <v>77611.100000000006</v>
      </c>
      <c r="L79">
        <v>51121.5</v>
      </c>
      <c r="M79">
        <v>64391.4</v>
      </c>
      <c r="N79">
        <v>62965.3</v>
      </c>
      <c r="O79">
        <v>61956.800000000003</v>
      </c>
      <c r="P79">
        <v>67828.899999999994</v>
      </c>
      <c r="Q79">
        <v>74074.7</v>
      </c>
      <c r="R79">
        <v>75274.100000000006</v>
      </c>
      <c r="S79">
        <v>69092.7</v>
      </c>
      <c r="T79">
        <v>77253.5</v>
      </c>
      <c r="U79">
        <v>81238.7</v>
      </c>
    </row>
    <row r="80" spans="1:24">
      <c r="A80" t="s">
        <v>562</v>
      </c>
      <c r="B80">
        <v>6459.8</v>
      </c>
      <c r="C80">
        <v>6996.2</v>
      </c>
      <c r="D80">
        <v>7462</v>
      </c>
      <c r="E80">
        <v>7949.5</v>
      </c>
      <c r="F80">
        <v>8659.9</v>
      </c>
      <c r="G80">
        <v>9876.2000000000007</v>
      </c>
      <c r="H80">
        <v>10434.299999999999</v>
      </c>
      <c r="I80">
        <v>11604.3</v>
      </c>
      <c r="J80">
        <v>12986.3</v>
      </c>
      <c r="K80">
        <v>13118.6</v>
      </c>
      <c r="L80">
        <v>10168.5</v>
      </c>
      <c r="M80">
        <v>10845.6</v>
      </c>
      <c r="N80">
        <v>10377.4</v>
      </c>
      <c r="O80">
        <v>10033.5</v>
      </c>
      <c r="P80">
        <v>12253.5</v>
      </c>
      <c r="Q80">
        <v>16060.7</v>
      </c>
      <c r="R80">
        <v>18296.5</v>
      </c>
      <c r="S80">
        <v>18019.900000000001</v>
      </c>
      <c r="T80">
        <v>19651.8</v>
      </c>
      <c r="U80">
        <v>20047.900000000001</v>
      </c>
    </row>
    <row r="81" spans="1:21">
      <c r="A81" t="s">
        <v>214</v>
      </c>
      <c r="B81">
        <v>43636.2</v>
      </c>
      <c r="C81">
        <v>48431.5</v>
      </c>
      <c r="D81">
        <v>50046.5</v>
      </c>
      <c r="E81">
        <v>49882.400000000001</v>
      </c>
      <c r="F81">
        <v>51250.6</v>
      </c>
      <c r="G81">
        <v>57047.4</v>
      </c>
      <c r="H81">
        <v>65532.6</v>
      </c>
      <c r="I81">
        <v>76180.899999999994</v>
      </c>
      <c r="J81">
        <v>82946.399999999994</v>
      </c>
      <c r="K81">
        <v>88391.4</v>
      </c>
      <c r="L81">
        <v>58593.2</v>
      </c>
      <c r="M81">
        <v>67929.3</v>
      </c>
      <c r="N81">
        <v>76011.100000000006</v>
      </c>
      <c r="O81">
        <v>79645.399999999994</v>
      </c>
      <c r="P81">
        <v>91739.6</v>
      </c>
      <c r="Q81">
        <v>102803.3</v>
      </c>
      <c r="R81">
        <v>95797.2</v>
      </c>
      <c r="S81">
        <v>81805.5</v>
      </c>
      <c r="T81">
        <v>91828.5</v>
      </c>
      <c r="U81">
        <v>99906.2</v>
      </c>
    </row>
    <row r="82" spans="1:21">
      <c r="A82" t="s">
        <v>565</v>
      </c>
      <c r="B82">
        <v>31117.599999999999</v>
      </c>
      <c r="C82">
        <v>36265.199999999997</v>
      </c>
      <c r="D82">
        <v>37189.9</v>
      </c>
      <c r="E82">
        <v>36781.699999999997</v>
      </c>
      <c r="F82">
        <v>38866.1</v>
      </c>
      <c r="G82">
        <v>43280</v>
      </c>
      <c r="H82">
        <v>51238.2</v>
      </c>
      <c r="I82">
        <v>60956.6</v>
      </c>
      <c r="J82">
        <v>65836.3</v>
      </c>
      <c r="K82">
        <v>71808</v>
      </c>
      <c r="L82">
        <v>45734</v>
      </c>
      <c r="M82">
        <v>54875.3</v>
      </c>
      <c r="N82">
        <v>63295.6</v>
      </c>
      <c r="O82">
        <v>66228.7</v>
      </c>
      <c r="P82">
        <v>76602.399999999994</v>
      </c>
      <c r="Q82">
        <v>84540</v>
      </c>
      <c r="R82">
        <v>76160.3</v>
      </c>
      <c r="S82">
        <v>63575.1</v>
      </c>
      <c r="T82">
        <v>72342.2</v>
      </c>
      <c r="U82">
        <v>80040.5</v>
      </c>
    </row>
    <row r="83" spans="1:21">
      <c r="A83" t="s">
        <v>568</v>
      </c>
      <c r="B83">
        <v>12518.6</v>
      </c>
      <c r="C83">
        <v>12166.3</v>
      </c>
      <c r="D83">
        <v>12856.6</v>
      </c>
      <c r="E83">
        <v>13100.7</v>
      </c>
      <c r="F83">
        <v>12384.5</v>
      </c>
      <c r="G83">
        <v>13767.4</v>
      </c>
      <c r="H83">
        <v>14294.4</v>
      </c>
      <c r="I83">
        <v>15224.3</v>
      </c>
      <c r="J83">
        <v>17110.099999999999</v>
      </c>
      <c r="K83">
        <v>16583.400000000001</v>
      </c>
      <c r="L83">
        <v>12859.2</v>
      </c>
      <c r="M83">
        <v>13054</v>
      </c>
      <c r="N83">
        <v>12715.5</v>
      </c>
      <c r="O83">
        <v>13416.7</v>
      </c>
      <c r="P83">
        <v>15137.2</v>
      </c>
      <c r="Q83">
        <v>18263.3</v>
      </c>
      <c r="R83">
        <v>19636.900000000001</v>
      </c>
      <c r="S83">
        <v>18230.3</v>
      </c>
      <c r="T83">
        <v>19486.2</v>
      </c>
      <c r="U83">
        <v>19865.7</v>
      </c>
    </row>
    <row r="85" spans="1:21">
      <c r="A85" t="s">
        <v>1342</v>
      </c>
    </row>
    <row r="86" spans="1:21">
      <c r="A86" t="s">
        <v>1343</v>
      </c>
      <c r="B86">
        <v>54.804699999999997</v>
      </c>
      <c r="C86">
        <v>54.41151</v>
      </c>
      <c r="D86">
        <v>55.244709999999998</v>
      </c>
      <c r="E86">
        <v>55.866549999999997</v>
      </c>
      <c r="F86">
        <v>55.713949999999997</v>
      </c>
      <c r="G86">
        <v>55.526760000000003</v>
      </c>
      <c r="H86">
        <v>55.623919999999998</v>
      </c>
      <c r="I86">
        <v>55.884450000000001</v>
      </c>
      <c r="J86">
        <v>55.678220000000003</v>
      </c>
      <c r="K86">
        <v>56.64367</v>
      </c>
      <c r="L86">
        <v>58.490729999999999</v>
      </c>
      <c r="M86">
        <v>57.750399999999999</v>
      </c>
      <c r="N86">
        <v>58.251919999999998</v>
      </c>
      <c r="O86">
        <v>58.639760000000003</v>
      </c>
      <c r="P86">
        <v>58.960050000000003</v>
      </c>
      <c r="Q86">
        <v>58.396030000000003</v>
      </c>
      <c r="R86">
        <v>56.620045121505115</v>
      </c>
      <c r="S86">
        <v>55.68185827479337</v>
      </c>
      <c r="T86">
        <v>55.512803237955623</v>
      </c>
      <c r="U86">
        <v>54.102838588477098</v>
      </c>
    </row>
    <row r="87" spans="1:21">
      <c r="A87" t="s">
        <v>327</v>
      </c>
      <c r="B87">
        <v>16.521909999999998</v>
      </c>
      <c r="C87">
        <v>16.852039999999999</v>
      </c>
      <c r="D87">
        <v>17.534690000000001</v>
      </c>
      <c r="E87">
        <v>18.127130000000001</v>
      </c>
      <c r="F87">
        <v>18.193359999999998</v>
      </c>
      <c r="G87">
        <v>18.102930000000001</v>
      </c>
      <c r="H87">
        <v>18.11722</v>
      </c>
      <c r="I87">
        <v>17.9529</v>
      </c>
      <c r="J87">
        <v>17.945609999999999</v>
      </c>
      <c r="K87">
        <v>18.359439999999999</v>
      </c>
      <c r="L87">
        <v>19.634650000000001</v>
      </c>
      <c r="M87">
        <v>19.491599999999998</v>
      </c>
      <c r="N87">
        <v>20.18779</v>
      </c>
      <c r="O87">
        <v>20.25244</v>
      </c>
      <c r="P87">
        <v>20.165759999999999</v>
      </c>
      <c r="Q87">
        <v>20.153030000000001</v>
      </c>
      <c r="R87">
        <v>19.793197487602111</v>
      </c>
      <c r="S87">
        <v>19.77154094269304</v>
      </c>
      <c r="T87">
        <v>19.591696550774671</v>
      </c>
      <c r="U87">
        <v>19.744411332488479</v>
      </c>
    </row>
    <row r="88" spans="1:21">
      <c r="A88" t="s">
        <v>890</v>
      </c>
      <c r="B88">
        <v>27.11881</v>
      </c>
      <c r="C88">
        <v>27.307130000000001</v>
      </c>
      <c r="D88">
        <v>26.560510000000001</v>
      </c>
      <c r="E88">
        <v>24.6555</v>
      </c>
      <c r="F88">
        <v>24.39723</v>
      </c>
      <c r="G88">
        <v>24.348600000000001</v>
      </c>
      <c r="H88">
        <v>24.74945</v>
      </c>
      <c r="I88">
        <v>24.748629999999999</v>
      </c>
      <c r="J88">
        <v>24.483429999999998</v>
      </c>
      <c r="K88">
        <v>24.54785</v>
      </c>
      <c r="L88">
        <v>21.32367</v>
      </c>
      <c r="M88">
        <v>21.297470000000001</v>
      </c>
      <c r="N88">
        <v>22.10332</v>
      </c>
      <c r="O88">
        <v>22.654419999999998</v>
      </c>
      <c r="P88">
        <v>23.19089</v>
      </c>
      <c r="Q88">
        <v>23.9161</v>
      </c>
      <c r="R88">
        <v>24.005321194663466</v>
      </c>
      <c r="S88">
        <v>23.560993907387086</v>
      </c>
      <c r="T88">
        <v>23.969831269822556</v>
      </c>
      <c r="U88">
        <v>24.418347647598491</v>
      </c>
    </row>
    <row r="89" spans="1:21">
      <c r="A89" t="s">
        <v>891</v>
      </c>
      <c r="B89">
        <v>-0.71270999999999995</v>
      </c>
      <c r="C89">
        <v>-7.7630000000000005E-2</v>
      </c>
      <c r="D89">
        <v>1.5049999999999999E-2</v>
      </c>
      <c r="E89">
        <v>-0.37468000000000001</v>
      </c>
      <c r="F89">
        <v>-6.7169999999999994E-2</v>
      </c>
      <c r="G89">
        <v>0.29751</v>
      </c>
      <c r="H89">
        <v>0.14846999999999999</v>
      </c>
      <c r="I89">
        <v>3.1009999999999999E-2</v>
      </c>
      <c r="J89">
        <v>0.36563000000000001</v>
      </c>
      <c r="K89">
        <v>0.58553999999999995</v>
      </c>
      <c r="L89">
        <v>-1.03769</v>
      </c>
      <c r="M89">
        <v>-3.2239999999999998E-2</v>
      </c>
      <c r="N89">
        <v>0.19943</v>
      </c>
      <c r="O89">
        <v>0.23515</v>
      </c>
      <c r="P89">
        <v>-0.13725000000000001</v>
      </c>
      <c r="Q89">
        <v>-4.8009999999999997E-2</v>
      </c>
      <c r="R89">
        <v>0.23051367160552028</v>
      </c>
      <c r="S89">
        <v>1.7065258365040546E-2</v>
      </c>
      <c r="T89">
        <v>-4.6592845535837868E-2</v>
      </c>
      <c r="U89">
        <v>0.22319138720671852</v>
      </c>
    </row>
    <row r="90" spans="1:21">
      <c r="A90" t="s">
        <v>329</v>
      </c>
      <c r="B90">
        <v>9.9517600000000002</v>
      </c>
      <c r="C90">
        <v>10.62449</v>
      </c>
      <c r="D90">
        <v>10.229100000000001</v>
      </c>
      <c r="E90">
        <v>11.018219999999999</v>
      </c>
      <c r="F90">
        <v>11.639290000000001</v>
      </c>
      <c r="G90">
        <v>12.97203</v>
      </c>
      <c r="H90">
        <v>14.01244</v>
      </c>
      <c r="I90">
        <v>15.8729</v>
      </c>
      <c r="J90">
        <v>17.493320000000001</v>
      </c>
      <c r="K90">
        <v>17.424040000000002</v>
      </c>
      <c r="L90">
        <v>12.520910000000001</v>
      </c>
      <c r="M90">
        <v>15.036759999999999</v>
      </c>
      <c r="N90">
        <v>14.925000000000001</v>
      </c>
      <c r="O90">
        <v>14.544750000000001</v>
      </c>
      <c r="P90">
        <v>15.9154</v>
      </c>
      <c r="Q90">
        <v>17.540299999999998</v>
      </c>
      <c r="R90">
        <v>17.588928125525154</v>
      </c>
      <c r="S90">
        <v>16.176379379819913</v>
      </c>
      <c r="T90">
        <v>17.728348881368941</v>
      </c>
      <c r="U90">
        <v>18.455626385380043</v>
      </c>
    </row>
    <row r="91" spans="1:21">
      <c r="A91" t="s">
        <v>330</v>
      </c>
      <c r="B91">
        <v>8.3971999999999998</v>
      </c>
      <c r="C91">
        <v>9.1951699999999992</v>
      </c>
      <c r="D91">
        <v>9.5690299999999997</v>
      </c>
      <c r="E91">
        <v>9.6673899999999993</v>
      </c>
      <c r="F91">
        <v>9.9438399999999998</v>
      </c>
      <c r="G91">
        <v>10.95032</v>
      </c>
      <c r="H91">
        <v>12.50305</v>
      </c>
      <c r="I91">
        <v>14.458880000000001</v>
      </c>
      <c r="J91">
        <v>15.600569999999999</v>
      </c>
      <c r="K91">
        <v>16.974979999999999</v>
      </c>
      <c r="L91">
        <v>11.969989999999999</v>
      </c>
      <c r="M91">
        <v>13.57625</v>
      </c>
      <c r="N91">
        <v>15.46801</v>
      </c>
      <c r="O91">
        <v>16.091370000000001</v>
      </c>
      <c r="P91">
        <v>18.232119999999998</v>
      </c>
      <c r="Q91">
        <v>20.005469999999999</v>
      </c>
      <c r="R91">
        <v>18.007473131801635</v>
      </c>
      <c r="S91">
        <v>15.190772504693411</v>
      </c>
      <c r="T91">
        <v>16.802679939921777</v>
      </c>
      <c r="U91">
        <v>3.6197674429198372</v>
      </c>
    </row>
    <row r="93" spans="1:21">
      <c r="A93" t="s">
        <v>217</v>
      </c>
    </row>
    <row r="94" spans="1:21">
      <c r="A94" t="s">
        <v>935</v>
      </c>
      <c r="B94">
        <v>449224.8</v>
      </c>
      <c r="C94">
        <v>461711.6</v>
      </c>
      <c r="D94">
        <v>463587.7</v>
      </c>
      <c r="E94">
        <v>464134.7</v>
      </c>
      <c r="F94">
        <v>471227.7</v>
      </c>
      <c r="G94">
        <v>481616.8</v>
      </c>
      <c r="H94">
        <v>489624.5</v>
      </c>
      <c r="I94">
        <v>496577.2</v>
      </c>
      <c r="J94">
        <v>504791.5</v>
      </c>
      <c r="K94">
        <v>499271.4</v>
      </c>
      <c r="L94">
        <v>472228.8</v>
      </c>
      <c r="M94">
        <v>492023.4</v>
      </c>
      <c r="N94">
        <v>491455.5</v>
      </c>
      <c r="O94">
        <v>498803.20000000001</v>
      </c>
      <c r="P94">
        <v>508780.6</v>
      </c>
      <c r="Q94">
        <v>510687.1</v>
      </c>
      <c r="R94">
        <v>516932.4</v>
      </c>
      <c r="S94">
        <v>520081</v>
      </c>
      <c r="T94">
        <v>530112.1</v>
      </c>
      <c r="U94">
        <v>534289</v>
      </c>
    </row>
    <row r="95" spans="1:21">
      <c r="A95" t="s">
        <v>663</v>
      </c>
      <c r="B95">
        <v>6342.6</v>
      </c>
      <c r="C95">
        <v>6807.2</v>
      </c>
      <c r="D95">
        <v>6269.5</v>
      </c>
      <c r="E95">
        <v>6640.1</v>
      </c>
      <c r="F95">
        <v>5993.2</v>
      </c>
      <c r="G95">
        <v>5360.1</v>
      </c>
      <c r="H95">
        <v>5359.4</v>
      </c>
      <c r="I95">
        <v>5282.5</v>
      </c>
      <c r="J95">
        <v>5600.4</v>
      </c>
      <c r="K95">
        <v>6019.8</v>
      </c>
      <c r="L95">
        <v>5548.5</v>
      </c>
      <c r="M95">
        <v>5225.2</v>
      </c>
      <c r="N95">
        <v>5284.7</v>
      </c>
      <c r="O95">
        <v>5318.1</v>
      </c>
      <c r="P95">
        <v>5333.5</v>
      </c>
      <c r="Q95">
        <v>5165.6000000000004</v>
      </c>
      <c r="R95">
        <v>4933.8999999999996</v>
      </c>
      <c r="S95">
        <v>4557.3999999999996</v>
      </c>
      <c r="T95">
        <v>4480.7</v>
      </c>
      <c r="U95" t="s">
        <v>242</v>
      </c>
    </row>
    <row r="96" spans="1:21">
      <c r="A96" t="s">
        <v>491</v>
      </c>
      <c r="B96">
        <v>786.1</v>
      </c>
      <c r="C96">
        <v>878.4</v>
      </c>
      <c r="D96">
        <v>922.1</v>
      </c>
      <c r="E96">
        <v>849.6</v>
      </c>
      <c r="F96">
        <v>831.8</v>
      </c>
      <c r="G96">
        <v>693</v>
      </c>
      <c r="H96">
        <v>705.7</v>
      </c>
      <c r="I96">
        <v>681.2</v>
      </c>
      <c r="J96">
        <v>623.6</v>
      </c>
      <c r="K96">
        <v>540.5</v>
      </c>
      <c r="L96">
        <v>296.10000000000002</v>
      </c>
      <c r="M96">
        <v>307.3</v>
      </c>
      <c r="N96">
        <v>313</v>
      </c>
      <c r="O96">
        <v>270.3</v>
      </c>
      <c r="P96">
        <v>294</v>
      </c>
      <c r="Q96">
        <v>283.7</v>
      </c>
      <c r="R96">
        <v>229.7</v>
      </c>
      <c r="S96">
        <v>207.9</v>
      </c>
      <c r="T96">
        <v>231.7</v>
      </c>
      <c r="U96" t="s">
        <v>242</v>
      </c>
    </row>
    <row r="97" spans="1:21">
      <c r="A97" t="s">
        <v>202</v>
      </c>
      <c r="B97">
        <v>82752.7</v>
      </c>
      <c r="C97">
        <v>87160.1</v>
      </c>
      <c r="D97">
        <v>82798.899999999994</v>
      </c>
      <c r="E97">
        <v>81882.100000000006</v>
      </c>
      <c r="F97">
        <v>85663.9</v>
      </c>
      <c r="G97">
        <v>90450.2</v>
      </c>
      <c r="H97">
        <v>94968.9</v>
      </c>
      <c r="I97">
        <v>98674.9</v>
      </c>
      <c r="J97">
        <v>103954.9</v>
      </c>
      <c r="K97">
        <v>103750.1</v>
      </c>
      <c r="L97">
        <v>85401.3</v>
      </c>
      <c r="M97">
        <v>99346.3</v>
      </c>
      <c r="N97">
        <v>96639</v>
      </c>
      <c r="O97">
        <v>98974.9</v>
      </c>
      <c r="P97">
        <v>98886.8</v>
      </c>
      <c r="Q97">
        <v>101847.1</v>
      </c>
      <c r="R97">
        <v>106073.3</v>
      </c>
      <c r="S97">
        <v>105311</v>
      </c>
      <c r="T97">
        <v>109203.9</v>
      </c>
      <c r="U97" t="s">
        <v>242</v>
      </c>
    </row>
    <row r="98" spans="1:21">
      <c r="A98" t="s">
        <v>666</v>
      </c>
      <c r="B98">
        <v>12259.9</v>
      </c>
      <c r="C98">
        <v>12460.9</v>
      </c>
      <c r="D98">
        <v>12842.9</v>
      </c>
      <c r="E98">
        <v>12824.8</v>
      </c>
      <c r="F98">
        <v>12788.1</v>
      </c>
      <c r="G98">
        <v>13079.5</v>
      </c>
      <c r="H98">
        <v>13902.3</v>
      </c>
      <c r="I98">
        <v>13878.1</v>
      </c>
      <c r="J98">
        <v>13201</v>
      </c>
      <c r="K98">
        <v>13815</v>
      </c>
      <c r="L98">
        <v>11576.8</v>
      </c>
      <c r="M98">
        <v>12610.5</v>
      </c>
      <c r="N98">
        <v>11053.7</v>
      </c>
      <c r="O98">
        <v>8882.6</v>
      </c>
      <c r="P98">
        <v>9471.2999999999993</v>
      </c>
      <c r="Q98">
        <v>9574.9</v>
      </c>
      <c r="R98">
        <v>8641.9</v>
      </c>
      <c r="S98">
        <v>8748.4</v>
      </c>
      <c r="T98">
        <v>9567.2999999999993</v>
      </c>
      <c r="U98" t="s">
        <v>242</v>
      </c>
    </row>
    <row r="99" spans="1:21">
      <c r="A99" t="s">
        <v>580</v>
      </c>
    </row>
    <row r="100" spans="1:21">
      <c r="A100" t="s">
        <v>209</v>
      </c>
      <c r="B100">
        <v>37410.199999999997</v>
      </c>
      <c r="C100">
        <v>36188.1</v>
      </c>
      <c r="D100">
        <v>34999.199999999997</v>
      </c>
      <c r="E100">
        <v>33388.6</v>
      </c>
      <c r="F100">
        <v>31879</v>
      </c>
      <c r="G100">
        <v>30823.7</v>
      </c>
      <c r="H100">
        <v>29786.3</v>
      </c>
      <c r="I100">
        <v>29626.400000000001</v>
      </c>
      <c r="J100">
        <v>27548.1</v>
      </c>
      <c r="K100">
        <v>25631.7</v>
      </c>
      <c r="L100">
        <v>25241.599999999999</v>
      </c>
      <c r="M100">
        <v>23962.2</v>
      </c>
      <c r="N100">
        <v>24093.3</v>
      </c>
      <c r="O100">
        <v>24569.4</v>
      </c>
      <c r="P100">
        <v>26811.5</v>
      </c>
      <c r="Q100">
        <v>27863.3</v>
      </c>
      <c r="R100">
        <v>28109.4</v>
      </c>
      <c r="S100">
        <v>28529.8</v>
      </c>
      <c r="T100">
        <v>29714</v>
      </c>
      <c r="U100" t="s">
        <v>242</v>
      </c>
    </row>
    <row r="101" spans="1:21">
      <c r="A101" t="s">
        <v>493</v>
      </c>
      <c r="B101">
        <v>68551.5</v>
      </c>
      <c r="C101">
        <v>67063.399999999994</v>
      </c>
      <c r="D101">
        <v>69471.600000000006</v>
      </c>
      <c r="E101">
        <v>70691.5</v>
      </c>
      <c r="F101">
        <v>71141.3</v>
      </c>
      <c r="G101">
        <v>74639.899999999994</v>
      </c>
      <c r="H101">
        <v>75871.600000000006</v>
      </c>
      <c r="I101">
        <v>72605.7</v>
      </c>
      <c r="J101">
        <v>70669.2</v>
      </c>
      <c r="K101">
        <v>69655.600000000006</v>
      </c>
      <c r="L101">
        <v>66972.600000000006</v>
      </c>
      <c r="M101">
        <v>69080.2</v>
      </c>
      <c r="N101">
        <v>70579.899999999994</v>
      </c>
      <c r="O101">
        <v>73505.3</v>
      </c>
      <c r="P101">
        <v>74786.7</v>
      </c>
      <c r="Q101">
        <v>71941.7</v>
      </c>
      <c r="R101">
        <v>73362.2</v>
      </c>
      <c r="S101">
        <v>73390.399999999994</v>
      </c>
      <c r="T101">
        <v>74527.7</v>
      </c>
      <c r="U101" t="s">
        <v>242</v>
      </c>
    </row>
    <row r="102" spans="1:21">
      <c r="A102" t="s">
        <v>494</v>
      </c>
      <c r="B102">
        <v>17745.599999999999</v>
      </c>
      <c r="C102">
        <v>17067.7</v>
      </c>
      <c r="D102">
        <v>16982.099999999999</v>
      </c>
      <c r="E102">
        <v>16691.3</v>
      </c>
      <c r="F102">
        <v>16074.4</v>
      </c>
      <c r="G102">
        <v>15476.3</v>
      </c>
      <c r="H102">
        <v>14801</v>
      </c>
      <c r="I102">
        <v>14798.3</v>
      </c>
      <c r="J102">
        <v>14959.3</v>
      </c>
      <c r="K102">
        <v>14097.9</v>
      </c>
      <c r="L102">
        <v>12926.9</v>
      </c>
      <c r="M102">
        <v>12661.8</v>
      </c>
      <c r="N102">
        <v>12450.9</v>
      </c>
      <c r="O102">
        <v>11906.9</v>
      </c>
      <c r="P102">
        <v>12623.8</v>
      </c>
      <c r="Q102">
        <v>12759.5</v>
      </c>
      <c r="R102">
        <v>12071</v>
      </c>
      <c r="S102">
        <v>12633.3</v>
      </c>
      <c r="T102">
        <v>12878.1</v>
      </c>
      <c r="U102" t="s">
        <v>242</v>
      </c>
    </row>
    <row r="103" spans="1:21">
      <c r="A103" t="s">
        <v>581</v>
      </c>
      <c r="B103">
        <v>23919.8</v>
      </c>
      <c r="C103">
        <v>24272.2</v>
      </c>
      <c r="D103">
        <v>24404.2</v>
      </c>
      <c r="E103">
        <v>24675.599999999999</v>
      </c>
      <c r="F103">
        <v>25192</v>
      </c>
      <c r="G103">
        <v>26054.1</v>
      </c>
      <c r="H103">
        <v>26065.9</v>
      </c>
      <c r="I103">
        <v>27558.400000000001</v>
      </c>
      <c r="J103">
        <v>28606.5</v>
      </c>
      <c r="K103">
        <v>27832.799999999999</v>
      </c>
      <c r="L103">
        <v>24192.9</v>
      </c>
      <c r="M103">
        <v>24969.200000000001</v>
      </c>
      <c r="N103">
        <v>24497.4</v>
      </c>
      <c r="O103">
        <v>25076.2</v>
      </c>
      <c r="P103">
        <v>25255.4</v>
      </c>
      <c r="Q103">
        <v>25840.400000000001</v>
      </c>
      <c r="R103">
        <v>24856.799999999999</v>
      </c>
      <c r="S103">
        <v>24455.5</v>
      </c>
      <c r="T103">
        <v>25233.599999999999</v>
      </c>
      <c r="U103" t="s">
        <v>242</v>
      </c>
    </row>
    <row r="104" spans="1:21">
      <c r="A104" t="s">
        <v>496</v>
      </c>
      <c r="B104">
        <v>18478.099999999999</v>
      </c>
      <c r="C104">
        <v>20009.2</v>
      </c>
      <c r="D104">
        <v>21640.400000000001</v>
      </c>
      <c r="E104">
        <v>22657.599999999999</v>
      </c>
      <c r="F104">
        <v>23293</v>
      </c>
      <c r="G104">
        <v>23046.9</v>
      </c>
      <c r="H104">
        <v>23644.1</v>
      </c>
      <c r="I104">
        <v>24255.7</v>
      </c>
      <c r="J104">
        <v>24882.400000000001</v>
      </c>
      <c r="K104">
        <v>25427.5</v>
      </c>
      <c r="L104">
        <v>25061.8</v>
      </c>
      <c r="M104">
        <v>25204.400000000001</v>
      </c>
      <c r="N104">
        <v>25383.8</v>
      </c>
      <c r="O104">
        <v>25496.1</v>
      </c>
      <c r="P104">
        <v>26228.400000000001</v>
      </c>
      <c r="Q104">
        <v>26378.5</v>
      </c>
      <c r="R104">
        <v>26988.3</v>
      </c>
      <c r="S104">
        <v>26941.5</v>
      </c>
      <c r="T104">
        <v>27173.7</v>
      </c>
      <c r="U104" t="s">
        <v>242</v>
      </c>
    </row>
    <row r="105" spans="1:21">
      <c r="A105" t="s">
        <v>497</v>
      </c>
      <c r="B105">
        <v>26956</v>
      </c>
      <c r="C105">
        <v>26922.400000000001</v>
      </c>
      <c r="D105">
        <v>25902.5</v>
      </c>
      <c r="E105">
        <v>25526.3</v>
      </c>
      <c r="F105">
        <v>25710.7</v>
      </c>
      <c r="G105">
        <v>25481.9</v>
      </c>
      <c r="H105">
        <v>25822.7</v>
      </c>
      <c r="I105">
        <v>25668.5</v>
      </c>
      <c r="J105">
        <v>26757.3</v>
      </c>
      <c r="K105">
        <v>22921.5</v>
      </c>
      <c r="L105">
        <v>23155.1</v>
      </c>
      <c r="M105">
        <v>23316.1</v>
      </c>
      <c r="N105">
        <v>23110</v>
      </c>
      <c r="O105">
        <v>23745.8</v>
      </c>
      <c r="P105">
        <v>25800.7</v>
      </c>
      <c r="Q105">
        <v>25808.400000000001</v>
      </c>
      <c r="R105">
        <v>26860.3</v>
      </c>
      <c r="S105">
        <v>26472.7</v>
      </c>
      <c r="T105">
        <v>27132.5</v>
      </c>
      <c r="U105" t="s">
        <v>242</v>
      </c>
    </row>
    <row r="106" spans="1:21">
      <c r="A106" t="s">
        <v>498</v>
      </c>
      <c r="B106">
        <v>50808.800000000003</v>
      </c>
      <c r="C106">
        <v>51931.199999999997</v>
      </c>
      <c r="D106">
        <v>52416.4</v>
      </c>
      <c r="E106">
        <v>52963.7</v>
      </c>
      <c r="F106">
        <v>53686.400000000001</v>
      </c>
      <c r="G106">
        <v>54430</v>
      </c>
      <c r="H106">
        <v>55129.4</v>
      </c>
      <c r="I106">
        <v>56455.5</v>
      </c>
      <c r="J106">
        <v>56863.5</v>
      </c>
      <c r="K106">
        <v>57342.5</v>
      </c>
      <c r="L106">
        <v>58245.5</v>
      </c>
      <c r="M106">
        <v>58957.1</v>
      </c>
      <c r="N106">
        <v>59528</v>
      </c>
      <c r="O106">
        <v>59715.199999999997</v>
      </c>
      <c r="P106">
        <v>60631.5</v>
      </c>
      <c r="Q106">
        <v>61409.599999999999</v>
      </c>
      <c r="R106">
        <v>62190.6</v>
      </c>
      <c r="S106">
        <v>62844</v>
      </c>
      <c r="T106">
        <v>63873.8</v>
      </c>
      <c r="U106" t="s">
        <v>242</v>
      </c>
    </row>
    <row r="107" spans="1:21">
      <c r="A107" t="s">
        <v>941</v>
      </c>
      <c r="B107">
        <v>21928.2</v>
      </c>
      <c r="C107">
        <v>23991.8</v>
      </c>
      <c r="D107">
        <v>25362.7</v>
      </c>
      <c r="E107">
        <v>26204.5</v>
      </c>
      <c r="F107">
        <v>27552.400000000001</v>
      </c>
      <c r="G107">
        <v>28979.5</v>
      </c>
      <c r="H107">
        <v>31615.1</v>
      </c>
      <c r="I107">
        <v>33463.599999999999</v>
      </c>
      <c r="J107">
        <v>35677.800000000003</v>
      </c>
      <c r="K107">
        <v>37135.199999999997</v>
      </c>
      <c r="L107">
        <v>34854</v>
      </c>
      <c r="M107">
        <v>34650.1</v>
      </c>
      <c r="N107">
        <v>35681.800000000003</v>
      </c>
      <c r="O107">
        <v>35813</v>
      </c>
      <c r="P107">
        <v>36475.599999999999</v>
      </c>
      <c r="Q107">
        <v>36056</v>
      </c>
      <c r="R107">
        <v>36456.5</v>
      </c>
      <c r="S107">
        <v>37926.199999999997</v>
      </c>
      <c r="T107">
        <v>37959.4</v>
      </c>
      <c r="U107" t="s">
        <v>242</v>
      </c>
    </row>
    <row r="108" spans="1:21">
      <c r="A108" t="s">
        <v>1340</v>
      </c>
    </row>
    <row r="109" spans="1:21">
      <c r="A109" t="s">
        <v>582</v>
      </c>
      <c r="B109">
        <v>24456.3</v>
      </c>
      <c r="C109">
        <v>25237.1</v>
      </c>
      <c r="D109">
        <v>25475.9</v>
      </c>
      <c r="E109">
        <v>25661.3</v>
      </c>
      <c r="F109">
        <v>26040.7</v>
      </c>
      <c r="G109">
        <v>26052.3</v>
      </c>
      <c r="H109">
        <v>25857.599999999999</v>
      </c>
      <c r="I109">
        <v>26021.1</v>
      </c>
      <c r="J109">
        <v>26306.799999999999</v>
      </c>
      <c r="K109">
        <v>26376.7</v>
      </c>
      <c r="L109">
        <v>26535.7</v>
      </c>
      <c r="M109">
        <v>26211.8</v>
      </c>
      <c r="N109">
        <v>26422.7</v>
      </c>
      <c r="O109">
        <v>26363.200000000001</v>
      </c>
      <c r="P109">
        <v>26198.400000000001</v>
      </c>
      <c r="Q109">
        <v>26305.599999999999</v>
      </c>
      <c r="R109">
        <v>26262.3</v>
      </c>
      <c r="S109">
        <v>26267</v>
      </c>
      <c r="T109">
        <v>26259.8</v>
      </c>
      <c r="U109" t="s">
        <v>242</v>
      </c>
    </row>
    <row r="110" spans="1:21">
      <c r="A110" t="s">
        <v>25</v>
      </c>
      <c r="B110">
        <v>16664.2</v>
      </c>
      <c r="C110">
        <v>16666</v>
      </c>
      <c r="D110">
        <v>16724.7</v>
      </c>
      <c r="E110">
        <v>16906.5</v>
      </c>
      <c r="F110">
        <v>17066.900000000001</v>
      </c>
      <c r="G110">
        <v>17112.7</v>
      </c>
      <c r="H110">
        <v>17229.400000000001</v>
      </c>
      <c r="I110">
        <v>17470.400000000001</v>
      </c>
      <c r="J110">
        <v>17661.900000000001</v>
      </c>
      <c r="K110">
        <v>17815.2</v>
      </c>
      <c r="L110">
        <v>18040.8</v>
      </c>
      <c r="M110">
        <v>18095</v>
      </c>
      <c r="N110">
        <v>18519.900000000001</v>
      </c>
      <c r="O110">
        <v>18698.8</v>
      </c>
      <c r="P110">
        <v>18765.900000000001</v>
      </c>
      <c r="Q110">
        <v>18891.5</v>
      </c>
      <c r="R110">
        <v>19104.599999999999</v>
      </c>
      <c r="S110">
        <v>19183.900000000001</v>
      </c>
      <c r="T110">
        <v>19301.2</v>
      </c>
      <c r="U110" t="s">
        <v>242</v>
      </c>
    </row>
    <row r="111" spans="1:21">
      <c r="A111" t="s">
        <v>943</v>
      </c>
      <c r="B111">
        <v>26083.1</v>
      </c>
      <c r="C111">
        <v>27638.5</v>
      </c>
      <c r="D111">
        <v>28223.4</v>
      </c>
      <c r="E111">
        <v>28038.3</v>
      </c>
      <c r="F111">
        <v>28425.3</v>
      </c>
      <c r="G111">
        <v>28727.1</v>
      </c>
      <c r="H111">
        <v>29516.6</v>
      </c>
      <c r="I111">
        <v>30068.799999999999</v>
      </c>
      <c r="J111">
        <v>30767</v>
      </c>
      <c r="K111">
        <v>30752.9</v>
      </c>
      <c r="L111">
        <v>31436.400000000001</v>
      </c>
      <c r="M111">
        <v>32106.3</v>
      </c>
      <c r="N111">
        <v>32496.2</v>
      </c>
      <c r="O111">
        <v>33822.699999999997</v>
      </c>
      <c r="P111">
        <v>34640.199999999997</v>
      </c>
      <c r="Q111">
        <v>34457.1</v>
      </c>
      <c r="R111">
        <v>35921.599999999999</v>
      </c>
      <c r="S111">
        <v>36883.4</v>
      </c>
      <c r="T111">
        <v>37171.300000000003</v>
      </c>
      <c r="U111" t="s">
        <v>242</v>
      </c>
    </row>
    <row r="112" spans="1:21">
      <c r="A112" t="s">
        <v>944</v>
      </c>
    </row>
    <row r="113" spans="1:24">
      <c r="A113" t="s">
        <v>583</v>
      </c>
      <c r="B113">
        <v>24979.599999999999</v>
      </c>
      <c r="C113">
        <v>26170.3</v>
      </c>
      <c r="D113">
        <v>25041.4</v>
      </c>
      <c r="E113">
        <v>25560.6</v>
      </c>
      <c r="F113">
        <v>25695.1</v>
      </c>
      <c r="G113">
        <v>25608.2</v>
      </c>
      <c r="H113">
        <v>25167.200000000001</v>
      </c>
      <c r="I113">
        <v>25245.8</v>
      </c>
      <c r="J113">
        <v>25171.599999999999</v>
      </c>
      <c r="K113">
        <v>24672.1</v>
      </c>
      <c r="L113">
        <v>23446.9</v>
      </c>
      <c r="M113">
        <v>23237.9</v>
      </c>
      <c r="N113">
        <v>22903.5</v>
      </c>
      <c r="O113">
        <v>23146.5</v>
      </c>
      <c r="P113">
        <v>22705.200000000001</v>
      </c>
      <c r="Q113">
        <v>22661.7</v>
      </c>
      <c r="R113">
        <v>22318.3</v>
      </c>
      <c r="S113">
        <v>21860.7</v>
      </c>
      <c r="T113">
        <v>21996.400000000001</v>
      </c>
      <c r="U113" t="s">
        <v>242</v>
      </c>
    </row>
    <row r="114" spans="1:24">
      <c r="A114" t="s">
        <v>699</v>
      </c>
      <c r="B114" t="s">
        <v>97</v>
      </c>
      <c r="C114" t="s">
        <v>97</v>
      </c>
      <c r="D114" t="s">
        <v>97</v>
      </c>
      <c r="E114" t="s">
        <v>97</v>
      </c>
      <c r="F114" t="s">
        <v>97</v>
      </c>
      <c r="G114" t="s">
        <v>97</v>
      </c>
      <c r="H114" t="s">
        <v>97</v>
      </c>
      <c r="I114" t="s">
        <v>97</v>
      </c>
      <c r="J114" t="s">
        <v>97</v>
      </c>
      <c r="K114" t="s">
        <v>97</v>
      </c>
      <c r="L114" t="s">
        <v>97</v>
      </c>
      <c r="M114" t="s">
        <v>97</v>
      </c>
      <c r="N114" t="s">
        <v>97</v>
      </c>
      <c r="O114" t="s">
        <v>97</v>
      </c>
      <c r="P114" t="s">
        <v>97</v>
      </c>
      <c r="Q114" t="s">
        <v>97</v>
      </c>
      <c r="R114" t="s">
        <v>242</v>
      </c>
      <c r="S114" t="s">
        <v>242</v>
      </c>
      <c r="T114" t="s">
        <v>242</v>
      </c>
      <c r="U114" t="s">
        <v>242</v>
      </c>
    </row>
    <row r="115" spans="1:24">
      <c r="A115" t="s">
        <v>927</v>
      </c>
      <c r="B115" t="s">
        <v>97</v>
      </c>
      <c r="C115" t="s">
        <v>97</v>
      </c>
      <c r="D115" t="s">
        <v>97</v>
      </c>
      <c r="E115" t="s">
        <v>97</v>
      </c>
      <c r="F115" t="s">
        <v>97</v>
      </c>
      <c r="G115" t="s">
        <v>97</v>
      </c>
      <c r="H115" t="s">
        <v>97</v>
      </c>
      <c r="I115" t="s">
        <v>97</v>
      </c>
      <c r="J115" t="s">
        <v>97</v>
      </c>
      <c r="K115" t="s">
        <v>97</v>
      </c>
      <c r="L115" t="s">
        <v>97</v>
      </c>
      <c r="M115" t="s">
        <v>97</v>
      </c>
      <c r="N115" t="s">
        <v>97</v>
      </c>
      <c r="O115" t="s">
        <v>97</v>
      </c>
      <c r="P115" t="s">
        <v>97</v>
      </c>
      <c r="Q115" t="s">
        <v>97</v>
      </c>
      <c r="R115" t="s">
        <v>97</v>
      </c>
      <c r="S115" t="s">
        <v>97</v>
      </c>
      <c r="T115" t="s">
        <v>97</v>
      </c>
      <c r="U115" t="s">
        <v>242</v>
      </c>
    </row>
    <row r="116" spans="1:24">
      <c r="A116" t="s">
        <v>322</v>
      </c>
      <c r="B116">
        <v>4988.8999999999996</v>
      </c>
      <c r="C116">
        <v>5246.3</v>
      </c>
      <c r="D116">
        <v>5341.1</v>
      </c>
      <c r="E116">
        <v>5155.3999999999996</v>
      </c>
      <c r="F116">
        <v>5365.5</v>
      </c>
      <c r="G116">
        <v>5454.3</v>
      </c>
      <c r="H116">
        <v>5532.6</v>
      </c>
      <c r="I116">
        <v>5638.9</v>
      </c>
      <c r="J116">
        <v>5583.6</v>
      </c>
      <c r="K116">
        <v>5387.1</v>
      </c>
      <c r="L116">
        <v>5132.6000000000004</v>
      </c>
      <c r="M116">
        <v>5529.2</v>
      </c>
      <c r="N116">
        <v>5550.4</v>
      </c>
      <c r="O116">
        <v>5646.3</v>
      </c>
      <c r="P116">
        <v>5614.7</v>
      </c>
      <c r="Q116">
        <v>5611.2</v>
      </c>
      <c r="R116">
        <v>5846</v>
      </c>
      <c r="S116">
        <v>5992</v>
      </c>
      <c r="T116">
        <v>6059.2</v>
      </c>
      <c r="U116" t="s">
        <v>242</v>
      </c>
    </row>
    <row r="117" spans="1:24">
      <c r="A117" t="s">
        <v>937</v>
      </c>
      <c r="B117">
        <v>2761</v>
      </c>
      <c r="C117">
        <v>3103.3</v>
      </c>
      <c r="D117">
        <v>3102.1</v>
      </c>
      <c r="E117">
        <v>2805.3</v>
      </c>
      <c r="F117">
        <v>2962.9</v>
      </c>
      <c r="G117">
        <v>3156.8</v>
      </c>
      <c r="H117">
        <v>3359.1</v>
      </c>
      <c r="I117">
        <v>3429.4</v>
      </c>
      <c r="J117">
        <v>3555.1</v>
      </c>
      <c r="K117">
        <v>3524.1</v>
      </c>
      <c r="L117">
        <v>2679.7</v>
      </c>
      <c r="M117">
        <v>2892.2</v>
      </c>
      <c r="N117">
        <v>3050.4</v>
      </c>
      <c r="O117">
        <v>3188.7</v>
      </c>
      <c r="P117">
        <v>3203.3</v>
      </c>
      <c r="Q117">
        <v>3392.8</v>
      </c>
      <c r="R117">
        <v>3619.4</v>
      </c>
      <c r="S117">
        <v>3518.9</v>
      </c>
      <c r="T117">
        <v>3633.3</v>
      </c>
      <c r="U117" t="s">
        <v>242</v>
      </c>
    </row>
    <row r="118" spans="1:24">
      <c r="A118" t="s">
        <v>216</v>
      </c>
      <c r="B118">
        <v>-8363.2999999999993</v>
      </c>
      <c r="C118">
        <v>-7564.6</v>
      </c>
      <c r="D118">
        <v>-4221.8999999999996</v>
      </c>
      <c r="E118">
        <v>-5530.1</v>
      </c>
      <c r="F118">
        <v>-5212.3</v>
      </c>
      <c r="G118">
        <v>-4267.2</v>
      </c>
      <c r="H118">
        <v>-6343.5</v>
      </c>
      <c r="I118">
        <v>-6208</v>
      </c>
      <c r="J118">
        <v>-6104</v>
      </c>
      <c r="K118">
        <v>-5870.8</v>
      </c>
      <c r="L118">
        <v>-2487</v>
      </c>
      <c r="M118">
        <v>-809.5</v>
      </c>
      <c r="N118">
        <v>-2.4</v>
      </c>
      <c r="O118">
        <v>1040.3</v>
      </c>
      <c r="P118">
        <v>1469.8</v>
      </c>
      <c r="Q118">
        <v>1241.2</v>
      </c>
      <c r="R118">
        <v>777.6</v>
      </c>
      <c r="S118">
        <v>1730.5</v>
      </c>
      <c r="T118">
        <v>997.7</v>
      </c>
      <c r="U118" t="s">
        <v>242</v>
      </c>
    </row>
    <row r="119" spans="1:24">
      <c r="A119" t="s">
        <v>297</v>
      </c>
      <c r="B119">
        <v>5723.2</v>
      </c>
      <c r="C119">
        <v>6948.7</v>
      </c>
      <c r="D119">
        <v>7448.2</v>
      </c>
      <c r="E119">
        <v>6937.1</v>
      </c>
      <c r="F119">
        <v>7824.6</v>
      </c>
      <c r="G119">
        <v>9464.2000000000007</v>
      </c>
      <c r="H119">
        <v>11018.5</v>
      </c>
      <c r="I119">
        <v>13385.6</v>
      </c>
      <c r="J119">
        <v>15517</v>
      </c>
      <c r="K119">
        <v>13196.6</v>
      </c>
      <c r="L119">
        <v>11796</v>
      </c>
      <c r="M119">
        <v>12893.5</v>
      </c>
      <c r="N119">
        <v>13957.1</v>
      </c>
      <c r="O119">
        <v>13366.4</v>
      </c>
      <c r="P119">
        <v>17014.099999999999</v>
      </c>
      <c r="Q119">
        <v>18288.2</v>
      </c>
      <c r="R119">
        <v>20089.400000000001</v>
      </c>
      <c r="S119">
        <v>17860.5</v>
      </c>
      <c r="T119">
        <v>19214.400000000001</v>
      </c>
      <c r="U119">
        <v>19279.900000000001</v>
      </c>
    </row>
    <row r="120" spans="1:24">
      <c r="A120" t="s">
        <v>1344</v>
      </c>
      <c r="B120">
        <v>475434.8</v>
      </c>
      <c r="C120">
        <v>488396.1</v>
      </c>
      <c r="D120">
        <v>490340.8</v>
      </c>
      <c r="E120">
        <v>490930.9</v>
      </c>
      <c r="F120">
        <v>498416.7</v>
      </c>
      <c r="G120">
        <v>509839.5</v>
      </c>
      <c r="H120">
        <v>516275.1</v>
      </c>
      <c r="I120">
        <v>521478.5</v>
      </c>
      <c r="J120">
        <v>529387.19999999995</v>
      </c>
      <c r="K120">
        <v>514149.7</v>
      </c>
      <c r="L120">
        <v>492508.7</v>
      </c>
      <c r="M120">
        <v>510651.1</v>
      </c>
      <c r="N120">
        <v>505421.9</v>
      </c>
      <c r="O120">
        <v>511258.5</v>
      </c>
      <c r="P120">
        <v>524099.6</v>
      </c>
      <c r="Q120">
        <v>526670.69999999995</v>
      </c>
      <c r="R120">
        <v>542179.5</v>
      </c>
      <c r="S120">
        <v>547696.9</v>
      </c>
      <c r="T120">
        <v>555817.80000000005</v>
      </c>
      <c r="U120">
        <v>556482.19999999995</v>
      </c>
    </row>
    <row r="122" spans="1:24">
      <c r="A122" t="s">
        <v>379</v>
      </c>
    </row>
    <row r="123" spans="1:24">
      <c r="A123" t="s">
        <v>331</v>
      </c>
      <c r="B123">
        <v>-0.25195000000000001</v>
      </c>
      <c r="C123">
        <v>2.77963</v>
      </c>
      <c r="D123">
        <v>0.40633999999999998</v>
      </c>
      <c r="E123">
        <v>0.11799</v>
      </c>
      <c r="F123">
        <v>1.5282199999999999</v>
      </c>
      <c r="G123">
        <v>2.2046899999999998</v>
      </c>
      <c r="H123">
        <v>1.6626700000000001</v>
      </c>
      <c r="I123">
        <v>1.42001</v>
      </c>
      <c r="J123">
        <v>1.65418</v>
      </c>
      <c r="K123">
        <v>-1.09354</v>
      </c>
      <c r="L123">
        <v>-5.4164099999999999</v>
      </c>
      <c r="M123">
        <v>4.1917400000000002</v>
      </c>
      <c r="N123">
        <v>-0.11541999999999999</v>
      </c>
      <c r="O123">
        <v>1.49509</v>
      </c>
      <c r="P123">
        <v>2.00027</v>
      </c>
      <c r="Q123">
        <v>0.37472</v>
      </c>
      <c r="R123">
        <v>1.2</v>
      </c>
      <c r="S123">
        <v>0.6</v>
      </c>
      <c r="T123">
        <v>1.9</v>
      </c>
      <c r="U123">
        <v>0.67683943719743722</v>
      </c>
      <c r="X123" t="s">
        <v>1341</v>
      </c>
    </row>
    <row r="124" spans="1:24">
      <c r="A124" t="s">
        <v>324</v>
      </c>
      <c r="B124">
        <v>-0.60179000000000005</v>
      </c>
      <c r="C124">
        <v>7.3250700000000002</v>
      </c>
      <c r="D124">
        <v>-7.8989900000000004</v>
      </c>
      <c r="E124">
        <v>5.9111599999999997</v>
      </c>
      <c r="F124">
        <v>-9.7423199999999994</v>
      </c>
      <c r="G124">
        <v>-10.563639999999999</v>
      </c>
      <c r="H124">
        <v>-1.306E-2</v>
      </c>
      <c r="I124">
        <v>-1.43486</v>
      </c>
      <c r="J124">
        <v>6.0179799999999997</v>
      </c>
      <c r="K124">
        <v>7.4887499999999996</v>
      </c>
      <c r="L124">
        <v>-7.8291599999999999</v>
      </c>
      <c r="M124">
        <v>-5.8268000000000004</v>
      </c>
      <c r="N124">
        <v>1.1387100000000001</v>
      </c>
      <c r="O124">
        <v>0.63200999999999996</v>
      </c>
      <c r="P124">
        <v>0.28958</v>
      </c>
      <c r="Q124">
        <v>-3.1480299999999999</v>
      </c>
      <c r="R124">
        <v>-4.5</v>
      </c>
      <c r="S124">
        <v>-7.6</v>
      </c>
      <c r="T124">
        <v>-1.7</v>
      </c>
      <c r="U124" t="s">
        <v>242</v>
      </c>
      <c r="X124" t="s">
        <v>1341</v>
      </c>
    </row>
    <row r="125" spans="1:24">
      <c r="A125" t="s">
        <v>1345</v>
      </c>
      <c r="B125" t="s">
        <v>97</v>
      </c>
      <c r="C125" t="s">
        <v>97</v>
      </c>
      <c r="D125" t="s">
        <v>97</v>
      </c>
      <c r="E125" t="s">
        <v>97</v>
      </c>
      <c r="F125" t="s">
        <v>97</v>
      </c>
      <c r="G125" t="s">
        <v>97</v>
      </c>
      <c r="H125" t="s">
        <v>97</v>
      </c>
      <c r="I125" t="s">
        <v>97</v>
      </c>
      <c r="J125" t="s">
        <v>97</v>
      </c>
      <c r="K125" t="s">
        <v>97</v>
      </c>
      <c r="L125" t="s">
        <v>97</v>
      </c>
      <c r="M125" t="s">
        <v>97</v>
      </c>
      <c r="N125" t="s">
        <v>97</v>
      </c>
      <c r="O125" t="s">
        <v>97</v>
      </c>
      <c r="P125" t="s">
        <v>97</v>
      </c>
      <c r="Q125" t="s">
        <v>97</v>
      </c>
      <c r="R125" t="s">
        <v>97</v>
      </c>
      <c r="S125" t="s">
        <v>97</v>
      </c>
      <c r="T125" t="s">
        <v>97</v>
      </c>
      <c r="U125" t="s">
        <v>242</v>
      </c>
      <c r="X125" t="s">
        <v>1341</v>
      </c>
    </row>
    <row r="126" spans="1:24">
      <c r="A126" t="s">
        <v>1346</v>
      </c>
      <c r="B126" t="s">
        <v>97</v>
      </c>
      <c r="C126" t="s">
        <v>97</v>
      </c>
      <c r="D126" t="s">
        <v>97</v>
      </c>
      <c r="E126" t="s">
        <v>97</v>
      </c>
      <c r="F126" t="s">
        <v>97</v>
      </c>
      <c r="G126" t="s">
        <v>97</v>
      </c>
      <c r="H126" t="s">
        <v>97</v>
      </c>
      <c r="I126" t="s">
        <v>97</v>
      </c>
      <c r="J126" t="s">
        <v>97</v>
      </c>
      <c r="K126" t="s">
        <v>97</v>
      </c>
      <c r="L126" t="s">
        <v>97</v>
      </c>
      <c r="M126" t="s">
        <v>97</v>
      </c>
      <c r="N126" t="s">
        <v>97</v>
      </c>
      <c r="O126" t="s">
        <v>97</v>
      </c>
      <c r="P126" t="s">
        <v>97</v>
      </c>
      <c r="Q126" t="s">
        <v>97</v>
      </c>
      <c r="R126" t="s">
        <v>97</v>
      </c>
      <c r="S126" t="s">
        <v>97</v>
      </c>
      <c r="T126" t="s">
        <v>97</v>
      </c>
      <c r="U126" t="s">
        <v>242</v>
      </c>
      <c r="X126" t="s">
        <v>1341</v>
      </c>
    </row>
    <row r="128" spans="1:24">
      <c r="A128" t="s">
        <v>936</v>
      </c>
      <c r="B128">
        <v>449224.8</v>
      </c>
      <c r="C128">
        <v>461711.6</v>
      </c>
      <c r="D128">
        <v>463587.7</v>
      </c>
      <c r="E128">
        <v>464134.7</v>
      </c>
      <c r="F128">
        <v>471227.7</v>
      </c>
      <c r="G128">
        <v>481616.8</v>
      </c>
      <c r="H128">
        <v>489624.5</v>
      </c>
      <c r="I128">
        <v>496577.2</v>
      </c>
      <c r="J128">
        <v>504791.5</v>
      </c>
      <c r="K128">
        <v>499271.4</v>
      </c>
      <c r="L128">
        <v>472228.8</v>
      </c>
      <c r="M128">
        <v>492023.4</v>
      </c>
      <c r="N128">
        <v>491455.5</v>
      </c>
      <c r="O128">
        <v>498803.20000000001</v>
      </c>
      <c r="P128">
        <v>508780.6</v>
      </c>
      <c r="Q128">
        <v>510687.1</v>
      </c>
      <c r="R128">
        <v>516932.4</v>
      </c>
      <c r="S128">
        <v>520081.1</v>
      </c>
      <c r="T128">
        <v>530111.9</v>
      </c>
      <c r="U128">
        <v>534289</v>
      </c>
      <c r="W128" t="s">
        <v>1214</v>
      </c>
    </row>
    <row r="129" spans="1:21">
      <c r="A129" t="s">
        <v>531</v>
      </c>
      <c r="B129">
        <v>253589.1</v>
      </c>
      <c r="C129">
        <v>258051.6</v>
      </c>
      <c r="D129">
        <v>262978.90000000002</v>
      </c>
      <c r="E129">
        <v>266158.40000000002</v>
      </c>
      <c r="F129">
        <v>267688.3</v>
      </c>
      <c r="G129">
        <v>271170.59999999998</v>
      </c>
      <c r="H129">
        <v>274494.5</v>
      </c>
      <c r="I129">
        <v>277242.7</v>
      </c>
      <c r="J129">
        <v>279975.7</v>
      </c>
      <c r="K129">
        <v>277127.5</v>
      </c>
      <c r="L129">
        <v>274942.59999999998</v>
      </c>
      <c r="M129">
        <v>281344.7</v>
      </c>
      <c r="N129">
        <v>279649.7</v>
      </c>
      <c r="O129">
        <v>284932.90000000002</v>
      </c>
      <c r="P129">
        <v>291646.2</v>
      </c>
      <c r="Q129">
        <v>289393.09999999998</v>
      </c>
      <c r="R129">
        <v>288267.59999999998</v>
      </c>
      <c r="S129">
        <v>287525.5</v>
      </c>
      <c r="T129">
        <v>290769.3</v>
      </c>
      <c r="U129">
        <v>291830.5</v>
      </c>
    </row>
    <row r="130" spans="1:21">
      <c r="A130" t="s">
        <v>534</v>
      </c>
      <c r="B130">
        <v>5367.1</v>
      </c>
      <c r="C130">
        <v>4996.2</v>
      </c>
      <c r="D130">
        <v>5063.3999999999996</v>
      </c>
      <c r="E130">
        <v>5054.6000000000004</v>
      </c>
      <c r="F130">
        <v>5306.7</v>
      </c>
      <c r="G130">
        <v>5402.2</v>
      </c>
      <c r="H130">
        <v>5494.4</v>
      </c>
      <c r="I130">
        <v>5640</v>
      </c>
      <c r="J130">
        <v>5557.6</v>
      </c>
      <c r="K130">
        <v>5505.3</v>
      </c>
      <c r="L130">
        <v>5690.9</v>
      </c>
      <c r="M130">
        <v>6024.2</v>
      </c>
      <c r="N130">
        <v>6605.2</v>
      </c>
      <c r="O130">
        <v>7130</v>
      </c>
      <c r="P130">
        <v>7334.6</v>
      </c>
      <c r="Q130">
        <v>7023.2</v>
      </c>
      <c r="R130">
        <v>7457.3</v>
      </c>
      <c r="S130">
        <v>7845.1</v>
      </c>
      <c r="T130">
        <v>7952.6</v>
      </c>
      <c r="U130">
        <v>8068.2000000000116</v>
      </c>
    </row>
    <row r="131" spans="1:21">
      <c r="A131" t="s">
        <v>537</v>
      </c>
      <c r="B131">
        <v>80765.2</v>
      </c>
      <c r="C131">
        <v>83899.4</v>
      </c>
      <c r="D131">
        <v>86760</v>
      </c>
      <c r="E131">
        <v>89062</v>
      </c>
      <c r="F131">
        <v>90709</v>
      </c>
      <c r="G131">
        <v>91776</v>
      </c>
      <c r="H131">
        <v>92505</v>
      </c>
      <c r="I131">
        <v>92567.1</v>
      </c>
      <c r="J131">
        <v>93635.5</v>
      </c>
      <c r="K131">
        <v>93561.600000000006</v>
      </c>
      <c r="L131">
        <v>95472.3</v>
      </c>
      <c r="M131">
        <v>97323.8</v>
      </c>
      <c r="N131">
        <v>99204.5</v>
      </c>
      <c r="O131">
        <v>100869</v>
      </c>
      <c r="P131">
        <v>102382.2</v>
      </c>
      <c r="Q131">
        <v>102937.5</v>
      </c>
      <c r="R131">
        <v>104524.1</v>
      </c>
      <c r="S131">
        <v>106018.7</v>
      </c>
      <c r="T131">
        <v>106298.6</v>
      </c>
      <c r="U131">
        <v>107111.8</v>
      </c>
    </row>
    <row r="132" spans="1:21">
      <c r="A132" t="s">
        <v>584</v>
      </c>
      <c r="B132">
        <v>128170.6</v>
      </c>
      <c r="C132">
        <v>131880.20000000001</v>
      </c>
      <c r="D132">
        <v>129980.3</v>
      </c>
      <c r="E132">
        <v>121522.4</v>
      </c>
      <c r="F132">
        <v>122040.8</v>
      </c>
      <c r="G132">
        <v>124074.7</v>
      </c>
      <c r="H132">
        <v>126982.9</v>
      </c>
      <c r="I132">
        <v>126859</v>
      </c>
      <c r="J132">
        <v>126160.1</v>
      </c>
      <c r="K132">
        <v>122669.9</v>
      </c>
      <c r="L132">
        <v>102883.6</v>
      </c>
      <c r="M132">
        <v>105903.9</v>
      </c>
      <c r="N132">
        <v>108664.5</v>
      </c>
      <c r="O132">
        <v>112716.5</v>
      </c>
      <c r="P132">
        <v>116315.6</v>
      </c>
      <c r="Q132">
        <v>120324.8</v>
      </c>
      <c r="R132">
        <v>123828.9</v>
      </c>
      <c r="S132" t="s">
        <v>242</v>
      </c>
      <c r="T132" t="s">
        <v>242</v>
      </c>
      <c r="U132" t="s">
        <v>242</v>
      </c>
    </row>
    <row r="133" spans="1:21">
      <c r="A133" t="s">
        <v>212</v>
      </c>
      <c r="B133">
        <v>131079.1</v>
      </c>
      <c r="C133">
        <v>131746.20000000001</v>
      </c>
      <c r="D133">
        <v>129497.8</v>
      </c>
      <c r="E133">
        <v>122879.3</v>
      </c>
      <c r="F133">
        <v>121930.7</v>
      </c>
      <c r="G133">
        <v>122064.7</v>
      </c>
      <c r="H133">
        <v>125839.7</v>
      </c>
      <c r="I133">
        <v>126318.39999999999</v>
      </c>
      <c r="J133">
        <v>123905</v>
      </c>
      <c r="K133">
        <v>119209.7</v>
      </c>
      <c r="L133">
        <v>107598.5</v>
      </c>
      <c r="M133">
        <v>105884.4</v>
      </c>
      <c r="N133">
        <v>107637.5</v>
      </c>
      <c r="O133">
        <v>111451.9</v>
      </c>
      <c r="P133">
        <v>116948</v>
      </c>
      <c r="Q133">
        <v>120520.1</v>
      </c>
      <c r="R133">
        <v>122505.7</v>
      </c>
      <c r="S133">
        <v>122122</v>
      </c>
      <c r="T133">
        <v>125727.8</v>
      </c>
      <c r="U133">
        <v>127126</v>
      </c>
    </row>
    <row r="134" spans="1:21">
      <c r="A134" t="s">
        <v>548</v>
      </c>
      <c r="B134">
        <v>44296</v>
      </c>
      <c r="C134">
        <v>39993.599999999999</v>
      </c>
      <c r="D134">
        <v>38513.199999999997</v>
      </c>
      <c r="E134">
        <v>36713.5</v>
      </c>
      <c r="F134">
        <v>34151.199999999997</v>
      </c>
      <c r="G134">
        <v>31061.4</v>
      </c>
      <c r="H134">
        <v>28508.7</v>
      </c>
      <c r="I134">
        <v>27125.3</v>
      </c>
      <c r="J134">
        <v>25661.599999999999</v>
      </c>
      <c r="K134">
        <v>24398.3</v>
      </c>
      <c r="L134">
        <v>26067.3</v>
      </c>
      <c r="M134">
        <v>25493.1</v>
      </c>
      <c r="N134">
        <v>23893.200000000001</v>
      </c>
      <c r="O134">
        <v>24526.400000000001</v>
      </c>
      <c r="P134">
        <v>26181.3</v>
      </c>
      <c r="Q134">
        <v>26374.400000000001</v>
      </c>
      <c r="R134">
        <v>25914.7</v>
      </c>
      <c r="S134">
        <v>25826.9</v>
      </c>
      <c r="T134">
        <v>26008.2</v>
      </c>
      <c r="U134" t="s">
        <v>242</v>
      </c>
    </row>
    <row r="135" spans="1:21">
      <c r="A135" t="s">
        <v>551</v>
      </c>
      <c r="B135">
        <v>88164.9</v>
      </c>
      <c r="C135">
        <v>92632.5</v>
      </c>
      <c r="D135">
        <v>91765.6</v>
      </c>
      <c r="E135">
        <v>86923.5</v>
      </c>
      <c r="F135">
        <v>88319.3</v>
      </c>
      <c r="G135">
        <v>91299.1</v>
      </c>
      <c r="H135">
        <v>97412.4</v>
      </c>
      <c r="I135">
        <v>99198.1</v>
      </c>
      <c r="J135">
        <v>98208.4</v>
      </c>
      <c r="K135">
        <v>94768.4</v>
      </c>
      <c r="L135">
        <v>81553.899999999994</v>
      </c>
      <c r="M135">
        <v>80411.399999999994</v>
      </c>
      <c r="N135">
        <v>83744.3</v>
      </c>
      <c r="O135">
        <v>86925.5</v>
      </c>
      <c r="P135">
        <v>90766.6</v>
      </c>
      <c r="Q135">
        <v>94147.3</v>
      </c>
      <c r="R135">
        <v>96605.1</v>
      </c>
      <c r="S135">
        <v>96309.3</v>
      </c>
      <c r="T135">
        <v>99746.1</v>
      </c>
      <c r="U135" t="s">
        <v>242</v>
      </c>
    </row>
    <row r="136" spans="1:21">
      <c r="A136" t="s">
        <v>882</v>
      </c>
      <c r="B136">
        <v>-3651.4</v>
      </c>
      <c r="C136">
        <v>-273.3</v>
      </c>
      <c r="D136">
        <v>123.6</v>
      </c>
      <c r="E136">
        <v>-1899.3</v>
      </c>
      <c r="F136">
        <v>-268</v>
      </c>
      <c r="G136">
        <v>1820.7</v>
      </c>
      <c r="H136">
        <v>869.3</v>
      </c>
      <c r="I136">
        <v>229.1</v>
      </c>
      <c r="J136">
        <v>1999.6</v>
      </c>
      <c r="K136">
        <v>3220.9</v>
      </c>
      <c r="L136">
        <v>-4880.3</v>
      </c>
      <c r="M136">
        <v>3.5</v>
      </c>
      <c r="N136">
        <v>1035.0999999999999</v>
      </c>
      <c r="O136">
        <v>1264.9000000000001</v>
      </c>
      <c r="P136">
        <v>-654.6</v>
      </c>
      <c r="Q136">
        <v>-221.5</v>
      </c>
      <c r="R136">
        <v>1226.5</v>
      </c>
      <c r="S136">
        <v>571.6</v>
      </c>
      <c r="T136">
        <v>426.7</v>
      </c>
      <c r="U136">
        <v>1258.1000000000001</v>
      </c>
    </row>
    <row r="137" spans="1:21">
      <c r="A137" t="s">
        <v>1012</v>
      </c>
      <c r="B137" t="s">
        <v>97</v>
      </c>
      <c r="C137" t="s">
        <v>97</v>
      </c>
      <c r="D137" t="s">
        <v>97</v>
      </c>
      <c r="E137" t="s">
        <v>97</v>
      </c>
      <c r="F137" t="s">
        <v>97</v>
      </c>
      <c r="G137" t="s">
        <v>97</v>
      </c>
      <c r="H137" t="s">
        <v>97</v>
      </c>
      <c r="I137" t="s">
        <v>97</v>
      </c>
      <c r="J137" t="s">
        <v>97</v>
      </c>
      <c r="K137" t="s">
        <v>97</v>
      </c>
      <c r="L137" t="s">
        <v>97</v>
      </c>
      <c r="M137" t="s">
        <v>97</v>
      </c>
      <c r="N137" t="s">
        <v>97</v>
      </c>
      <c r="O137" t="s">
        <v>97</v>
      </c>
      <c r="P137" t="s">
        <v>97</v>
      </c>
      <c r="Q137" t="s">
        <v>97</v>
      </c>
      <c r="R137" t="s">
        <v>97</v>
      </c>
      <c r="S137" t="s">
        <v>97</v>
      </c>
      <c r="T137" t="s">
        <v>97</v>
      </c>
      <c r="U137" t="s">
        <v>97</v>
      </c>
    </row>
    <row r="138" spans="1:21">
      <c r="A138" t="s">
        <v>213</v>
      </c>
      <c r="B138">
        <v>41532.800000000003</v>
      </c>
      <c r="C138">
        <v>46824.3</v>
      </c>
      <c r="D138">
        <v>43683.4</v>
      </c>
      <c r="E138">
        <v>47075.3</v>
      </c>
      <c r="F138">
        <v>51554.9</v>
      </c>
      <c r="G138">
        <v>58913.8</v>
      </c>
      <c r="H138">
        <v>63137.4</v>
      </c>
      <c r="I138">
        <v>69649.600000000006</v>
      </c>
      <c r="J138">
        <v>75689.7</v>
      </c>
      <c r="K138">
        <v>76868.899999999994</v>
      </c>
      <c r="L138">
        <v>58861</v>
      </c>
      <c r="M138">
        <v>73523.600000000006</v>
      </c>
      <c r="N138">
        <v>73342.7</v>
      </c>
      <c r="O138">
        <v>73277.8</v>
      </c>
      <c r="P138">
        <v>73835.600000000006</v>
      </c>
      <c r="Q138">
        <v>80695.199999999997</v>
      </c>
      <c r="R138">
        <v>83068.7</v>
      </c>
      <c r="S138">
        <v>84491.5</v>
      </c>
      <c r="T138">
        <v>90251.3</v>
      </c>
      <c r="U138">
        <v>93266.5</v>
      </c>
    </row>
    <row r="139" spans="1:21">
      <c r="A139" t="s">
        <v>559</v>
      </c>
      <c r="B139">
        <v>35642.800000000003</v>
      </c>
      <c r="C139">
        <v>40355.699999999997</v>
      </c>
      <c r="D139">
        <v>37107.1</v>
      </c>
      <c r="E139">
        <v>40084.1</v>
      </c>
      <c r="F139">
        <v>43775.6</v>
      </c>
      <c r="G139">
        <v>50005.4</v>
      </c>
      <c r="H139">
        <v>53936.5</v>
      </c>
      <c r="I139">
        <v>59736.2</v>
      </c>
      <c r="J139">
        <v>64972.3</v>
      </c>
      <c r="K139">
        <v>65989</v>
      </c>
      <c r="L139">
        <v>49137.9</v>
      </c>
      <c r="M139">
        <v>63054.1</v>
      </c>
      <c r="N139">
        <v>62965.3</v>
      </c>
      <c r="O139">
        <v>63141.8</v>
      </c>
      <c r="P139">
        <v>62635.6</v>
      </c>
      <c r="Q139">
        <v>66532</v>
      </c>
      <c r="R139">
        <v>67069.3</v>
      </c>
      <c r="S139">
        <v>67421.5</v>
      </c>
      <c r="T139">
        <v>72158.899999999994</v>
      </c>
      <c r="U139">
        <v>75195.100000000006</v>
      </c>
    </row>
    <row r="140" spans="1:21">
      <c r="A140" t="s">
        <v>562</v>
      </c>
      <c r="B140">
        <v>5885.5</v>
      </c>
      <c r="C140">
        <v>6436.7</v>
      </c>
      <c r="D140">
        <v>6609.5</v>
      </c>
      <c r="E140">
        <v>7017.5</v>
      </c>
      <c r="F140">
        <v>7817.6</v>
      </c>
      <c r="G140">
        <v>8953.2000000000007</v>
      </c>
      <c r="H140">
        <v>9233</v>
      </c>
      <c r="I140">
        <v>9940.7999999999993</v>
      </c>
      <c r="J140">
        <v>10745.4</v>
      </c>
      <c r="K140">
        <v>10908.3</v>
      </c>
      <c r="L140">
        <v>9714.1</v>
      </c>
      <c r="M140">
        <v>10468.6</v>
      </c>
      <c r="N140">
        <v>10377.4</v>
      </c>
      <c r="O140">
        <v>10136</v>
      </c>
      <c r="P140">
        <v>11191.4</v>
      </c>
      <c r="Q140">
        <v>14132.7</v>
      </c>
      <c r="R140">
        <v>15939.2</v>
      </c>
      <c r="S140">
        <v>16991.099999999999</v>
      </c>
      <c r="T140">
        <v>18012.900000000001</v>
      </c>
      <c r="U140">
        <v>18000.900000000001</v>
      </c>
    </row>
    <row r="141" spans="1:21">
      <c r="A141" t="s">
        <v>214</v>
      </c>
      <c r="B141">
        <v>53936</v>
      </c>
      <c r="C141">
        <v>58934.1</v>
      </c>
      <c r="D141">
        <v>59540.6</v>
      </c>
      <c r="E141">
        <v>59949.7</v>
      </c>
      <c r="F141">
        <v>61985.9</v>
      </c>
      <c r="G141">
        <v>67019.5</v>
      </c>
      <c r="H141">
        <v>71107.7</v>
      </c>
      <c r="I141">
        <v>74454.8</v>
      </c>
      <c r="J141">
        <v>76081.3</v>
      </c>
      <c r="K141">
        <v>76611.399999999994</v>
      </c>
      <c r="L141">
        <v>64621.4</v>
      </c>
      <c r="M141">
        <v>71841.5</v>
      </c>
      <c r="N141">
        <v>76011.100000000006</v>
      </c>
      <c r="O141">
        <v>80123</v>
      </c>
      <c r="P141">
        <v>82745.899999999994</v>
      </c>
      <c r="Q141">
        <v>89587.3</v>
      </c>
      <c r="R141">
        <v>90260.4</v>
      </c>
      <c r="S141">
        <v>88798.2</v>
      </c>
      <c r="T141">
        <v>91868.2</v>
      </c>
      <c r="U141">
        <v>95004.2</v>
      </c>
    </row>
    <row r="142" spans="1:21">
      <c r="A142" t="s">
        <v>565</v>
      </c>
      <c r="B142">
        <v>39591.599999999999</v>
      </c>
      <c r="C142">
        <v>45266.5</v>
      </c>
      <c r="D142">
        <v>45895.7</v>
      </c>
      <c r="E142">
        <v>45922.400000000001</v>
      </c>
      <c r="F142">
        <v>49183.7</v>
      </c>
      <c r="G142">
        <v>53186.3</v>
      </c>
      <c r="H142">
        <v>57429.1</v>
      </c>
      <c r="I142">
        <v>60908.6</v>
      </c>
      <c r="J142">
        <v>61796.1</v>
      </c>
      <c r="K142">
        <v>62693.8</v>
      </c>
      <c r="L142">
        <v>52025.3</v>
      </c>
      <c r="M142">
        <v>59023.9</v>
      </c>
      <c r="N142">
        <v>63295.6</v>
      </c>
      <c r="O142">
        <v>66321.7</v>
      </c>
      <c r="P142">
        <v>68541.8</v>
      </c>
      <c r="Q142">
        <v>73027.3</v>
      </c>
      <c r="R142">
        <v>72754.8</v>
      </c>
      <c r="S142">
        <v>71418.7</v>
      </c>
      <c r="T142">
        <v>73945.5</v>
      </c>
      <c r="U142">
        <v>77222.5</v>
      </c>
    </row>
    <row r="143" spans="1:21">
      <c r="A143" t="s">
        <v>568</v>
      </c>
      <c r="B143">
        <v>13382.1</v>
      </c>
      <c r="C143">
        <v>12936.8</v>
      </c>
      <c r="D143">
        <v>12930.8</v>
      </c>
      <c r="E143">
        <v>13254.8</v>
      </c>
      <c r="F143">
        <v>12326.2</v>
      </c>
      <c r="G143">
        <v>13320.4</v>
      </c>
      <c r="H143">
        <v>13346.8</v>
      </c>
      <c r="I143">
        <v>13328.4</v>
      </c>
      <c r="J143">
        <v>14007.7</v>
      </c>
      <c r="K143">
        <v>13697.8</v>
      </c>
      <c r="L143">
        <v>12364.5</v>
      </c>
      <c r="M143">
        <v>12743.7</v>
      </c>
      <c r="N143">
        <v>12715.5</v>
      </c>
      <c r="O143">
        <v>13801.4</v>
      </c>
      <c r="P143">
        <v>14202.7</v>
      </c>
      <c r="Q143">
        <v>16616</v>
      </c>
      <c r="R143">
        <v>17605.7</v>
      </c>
      <c r="S143">
        <v>17468.400000000001</v>
      </c>
      <c r="T143">
        <v>18023.099999999999</v>
      </c>
      <c r="U143">
        <v>17957.099999999999</v>
      </c>
    </row>
    <row r="145" spans="1:21">
      <c r="A145" t="s">
        <v>332</v>
      </c>
    </row>
    <row r="146" spans="1:21">
      <c r="A146" t="s">
        <v>1343</v>
      </c>
      <c r="B146">
        <v>1.15994</v>
      </c>
      <c r="C146">
        <v>1.5800399999999999</v>
      </c>
      <c r="D146">
        <v>1.8987000000000001</v>
      </c>
      <c r="E146">
        <v>1.1829099999999999</v>
      </c>
      <c r="F146">
        <v>0.65705000000000002</v>
      </c>
      <c r="G146">
        <v>1.31057</v>
      </c>
      <c r="H146">
        <v>1.23515</v>
      </c>
      <c r="I146">
        <v>1.0335399999999999</v>
      </c>
      <c r="J146">
        <v>0.93700000000000006</v>
      </c>
      <c r="K146">
        <v>-1.0158199999999999</v>
      </c>
      <c r="L146">
        <v>-0.70738000000000001</v>
      </c>
      <c r="M146">
        <v>2.4000699999999999</v>
      </c>
      <c r="N146">
        <v>-0.38766</v>
      </c>
      <c r="O146">
        <v>2.0289600000000001</v>
      </c>
      <c r="P146">
        <v>2.36863</v>
      </c>
      <c r="Q146">
        <v>-0.85775000000000001</v>
      </c>
      <c r="R146">
        <v>-0.2</v>
      </c>
      <c r="S146">
        <v>-0.1</v>
      </c>
      <c r="T146">
        <v>1.1000000000000001</v>
      </c>
      <c r="U146">
        <v>0.36496287606704408</v>
      </c>
    </row>
    <row r="147" spans="1:21">
      <c r="A147" t="s">
        <v>327</v>
      </c>
      <c r="B147">
        <v>3.4721700000000002</v>
      </c>
      <c r="C147">
        <v>3.88063</v>
      </c>
      <c r="D147">
        <v>3.4095599999999999</v>
      </c>
      <c r="E147">
        <v>2.6533000000000002</v>
      </c>
      <c r="F147">
        <v>1.84927</v>
      </c>
      <c r="G147">
        <v>1.1762900000000001</v>
      </c>
      <c r="H147">
        <v>0.79432999999999998</v>
      </c>
      <c r="I147">
        <v>6.7129999999999995E-2</v>
      </c>
      <c r="J147">
        <v>1.15419</v>
      </c>
      <c r="K147">
        <v>-7.8920000000000004E-2</v>
      </c>
      <c r="L147">
        <v>2.0421800000000001</v>
      </c>
      <c r="M147">
        <v>1.9393100000000001</v>
      </c>
      <c r="N147">
        <v>1.93242</v>
      </c>
      <c r="O147">
        <v>1.6778500000000001</v>
      </c>
      <c r="P147">
        <v>1.5001599999999999</v>
      </c>
      <c r="Q147">
        <v>0.54237999999999997</v>
      </c>
      <c r="R147">
        <v>1.541323618700674</v>
      </c>
      <c r="S147">
        <v>1.4</v>
      </c>
      <c r="T147">
        <v>0.3</v>
      </c>
      <c r="U147">
        <v>0.76501477912220583</v>
      </c>
    </row>
    <row r="148" spans="1:21">
      <c r="A148" t="s">
        <v>890</v>
      </c>
      <c r="B148">
        <v>-4.5027799999999996</v>
      </c>
      <c r="C148">
        <v>2.8942700000000001</v>
      </c>
      <c r="D148">
        <v>-1.4406300000000001</v>
      </c>
      <c r="E148">
        <v>-6.5070600000000001</v>
      </c>
      <c r="F148">
        <v>0.42659000000000002</v>
      </c>
      <c r="G148">
        <v>1.6665700000000001</v>
      </c>
      <c r="H148">
        <v>2.3439100000000002</v>
      </c>
      <c r="I148">
        <v>-9.7570000000000004E-2</v>
      </c>
      <c r="J148">
        <v>-0.55093000000000003</v>
      </c>
      <c r="K148">
        <v>-2.7664800000000001</v>
      </c>
      <c r="L148">
        <v>-16.129709999999999</v>
      </c>
      <c r="M148">
        <v>2.9356499999999999</v>
      </c>
      <c r="N148">
        <v>2.6067</v>
      </c>
      <c r="O148">
        <v>3.7289099999999999</v>
      </c>
      <c r="P148">
        <v>3.19306</v>
      </c>
      <c r="Q148">
        <v>3.4468299999999998</v>
      </c>
      <c r="R148">
        <v>2.9122009760248924</v>
      </c>
      <c r="S148">
        <v>-0.8</v>
      </c>
      <c r="T148">
        <v>2.8</v>
      </c>
      <c r="U148" t="s">
        <v>97</v>
      </c>
    </row>
    <row r="149" spans="1:21">
      <c r="A149" t="s">
        <v>329</v>
      </c>
      <c r="B149">
        <v>1.9472499999999999</v>
      </c>
      <c r="C149">
        <v>12.74053</v>
      </c>
      <c r="D149">
        <v>-6.70784</v>
      </c>
      <c r="E149">
        <v>7.7647300000000001</v>
      </c>
      <c r="F149">
        <v>9.5158199999999997</v>
      </c>
      <c r="G149">
        <v>14.273910000000001</v>
      </c>
      <c r="H149">
        <v>7.1691200000000004</v>
      </c>
      <c r="I149">
        <v>10.31433</v>
      </c>
      <c r="J149">
        <v>8.6721199999999996</v>
      </c>
      <c r="K149">
        <v>1.5579400000000001</v>
      </c>
      <c r="L149">
        <v>-23.426770000000001</v>
      </c>
      <c r="M149">
        <v>24.910550000000001</v>
      </c>
      <c r="N149">
        <v>-0.24604000000000001</v>
      </c>
      <c r="O149">
        <v>-8.8489999999999999E-2</v>
      </c>
      <c r="P149">
        <v>0.76121000000000005</v>
      </c>
      <c r="Q149">
        <v>9.2903699999999994</v>
      </c>
      <c r="R149">
        <v>2.9413149728856336</v>
      </c>
      <c r="S149">
        <v>1.7123176358845305</v>
      </c>
      <c r="T149">
        <v>6.8</v>
      </c>
      <c r="U149">
        <v>3.3</v>
      </c>
    </row>
    <row r="150" spans="1:21">
      <c r="A150" t="s">
        <v>330</v>
      </c>
      <c r="B150">
        <v>3.6055199999999998</v>
      </c>
      <c r="C150">
        <v>9.2667199999999994</v>
      </c>
      <c r="D150">
        <v>1.02912</v>
      </c>
      <c r="E150">
        <v>0.68708999999999998</v>
      </c>
      <c r="F150">
        <v>3.3965100000000001</v>
      </c>
      <c r="G150">
        <v>8.1205599999999993</v>
      </c>
      <c r="H150">
        <v>6.1000199999999998</v>
      </c>
      <c r="I150">
        <v>4.70709</v>
      </c>
      <c r="J150">
        <v>2.1845500000000002</v>
      </c>
      <c r="K150">
        <v>0.69674999999999998</v>
      </c>
      <c r="L150">
        <v>-15.650410000000001</v>
      </c>
      <c r="M150">
        <v>11.17292</v>
      </c>
      <c r="N150">
        <v>5.80389</v>
      </c>
      <c r="O150">
        <v>5.4096000000000002</v>
      </c>
      <c r="P150">
        <v>3.27359</v>
      </c>
      <c r="Q150">
        <v>8.2679600000000004</v>
      </c>
      <c r="R150">
        <v>0.75133417348216547</v>
      </c>
      <c r="S150">
        <v>-1.6189824108911455</v>
      </c>
      <c r="T150">
        <v>3.5</v>
      </c>
      <c r="U150">
        <v>3.4</v>
      </c>
    </row>
    <row r="152" spans="1:21">
      <c r="A152" t="s">
        <v>298</v>
      </c>
    </row>
    <row r="153" spans="1:21">
      <c r="A153" t="s">
        <v>584</v>
      </c>
      <c r="B153">
        <v>140923.4</v>
      </c>
      <c r="C153">
        <v>143828.29999999999</v>
      </c>
      <c r="D153">
        <v>138912.79999999999</v>
      </c>
      <c r="E153">
        <v>127219</v>
      </c>
      <c r="F153">
        <v>125743.5</v>
      </c>
      <c r="G153">
        <v>126847.8</v>
      </c>
      <c r="H153">
        <v>129720</v>
      </c>
      <c r="I153">
        <v>130395.5</v>
      </c>
      <c r="J153">
        <v>130175.5</v>
      </c>
      <c r="K153">
        <v>127824.5</v>
      </c>
      <c r="L153">
        <v>104379.6</v>
      </c>
      <c r="M153">
        <v>106562.7</v>
      </c>
      <c r="N153">
        <v>108617.60000000001</v>
      </c>
      <c r="O153">
        <v>112129.7</v>
      </c>
      <c r="P153">
        <v>116690.9</v>
      </c>
      <c r="Q153">
        <v>122899.1</v>
      </c>
      <c r="R153">
        <v>127637.2</v>
      </c>
      <c r="S153">
        <v>125460.5</v>
      </c>
      <c r="T153">
        <v>130300.4</v>
      </c>
      <c r="U153">
        <v>134010.69999999998</v>
      </c>
    </row>
    <row r="154" spans="1:21">
      <c r="A154" t="s">
        <v>219</v>
      </c>
      <c r="B154">
        <v>156249.1</v>
      </c>
      <c r="C154">
        <v>159055</v>
      </c>
      <c r="D154">
        <v>147502.1</v>
      </c>
      <c r="E154">
        <v>141703.70000000001</v>
      </c>
      <c r="F154">
        <v>143190</v>
      </c>
      <c r="G154">
        <v>147661.20000000001</v>
      </c>
      <c r="H154">
        <v>151427.79999999999</v>
      </c>
      <c r="I154">
        <v>152885.29999999999</v>
      </c>
      <c r="J154">
        <v>157198.5</v>
      </c>
      <c r="K154">
        <v>144022.1</v>
      </c>
      <c r="L154">
        <v>119064.4</v>
      </c>
      <c r="M154">
        <v>126676.8</v>
      </c>
      <c r="N154">
        <v>119072.5</v>
      </c>
      <c r="O154">
        <v>116882.5</v>
      </c>
      <c r="P154">
        <v>121329.9</v>
      </c>
      <c r="Q154">
        <v>126647.1</v>
      </c>
      <c r="R154">
        <v>144137.79999999999</v>
      </c>
      <c r="S154">
        <v>145832.6</v>
      </c>
      <c r="T154">
        <v>153077.70000000001</v>
      </c>
      <c r="U154" t="s">
        <v>97</v>
      </c>
    </row>
    <row r="155" spans="1:21">
      <c r="A155" t="s">
        <v>1347</v>
      </c>
      <c r="B155">
        <v>151354</v>
      </c>
      <c r="C155">
        <v>152521.5</v>
      </c>
      <c r="D155">
        <v>140502</v>
      </c>
      <c r="E155">
        <v>134989.70000000001</v>
      </c>
      <c r="F155">
        <v>135803.20000000001</v>
      </c>
      <c r="G155">
        <v>138499.20000000001</v>
      </c>
      <c r="H155">
        <v>140611</v>
      </c>
      <c r="I155">
        <v>140004.79999999999</v>
      </c>
      <c r="J155">
        <v>142313</v>
      </c>
      <c r="K155">
        <v>131481.70000000001</v>
      </c>
      <c r="L155">
        <v>108168.5</v>
      </c>
      <c r="M155">
        <v>114601.4</v>
      </c>
      <c r="N155">
        <v>106002.6</v>
      </c>
      <c r="O155">
        <v>104463.5</v>
      </c>
      <c r="P155">
        <v>105215.9</v>
      </c>
      <c r="Q155">
        <v>110057.9</v>
      </c>
      <c r="R155">
        <v>123887.70000000001</v>
      </c>
      <c r="S155">
        <v>129095.49999999999</v>
      </c>
      <c r="T155">
        <v>135395.50000000006</v>
      </c>
      <c r="U155">
        <v>135391.09999999998</v>
      </c>
    </row>
    <row r="156" spans="1:21">
      <c r="A156" t="s">
        <v>333</v>
      </c>
      <c r="B156">
        <v>6249.6</v>
      </c>
      <c r="C156">
        <v>7524</v>
      </c>
      <c r="D156">
        <v>7971.1</v>
      </c>
      <c r="E156">
        <v>7313.2</v>
      </c>
      <c r="F156">
        <v>8139.1</v>
      </c>
      <c r="G156">
        <v>9789.4</v>
      </c>
      <c r="H156">
        <v>11362.3</v>
      </c>
      <c r="I156">
        <v>13798.9</v>
      </c>
      <c r="J156">
        <v>15962.6</v>
      </c>
      <c r="K156">
        <v>13643.9</v>
      </c>
      <c r="L156">
        <v>11964.9</v>
      </c>
      <c r="M156">
        <v>12925</v>
      </c>
      <c r="N156">
        <v>13920</v>
      </c>
      <c r="O156">
        <v>13257.9</v>
      </c>
      <c r="P156">
        <v>16891.900000000001</v>
      </c>
      <c r="Q156">
        <v>18493.7</v>
      </c>
      <c r="R156">
        <v>20409.900000000001</v>
      </c>
      <c r="S156">
        <v>17977</v>
      </c>
      <c r="T156">
        <v>19472.2</v>
      </c>
      <c r="U156" t="s">
        <v>97</v>
      </c>
    </row>
    <row r="157" spans="1:21">
      <c r="A157" t="s">
        <v>1348</v>
      </c>
      <c r="B157">
        <v>-1354.5</v>
      </c>
      <c r="C157">
        <v>-990.5</v>
      </c>
      <c r="D157">
        <v>-971</v>
      </c>
      <c r="E157">
        <v>-599.20000000000005</v>
      </c>
      <c r="F157">
        <v>-752.3</v>
      </c>
      <c r="G157">
        <v>-627.4</v>
      </c>
      <c r="H157">
        <v>-545.5</v>
      </c>
      <c r="I157">
        <v>-918.4</v>
      </c>
      <c r="J157">
        <v>-1077.0999999999999</v>
      </c>
      <c r="K157">
        <v>-1103.5</v>
      </c>
      <c r="L157">
        <v>-1069</v>
      </c>
      <c r="M157">
        <v>-849.6</v>
      </c>
      <c r="N157">
        <v>-850.1</v>
      </c>
      <c r="O157">
        <v>-838.9</v>
      </c>
      <c r="P157">
        <v>-777.9</v>
      </c>
      <c r="Q157">
        <v>-1904.5</v>
      </c>
      <c r="R157">
        <v>-1663.9</v>
      </c>
      <c r="S157">
        <v>-1937.5</v>
      </c>
      <c r="T157">
        <v>-1883.1</v>
      </c>
      <c r="U157" t="s">
        <v>97</v>
      </c>
    </row>
    <row r="159" spans="1:21">
      <c r="A159" t="s">
        <v>334</v>
      </c>
    </row>
    <row r="160" spans="1:21">
      <c r="A160" t="s">
        <v>335</v>
      </c>
      <c r="B160">
        <v>29.12604</v>
      </c>
      <c r="C160">
        <v>28.957619999999999</v>
      </c>
      <c r="D160">
        <v>26.864370000000001</v>
      </c>
      <c r="E160">
        <v>26.161490000000001</v>
      </c>
      <c r="F160">
        <v>26.349049999999998</v>
      </c>
      <c r="G160">
        <v>26.58511</v>
      </c>
      <c r="H160">
        <v>26.827359999999999</v>
      </c>
      <c r="I160">
        <v>26.57244</v>
      </c>
      <c r="J160">
        <v>26.766249999999999</v>
      </c>
      <c r="K160">
        <v>25.25019</v>
      </c>
      <c r="L160">
        <v>22.097709999999999</v>
      </c>
      <c r="M160">
        <v>22.904070000000001</v>
      </c>
      <c r="N160">
        <v>21.571179999999998</v>
      </c>
      <c r="O160">
        <v>21.105560000000001</v>
      </c>
      <c r="P160">
        <v>20.91037</v>
      </c>
      <c r="Q160">
        <v>21.417210000000001</v>
      </c>
      <c r="R160">
        <v>23.287783245342265</v>
      </c>
      <c r="S160">
        <v>23.972231352166393</v>
      </c>
      <c r="T160">
        <v>24.837655577587334</v>
      </c>
      <c r="U160">
        <v>24.66987298917752</v>
      </c>
    </row>
    <row r="161" spans="1:24">
      <c r="A161" t="s">
        <v>336</v>
      </c>
      <c r="B161">
        <v>30.06804</v>
      </c>
      <c r="C161">
        <v>30.198060000000002</v>
      </c>
      <c r="D161">
        <v>28.202809999999999</v>
      </c>
      <c r="E161">
        <v>27.462689999999998</v>
      </c>
      <c r="F161">
        <v>27.78227</v>
      </c>
      <c r="G161">
        <v>28.34376</v>
      </c>
      <c r="H161">
        <v>28.891110000000001</v>
      </c>
      <c r="I161">
        <v>29.017119999999998</v>
      </c>
      <c r="J161">
        <v>29.565919999999998</v>
      </c>
      <c r="K161">
        <v>27.65849</v>
      </c>
      <c r="L161">
        <v>24.323630000000001</v>
      </c>
      <c r="M161">
        <v>25.317440000000001</v>
      </c>
      <c r="N161">
        <v>24.23086</v>
      </c>
      <c r="O161">
        <v>23.61467</v>
      </c>
      <c r="P161">
        <v>24.112829999999999</v>
      </c>
      <c r="Q161">
        <v>24.64546</v>
      </c>
      <c r="R161">
        <v>27.128256842677416</v>
      </c>
      <c r="S161">
        <v>27.208264985828002</v>
      </c>
      <c r="T161">
        <v>28.081370423752926</v>
      </c>
      <c r="U161" t="s">
        <v>97</v>
      </c>
    </row>
    <row r="162" spans="1:24">
      <c r="A162" t="s">
        <v>890</v>
      </c>
      <c r="B162">
        <v>27.11881</v>
      </c>
      <c r="C162">
        <v>27.307130000000001</v>
      </c>
      <c r="D162">
        <v>26.560510000000001</v>
      </c>
      <c r="E162">
        <v>24.6555</v>
      </c>
      <c r="F162">
        <v>24.39723</v>
      </c>
      <c r="G162">
        <v>24.348600000000001</v>
      </c>
      <c r="H162">
        <v>24.74945</v>
      </c>
      <c r="I162">
        <v>24.748629999999999</v>
      </c>
      <c r="J162">
        <v>24.483429999999998</v>
      </c>
      <c r="K162">
        <v>24.54785</v>
      </c>
      <c r="L162">
        <v>21.32367</v>
      </c>
      <c r="M162">
        <v>21.297470000000001</v>
      </c>
      <c r="N162">
        <v>22.10332</v>
      </c>
      <c r="O162">
        <v>22.654419999999998</v>
      </c>
      <c r="P162">
        <v>23.19089</v>
      </c>
      <c r="Q162">
        <v>23.9161</v>
      </c>
      <c r="R162">
        <v>24.022669586188954</v>
      </c>
      <c r="S162">
        <v>23.407403620688882</v>
      </c>
      <c r="T162">
        <v>23.902983901398933</v>
      </c>
      <c r="U162">
        <v>24.418347647598491</v>
      </c>
    </row>
    <row r="164" spans="1:24">
      <c r="A164" t="s">
        <v>380</v>
      </c>
      <c r="B164">
        <v>4153.0225616160342</v>
      </c>
      <c r="C164">
        <v>4211.7420748484337</v>
      </c>
      <c r="D164">
        <v>4176.0147543433286</v>
      </c>
      <c r="E164">
        <v>4106.0802699203578</v>
      </c>
      <c r="F164">
        <v>4099.1857060085504</v>
      </c>
      <c r="G164">
        <v>4154.2786922456789</v>
      </c>
      <c r="H164">
        <v>4190.9879238962849</v>
      </c>
      <c r="I164">
        <v>4228.8751231873857</v>
      </c>
      <c r="J164">
        <v>4278.4884493089894</v>
      </c>
      <c r="K164">
        <v>4172.6306583478445</v>
      </c>
      <c r="L164">
        <v>3916.2643404374962</v>
      </c>
      <c r="M164">
        <v>4007.7996408214262</v>
      </c>
      <c r="N164">
        <v>3953.0363834064756</v>
      </c>
      <c r="O164">
        <v>3981.9719656190991</v>
      </c>
      <c r="P164">
        <v>4080.7203107222722</v>
      </c>
      <c r="Q164">
        <v>4182.7972280712784</v>
      </c>
      <c r="R164">
        <v>4339.5104647595972</v>
      </c>
      <c r="S164">
        <v>4362.4378912555612</v>
      </c>
      <c r="T164">
        <v>4452.8772892906154</v>
      </c>
      <c r="U164">
        <v>4492.8095535410848</v>
      </c>
    </row>
    <row r="165" spans="1:24">
      <c r="A165" t="s">
        <v>306</v>
      </c>
      <c r="B165">
        <v>4103.6697199999999</v>
      </c>
      <c r="C165">
        <v>4152.4246499999999</v>
      </c>
      <c r="D165">
        <v>4113.3237399999998</v>
      </c>
      <c r="E165">
        <v>4048.6970900000001</v>
      </c>
      <c r="F165">
        <v>4035.4585900000002</v>
      </c>
      <c r="G165">
        <v>4077.6559400000001</v>
      </c>
      <c r="H165">
        <v>4102.0622499999999</v>
      </c>
      <c r="I165">
        <v>4120.9481100000003</v>
      </c>
      <c r="J165">
        <v>4153.78161</v>
      </c>
      <c r="K165">
        <v>4066.09013</v>
      </c>
      <c r="L165">
        <v>3822.82287</v>
      </c>
      <c r="M165">
        <v>3906.8782700000002</v>
      </c>
      <c r="N165">
        <v>3844.1443100000001</v>
      </c>
      <c r="O165">
        <v>3878.0935399999998</v>
      </c>
      <c r="P165">
        <v>3948.1784299999999</v>
      </c>
      <c r="Q165">
        <v>4037.49332</v>
      </c>
      <c r="R165">
        <v>4184.219095335101</v>
      </c>
      <c r="S165">
        <v>4240.4897830623249</v>
      </c>
      <c r="T165">
        <v>4308.2138406448657</v>
      </c>
      <c r="U165">
        <v>4337.4364770131751</v>
      </c>
    </row>
    <row r="166" spans="1:24">
      <c r="A166" t="s">
        <v>307</v>
      </c>
      <c r="B166">
        <v>4153.0225600000003</v>
      </c>
      <c r="C166">
        <v>4211.7420700000002</v>
      </c>
      <c r="D166">
        <v>4176.0147500000003</v>
      </c>
      <c r="E166">
        <v>4106.0802700000004</v>
      </c>
      <c r="F166">
        <v>4099.1857099999997</v>
      </c>
      <c r="G166">
        <v>4154.2786900000001</v>
      </c>
      <c r="H166">
        <v>4190.9879199999996</v>
      </c>
      <c r="I166">
        <v>4228.8751199999997</v>
      </c>
      <c r="J166">
        <v>4278.4884499999998</v>
      </c>
      <c r="K166">
        <v>4172.6306599999998</v>
      </c>
      <c r="L166">
        <v>3916.2643400000002</v>
      </c>
      <c r="M166">
        <v>4007.7996400000002</v>
      </c>
      <c r="N166">
        <v>3953.03638</v>
      </c>
      <c r="O166">
        <v>3981.9719700000001</v>
      </c>
      <c r="P166">
        <v>4080.7203100000002</v>
      </c>
      <c r="Q166">
        <v>4182.7972300000001</v>
      </c>
      <c r="R166">
        <v>4344.74795699263</v>
      </c>
      <c r="S166">
        <v>4382.0465372652461</v>
      </c>
      <c r="T166">
        <v>4461.7970438376478</v>
      </c>
      <c r="U166">
        <v>4492.8095535410848</v>
      </c>
    </row>
    <row r="168" spans="1:24">
      <c r="A168" t="s">
        <v>390</v>
      </c>
    </row>
    <row r="169" spans="1:24">
      <c r="A169" t="s">
        <v>1349</v>
      </c>
      <c r="B169">
        <v>104.19</v>
      </c>
      <c r="C169">
        <v>103.62</v>
      </c>
      <c r="D169">
        <v>101.62</v>
      </c>
      <c r="E169">
        <v>102.56</v>
      </c>
      <c r="F169">
        <v>99.24</v>
      </c>
      <c r="G169">
        <v>100.05</v>
      </c>
      <c r="H169">
        <v>101.01</v>
      </c>
      <c r="I169">
        <v>98.94</v>
      </c>
      <c r="J169">
        <v>100.54</v>
      </c>
      <c r="K169">
        <v>101.11</v>
      </c>
      <c r="L169">
        <v>99.61</v>
      </c>
      <c r="M169">
        <v>97.2</v>
      </c>
      <c r="N169">
        <v>95.54</v>
      </c>
      <c r="O169">
        <v>97.12</v>
      </c>
      <c r="P169">
        <v>96.74</v>
      </c>
      <c r="Q169">
        <v>96.59</v>
      </c>
      <c r="R169">
        <v>95.49</v>
      </c>
      <c r="S169">
        <v>91.9</v>
      </c>
      <c r="T169" t="s">
        <v>97</v>
      </c>
      <c r="X169" t="s">
        <v>1350</v>
      </c>
    </row>
    <row r="170" spans="1:24">
      <c r="A170" t="s">
        <v>482</v>
      </c>
      <c r="B170">
        <v>99.616669999999999</v>
      </c>
      <c r="C170">
        <v>100.4</v>
      </c>
      <c r="D170">
        <v>100.02500000000001</v>
      </c>
      <c r="E170">
        <v>94.041669999999996</v>
      </c>
      <c r="F170">
        <v>97</v>
      </c>
      <c r="G170">
        <v>97</v>
      </c>
      <c r="H170">
        <v>100</v>
      </c>
      <c r="I170">
        <v>102.6</v>
      </c>
      <c r="J170" t="s">
        <v>1017</v>
      </c>
      <c r="K170">
        <v>113.3</v>
      </c>
      <c r="L170">
        <v>104.1</v>
      </c>
      <c r="M170">
        <v>100</v>
      </c>
      <c r="N170">
        <v>100</v>
      </c>
      <c r="O170">
        <v>101</v>
      </c>
      <c r="P170">
        <v>106.2</v>
      </c>
      <c r="Q170">
        <v>104.2</v>
      </c>
      <c r="R170">
        <v>100</v>
      </c>
      <c r="S170">
        <v>99.2</v>
      </c>
      <c r="T170">
        <v>103.9</v>
      </c>
      <c r="U170">
        <v>97.7</v>
      </c>
      <c r="W170" t="s">
        <v>1216</v>
      </c>
    </row>
    <row r="171" spans="1:24">
      <c r="A171" t="s">
        <v>483</v>
      </c>
      <c r="B171">
        <v>93.875</v>
      </c>
      <c r="C171">
        <v>99.233329999999995</v>
      </c>
      <c r="D171">
        <v>92.474999999999994</v>
      </c>
      <c r="E171">
        <v>91.358329999999995</v>
      </c>
      <c r="F171">
        <v>94.2</v>
      </c>
      <c r="G171">
        <v>98.7</v>
      </c>
      <c r="H171">
        <v>100</v>
      </c>
      <c r="I171">
        <v>104.5</v>
      </c>
      <c r="J171" t="s">
        <v>1018</v>
      </c>
      <c r="K171">
        <v>110.7</v>
      </c>
      <c r="L171">
        <v>86.5</v>
      </c>
      <c r="M171">
        <v>100</v>
      </c>
      <c r="N171">
        <v>97.2</v>
      </c>
      <c r="O171">
        <v>97.8</v>
      </c>
      <c r="P171">
        <v>99.2</v>
      </c>
      <c r="Q171">
        <v>101.1</v>
      </c>
      <c r="R171">
        <v>100</v>
      </c>
      <c r="S171">
        <v>100</v>
      </c>
      <c r="T171">
        <v>103.1</v>
      </c>
      <c r="U171">
        <v>104.2</v>
      </c>
      <c r="W171" t="s">
        <v>1216</v>
      </c>
    </row>
    <row r="173" spans="1:24">
      <c r="A173" t="s">
        <v>1351</v>
      </c>
    </row>
    <row r="174" spans="1:24">
      <c r="A174" t="s">
        <v>1013</v>
      </c>
    </row>
    <row r="175" spans="1:24">
      <c r="A175" t="s">
        <v>220</v>
      </c>
      <c r="B175">
        <v>728</v>
      </c>
      <c r="C175">
        <v>761</v>
      </c>
      <c r="D175">
        <v>734</v>
      </c>
      <c r="E175">
        <v>756</v>
      </c>
      <c r="F175" t="s">
        <v>1019</v>
      </c>
      <c r="G175" t="s">
        <v>1020</v>
      </c>
      <c r="H175">
        <v>911</v>
      </c>
      <c r="I175">
        <v>905</v>
      </c>
      <c r="J175">
        <v>979</v>
      </c>
      <c r="K175">
        <v>973</v>
      </c>
      <c r="L175">
        <v>917</v>
      </c>
      <c r="M175">
        <v>853</v>
      </c>
      <c r="N175">
        <v>824.44200000000001</v>
      </c>
      <c r="O175">
        <v>758.95500000000004</v>
      </c>
      <c r="P175">
        <v>668.28</v>
      </c>
      <c r="Q175">
        <v>626.226</v>
      </c>
      <c r="R175">
        <v>578.30499999999995</v>
      </c>
      <c r="S175">
        <v>549.31399999999996</v>
      </c>
      <c r="T175">
        <v>546.47299999999996</v>
      </c>
      <c r="U175" t="s">
        <v>242</v>
      </c>
      <c r="X175" s="33" t="s">
        <v>1338</v>
      </c>
    </row>
    <row r="176" spans="1:24">
      <c r="A176" t="s">
        <v>29</v>
      </c>
      <c r="B176" t="s">
        <v>242</v>
      </c>
      <c r="C176" t="s">
        <v>242</v>
      </c>
      <c r="D176" t="s">
        <v>242</v>
      </c>
      <c r="E176" t="s">
        <v>242</v>
      </c>
      <c r="F176" t="s">
        <v>242</v>
      </c>
      <c r="G176" t="s">
        <v>242</v>
      </c>
      <c r="H176" t="s">
        <v>242</v>
      </c>
      <c r="I176" t="s">
        <v>242</v>
      </c>
      <c r="J176" t="s">
        <v>242</v>
      </c>
      <c r="K176" t="s">
        <v>242</v>
      </c>
      <c r="L176" t="s">
        <v>242</v>
      </c>
      <c r="M176" t="s">
        <v>242</v>
      </c>
      <c r="N176" t="s">
        <v>242</v>
      </c>
      <c r="O176" t="s">
        <v>242</v>
      </c>
      <c r="P176" t="s">
        <v>242</v>
      </c>
      <c r="Q176" t="s">
        <v>242</v>
      </c>
      <c r="R176" t="s">
        <v>242</v>
      </c>
      <c r="S176" t="s">
        <v>242</v>
      </c>
      <c r="T176" t="s">
        <v>242</v>
      </c>
      <c r="U176" t="s">
        <v>242</v>
      </c>
      <c r="X176" t="s">
        <v>1338</v>
      </c>
    </row>
    <row r="177" spans="1:24">
      <c r="A177" t="s">
        <v>221</v>
      </c>
      <c r="B177">
        <v>248530</v>
      </c>
      <c r="C177">
        <v>254604</v>
      </c>
      <c r="D177">
        <v>239784</v>
      </c>
      <c r="E177">
        <v>241898</v>
      </c>
      <c r="F177" t="s">
        <v>1021</v>
      </c>
      <c r="G177" t="s">
        <v>1022</v>
      </c>
      <c r="H177">
        <v>249010</v>
      </c>
      <c r="I177">
        <v>238649</v>
      </c>
      <c r="J177">
        <v>242029</v>
      </c>
      <c r="K177">
        <v>234406</v>
      </c>
      <c r="L177">
        <v>211657</v>
      </c>
      <c r="M177">
        <v>214357</v>
      </c>
      <c r="N177">
        <v>209173</v>
      </c>
      <c r="O177">
        <v>211026</v>
      </c>
      <c r="P177">
        <v>210345</v>
      </c>
      <c r="Q177">
        <v>195169</v>
      </c>
      <c r="R177">
        <v>194515</v>
      </c>
      <c r="S177">
        <v>191047</v>
      </c>
      <c r="T177" t="s">
        <v>97</v>
      </c>
      <c r="U177" t="s">
        <v>242</v>
      </c>
      <c r="X177" t="s">
        <v>1338</v>
      </c>
    </row>
    <row r="178" spans="1:24">
      <c r="A178" t="s">
        <v>222</v>
      </c>
      <c r="B178">
        <v>240955</v>
      </c>
      <c r="C178">
        <v>242724</v>
      </c>
      <c r="D178">
        <v>234808</v>
      </c>
      <c r="E178">
        <v>235290</v>
      </c>
      <c r="F178" t="s">
        <v>1023</v>
      </c>
      <c r="G178" t="s">
        <v>1024</v>
      </c>
      <c r="H178">
        <v>241415</v>
      </c>
      <c r="I178">
        <v>231072</v>
      </c>
      <c r="J178">
        <v>233956</v>
      </c>
      <c r="K178">
        <v>224275</v>
      </c>
      <c r="L178">
        <v>209846</v>
      </c>
      <c r="M178">
        <v>208633</v>
      </c>
      <c r="N178">
        <v>197026</v>
      </c>
      <c r="O178">
        <v>197643</v>
      </c>
      <c r="P178">
        <v>200434</v>
      </c>
      <c r="Q178">
        <v>189001</v>
      </c>
      <c r="R178">
        <v>189036</v>
      </c>
      <c r="S178">
        <v>190565</v>
      </c>
      <c r="T178" t="s">
        <v>97</v>
      </c>
      <c r="U178" t="s">
        <v>242</v>
      </c>
      <c r="X178" t="s">
        <v>1338</v>
      </c>
    </row>
    <row r="179" spans="1:24">
      <c r="X179" t="s">
        <v>1338</v>
      </c>
    </row>
    <row r="180" spans="1:24">
      <c r="A180" t="s">
        <v>1352</v>
      </c>
      <c r="X180" t="s">
        <v>1338</v>
      </c>
    </row>
    <row r="181" spans="1:24">
      <c r="A181" t="s">
        <v>265</v>
      </c>
      <c r="B181">
        <v>1066.1300000000001</v>
      </c>
      <c r="C181">
        <v>1091.5</v>
      </c>
      <c r="D181">
        <v>1075.8900000000001</v>
      </c>
      <c r="E181">
        <v>1101.26</v>
      </c>
      <c r="F181">
        <v>1093.9559999999999</v>
      </c>
      <c r="G181">
        <v>1137.3409999999999</v>
      </c>
      <c r="H181">
        <v>1157.9259999999999</v>
      </c>
      <c r="I181">
        <v>1161.1099999999999</v>
      </c>
      <c r="J181">
        <v>1195.0319999999999</v>
      </c>
      <c r="K181">
        <v>1146.269</v>
      </c>
      <c r="L181">
        <v>1112.6220000000001</v>
      </c>
      <c r="M181">
        <v>1156.8879999999999</v>
      </c>
      <c r="N181">
        <v>1107.829</v>
      </c>
      <c r="O181">
        <v>1093.95</v>
      </c>
      <c r="P181">
        <v>1090.723</v>
      </c>
      <c r="Q181">
        <v>1053.7170000000001</v>
      </c>
      <c r="R181">
        <v>1024.1790000000001</v>
      </c>
      <c r="S181" t="s">
        <v>97</v>
      </c>
      <c r="T181" t="s">
        <v>97</v>
      </c>
      <c r="U181" t="s">
        <v>97</v>
      </c>
      <c r="X181" t="s">
        <v>1338</v>
      </c>
    </row>
    <row r="182" spans="1:24">
      <c r="A182" t="s">
        <v>29</v>
      </c>
      <c r="B182" t="s">
        <v>242</v>
      </c>
      <c r="C182" t="s">
        <v>242</v>
      </c>
      <c r="D182" t="s">
        <v>242</v>
      </c>
      <c r="E182" t="s">
        <v>242</v>
      </c>
      <c r="F182" t="s">
        <v>242</v>
      </c>
      <c r="G182" t="s">
        <v>242</v>
      </c>
      <c r="H182" t="s">
        <v>242</v>
      </c>
      <c r="I182" t="s">
        <v>242</v>
      </c>
      <c r="J182" t="s">
        <v>242</v>
      </c>
      <c r="K182" t="s">
        <v>242</v>
      </c>
      <c r="L182" t="s">
        <v>242</v>
      </c>
      <c r="M182" t="s">
        <v>242</v>
      </c>
      <c r="N182" t="s">
        <v>242</v>
      </c>
      <c r="O182" t="s">
        <v>242</v>
      </c>
      <c r="P182" t="s">
        <v>242</v>
      </c>
      <c r="Q182" t="s">
        <v>242</v>
      </c>
      <c r="R182" t="s">
        <v>242</v>
      </c>
      <c r="S182" t="s">
        <v>242</v>
      </c>
      <c r="T182" t="s">
        <v>242</v>
      </c>
      <c r="U182" t="s">
        <v>242</v>
      </c>
      <c r="X182" t="s">
        <v>1338</v>
      </c>
    </row>
    <row r="183" spans="1:24">
      <c r="A183" t="s">
        <v>221</v>
      </c>
      <c r="B183" t="s">
        <v>242</v>
      </c>
      <c r="C183" t="s">
        <v>242</v>
      </c>
      <c r="D183" t="s">
        <v>242</v>
      </c>
      <c r="E183" t="s">
        <v>242</v>
      </c>
      <c r="F183" t="s">
        <v>242</v>
      </c>
      <c r="G183" t="s">
        <v>242</v>
      </c>
      <c r="H183" t="s">
        <v>242</v>
      </c>
      <c r="I183" t="s">
        <v>242</v>
      </c>
      <c r="J183" t="s">
        <v>242</v>
      </c>
      <c r="K183" t="s">
        <v>242</v>
      </c>
      <c r="L183" t="s">
        <v>242</v>
      </c>
      <c r="M183" t="s">
        <v>242</v>
      </c>
      <c r="N183" t="s">
        <v>242</v>
      </c>
      <c r="O183" t="s">
        <v>242</v>
      </c>
      <c r="P183" t="s">
        <v>242</v>
      </c>
      <c r="Q183" t="s">
        <v>242</v>
      </c>
      <c r="R183" t="s">
        <v>242</v>
      </c>
      <c r="S183" t="s">
        <v>242</v>
      </c>
      <c r="T183" t="s">
        <v>242</v>
      </c>
      <c r="U183" t="s">
        <v>242</v>
      </c>
      <c r="X183" t="s">
        <v>1338</v>
      </c>
    </row>
    <row r="184" spans="1:24">
      <c r="A184" t="s">
        <v>1353</v>
      </c>
      <c r="B184">
        <v>957.37</v>
      </c>
      <c r="C184">
        <v>982.06600000000003</v>
      </c>
      <c r="D184">
        <v>967.65499999999997</v>
      </c>
      <c r="E184">
        <v>989.69200000000001</v>
      </c>
      <c r="F184">
        <v>982.1816</v>
      </c>
      <c r="G184">
        <v>1022.16058</v>
      </c>
      <c r="H184">
        <v>1043.8</v>
      </c>
      <c r="I184">
        <v>1048.308</v>
      </c>
      <c r="J184">
        <v>1077.492</v>
      </c>
      <c r="K184">
        <v>1035.5319999999999</v>
      </c>
      <c r="L184">
        <v>1002.822</v>
      </c>
      <c r="M184">
        <v>1056.441</v>
      </c>
      <c r="N184">
        <v>1002.4450000000001</v>
      </c>
      <c r="O184">
        <v>991.61199999999997</v>
      </c>
      <c r="P184">
        <v>992.62699999999995</v>
      </c>
      <c r="Q184">
        <v>969.43100000000004</v>
      </c>
      <c r="R184">
        <v>955.23500000000001</v>
      </c>
      <c r="S184" t="s">
        <v>97</v>
      </c>
      <c r="T184" t="s">
        <v>97</v>
      </c>
      <c r="U184" t="s">
        <v>97</v>
      </c>
      <c r="X184" t="s">
        <v>1338</v>
      </c>
    </row>
    <row r="185" spans="1:24">
      <c r="X185" t="s">
        <v>1338</v>
      </c>
    </row>
    <row r="186" spans="1:24">
      <c r="A186" t="s">
        <v>381</v>
      </c>
      <c r="X186" t="s">
        <v>1338</v>
      </c>
    </row>
    <row r="187" spans="1:24">
      <c r="A187" t="s">
        <v>225</v>
      </c>
      <c r="B187">
        <v>107.09804</v>
      </c>
      <c r="C187">
        <v>113.64706</v>
      </c>
      <c r="D187">
        <v>114.64</v>
      </c>
      <c r="E187">
        <v>111.27451000000001</v>
      </c>
      <c r="F187">
        <v>112.78039</v>
      </c>
      <c r="G187">
        <v>122.32</v>
      </c>
      <c r="H187">
        <v>135.87115</v>
      </c>
      <c r="I187">
        <v>146.77885000000001</v>
      </c>
      <c r="J187">
        <v>150.54615000000001</v>
      </c>
      <c r="K187">
        <v>167.25685999999999</v>
      </c>
      <c r="L187">
        <v>130.89215999999999</v>
      </c>
      <c r="M187">
        <v>143.87058999999999</v>
      </c>
      <c r="N187">
        <v>156.56538</v>
      </c>
      <c r="O187">
        <v>157.74807999999999</v>
      </c>
      <c r="P187">
        <v>166.68431000000001</v>
      </c>
      <c r="Q187">
        <v>173.92157</v>
      </c>
      <c r="R187">
        <v>148.61960999999999</v>
      </c>
      <c r="S187">
        <v>131.47499999999999</v>
      </c>
      <c r="T187">
        <v>144.22549000000001</v>
      </c>
      <c r="U187" t="s">
        <v>242</v>
      </c>
      <c r="X187" t="s">
        <v>1338</v>
      </c>
    </row>
    <row r="188" spans="1:24">
      <c r="A188" t="s">
        <v>226</v>
      </c>
      <c r="B188">
        <v>76.568629999999999</v>
      </c>
      <c r="C188">
        <v>81.588239999999999</v>
      </c>
      <c r="D188">
        <v>83.18</v>
      </c>
      <c r="E188">
        <v>80.745099999999994</v>
      </c>
      <c r="F188">
        <v>82.125489999999999</v>
      </c>
      <c r="G188">
        <v>88.043999999999997</v>
      </c>
      <c r="H188">
        <v>100.625</v>
      </c>
      <c r="I188">
        <v>112.825</v>
      </c>
      <c r="J188">
        <v>118.67115</v>
      </c>
      <c r="K188">
        <v>140.22157000000001</v>
      </c>
      <c r="L188">
        <v>103.08038999999999</v>
      </c>
      <c r="M188">
        <v>112.74118</v>
      </c>
      <c r="N188">
        <v>126.02692</v>
      </c>
      <c r="O188">
        <v>127.29423</v>
      </c>
      <c r="P188">
        <v>135.19803999999999</v>
      </c>
      <c r="Q188">
        <v>142.04902000000001</v>
      </c>
      <c r="R188">
        <v>117.15882000000001</v>
      </c>
      <c r="S188">
        <v>101.96538</v>
      </c>
      <c r="T188">
        <v>112.19607999999999</v>
      </c>
      <c r="U188" t="s">
        <v>242</v>
      </c>
      <c r="X188" t="s">
        <v>1338</v>
      </c>
    </row>
    <row r="190" spans="1:24">
      <c r="A190" t="s">
        <v>1297</v>
      </c>
    </row>
    <row r="191" spans="1:24">
      <c r="A191" t="s">
        <v>1354</v>
      </c>
      <c r="B191">
        <v>99.766670000000005</v>
      </c>
      <c r="C191">
        <v>99.091669999999993</v>
      </c>
      <c r="D191">
        <v>98.358329999999995</v>
      </c>
      <c r="E191">
        <v>97.45</v>
      </c>
      <c r="F191">
        <v>97.2</v>
      </c>
      <c r="G191">
        <v>97.191670000000002</v>
      </c>
      <c r="H191">
        <v>96.916659999999993</v>
      </c>
      <c r="I191">
        <v>97.158330000000007</v>
      </c>
      <c r="J191">
        <v>97.216669999999993</v>
      </c>
      <c r="K191">
        <v>98.558329999999998</v>
      </c>
      <c r="L191">
        <v>97.224999999999994</v>
      </c>
      <c r="M191">
        <v>96.525000000000006</v>
      </c>
      <c r="N191">
        <v>96.266670000000005</v>
      </c>
      <c r="O191">
        <v>96.216669999999993</v>
      </c>
      <c r="P191">
        <v>96.55</v>
      </c>
      <c r="Q191">
        <v>99.216669999999993</v>
      </c>
      <c r="R191">
        <v>100</v>
      </c>
      <c r="S191">
        <v>99.883330000000001</v>
      </c>
      <c r="T191">
        <v>100.35</v>
      </c>
      <c r="U191">
        <v>101.3</v>
      </c>
      <c r="X191" s="33" t="s">
        <v>1355</v>
      </c>
    </row>
    <row r="192" spans="1:24">
      <c r="A192" t="s">
        <v>998</v>
      </c>
      <c r="B192">
        <v>93.799009999999996</v>
      </c>
      <c r="C192">
        <v>91.550370000000001</v>
      </c>
      <c r="D192">
        <v>90.987989999999996</v>
      </c>
      <c r="E192">
        <v>89.974699999999999</v>
      </c>
      <c r="F192">
        <v>89.836359999999999</v>
      </c>
      <c r="G192">
        <v>90.851579999999998</v>
      </c>
      <c r="H192">
        <v>89.648719999999997</v>
      </c>
      <c r="I192">
        <v>90.194519999999997</v>
      </c>
      <c r="J192">
        <v>90.508030000000005</v>
      </c>
      <c r="K192">
        <v>93.196579999999997</v>
      </c>
      <c r="L192">
        <v>93.268550000000005</v>
      </c>
      <c r="M192">
        <v>92.972629999999995</v>
      </c>
      <c r="N192">
        <v>92.575630000000004</v>
      </c>
      <c r="O192">
        <v>92.767380000000003</v>
      </c>
      <c r="P192">
        <v>92.597939999999994</v>
      </c>
      <c r="Q192">
        <v>96.562280000000001</v>
      </c>
      <c r="R192">
        <v>100.0134</v>
      </c>
      <c r="S192">
        <v>102.0731</v>
      </c>
      <c r="T192">
        <v>102.7911</v>
      </c>
      <c r="U192" t="s">
        <v>242</v>
      </c>
    </row>
    <row r="193" spans="1:21">
      <c r="A193" t="s">
        <v>999</v>
      </c>
      <c r="B193">
        <v>94.880619999999993</v>
      </c>
      <c r="C193">
        <v>94.479089999999999</v>
      </c>
      <c r="D193">
        <v>93.870699999999999</v>
      </c>
      <c r="E193">
        <v>93.219729999999998</v>
      </c>
      <c r="F193">
        <v>93.240949999999998</v>
      </c>
      <c r="G193">
        <v>93.164829999999995</v>
      </c>
      <c r="H193">
        <v>93.067480000000003</v>
      </c>
      <c r="I193">
        <v>93.205420000000004</v>
      </c>
      <c r="J193">
        <v>93.106089999999995</v>
      </c>
      <c r="K193">
        <v>94.286349999999999</v>
      </c>
      <c r="L193">
        <v>93.927409999999995</v>
      </c>
      <c r="M193">
        <v>94.621319999999997</v>
      </c>
      <c r="N193">
        <v>99.185280000000006</v>
      </c>
      <c r="O193">
        <v>98.2727</v>
      </c>
      <c r="P193">
        <v>97.542640000000006</v>
      </c>
      <c r="Q193">
        <v>99.771979999999999</v>
      </c>
      <c r="R193">
        <v>100</v>
      </c>
      <c r="S193">
        <v>100.0432</v>
      </c>
      <c r="T193">
        <v>102.6109</v>
      </c>
      <c r="U193" t="s">
        <v>242</v>
      </c>
    </row>
    <row r="194" spans="1:21">
      <c r="A194" t="s">
        <v>1000</v>
      </c>
      <c r="B194">
        <v>102.75830000000001</v>
      </c>
      <c r="C194">
        <v>101.66670000000001</v>
      </c>
      <c r="D194">
        <v>99.483329999999995</v>
      </c>
      <c r="E194">
        <v>97.183329999999998</v>
      </c>
      <c r="F194">
        <v>95.391670000000005</v>
      </c>
      <c r="G194">
        <v>95.166659999999993</v>
      </c>
      <c r="H194">
        <v>95.891670000000005</v>
      </c>
      <c r="I194">
        <v>96.674999999999997</v>
      </c>
      <c r="J194">
        <v>97.208340000000007</v>
      </c>
      <c r="K194">
        <v>97.674999999999997</v>
      </c>
      <c r="L194">
        <v>96.866669999999999</v>
      </c>
      <c r="M194">
        <v>95.691670000000002</v>
      </c>
      <c r="N194">
        <v>95.433329999999998</v>
      </c>
      <c r="O194">
        <v>95.45</v>
      </c>
      <c r="P194">
        <v>95.758330000000001</v>
      </c>
      <c r="Q194">
        <v>97.841669999999993</v>
      </c>
      <c r="R194">
        <v>99.983329999999995</v>
      </c>
      <c r="S194">
        <v>101.79170000000001</v>
      </c>
      <c r="T194">
        <v>102</v>
      </c>
      <c r="U194">
        <v>102.15</v>
      </c>
    </row>
    <row r="195" spans="1:21">
      <c r="A195" t="s">
        <v>1001</v>
      </c>
      <c r="B195">
        <v>95.851659999999995</v>
      </c>
      <c r="C195">
        <v>96.333969999999994</v>
      </c>
      <c r="D195">
        <v>96.647279999999995</v>
      </c>
      <c r="E195">
        <v>96.307370000000006</v>
      </c>
      <c r="F195">
        <v>96.156360000000006</v>
      </c>
      <c r="G195">
        <v>96.016080000000002</v>
      </c>
      <c r="H195">
        <v>96.134680000000003</v>
      </c>
      <c r="I195">
        <v>96.90831</v>
      </c>
      <c r="J195">
        <v>97.012540000000001</v>
      </c>
      <c r="K195">
        <v>98.491339999999994</v>
      </c>
      <c r="L195">
        <v>97.333889999999997</v>
      </c>
      <c r="M195">
        <v>97.045410000000004</v>
      </c>
      <c r="N195">
        <v>97.646460000000005</v>
      </c>
      <c r="O195">
        <v>98.28931</v>
      </c>
      <c r="P195">
        <v>99.130210000000005</v>
      </c>
      <c r="Q195">
        <v>100.74250000000001</v>
      </c>
      <c r="R195">
        <v>100.0064</v>
      </c>
      <c r="S195">
        <v>97.936909999999997</v>
      </c>
      <c r="T195">
        <v>98.466350000000006</v>
      </c>
      <c r="U195" t="s">
        <v>242</v>
      </c>
    </row>
    <row r="196" spans="1:21">
      <c r="A196" t="s">
        <v>1002</v>
      </c>
      <c r="B196">
        <v>145.22409999999999</v>
      </c>
      <c r="C196">
        <v>140.81270000000001</v>
      </c>
      <c r="D196">
        <v>135.52500000000001</v>
      </c>
      <c r="E196">
        <v>130.3185</v>
      </c>
      <c r="F196">
        <v>126.34699999999999</v>
      </c>
      <c r="G196">
        <v>121.9342</v>
      </c>
      <c r="H196">
        <v>118.9426</v>
      </c>
      <c r="I196">
        <v>116.3199</v>
      </c>
      <c r="J196">
        <v>114.3536</v>
      </c>
      <c r="K196">
        <v>113.9764</v>
      </c>
      <c r="L196">
        <v>111.35590000000001</v>
      </c>
      <c r="M196">
        <v>106.01900000000001</v>
      </c>
      <c r="N196">
        <v>99.889160000000004</v>
      </c>
      <c r="O196">
        <v>96.896389999999997</v>
      </c>
      <c r="P196">
        <v>94.746089999999995</v>
      </c>
      <c r="Q196">
        <v>98.401499999999999</v>
      </c>
      <c r="R196">
        <v>99.991259999999997</v>
      </c>
      <c r="S196">
        <v>99.579220000000007</v>
      </c>
      <c r="T196">
        <v>99.072490000000002</v>
      </c>
      <c r="U196">
        <v>98.050000000000011</v>
      </c>
    </row>
    <row r="197" spans="1:21">
      <c r="A197" t="s">
        <v>371</v>
      </c>
      <c r="B197">
        <v>99.65</v>
      </c>
      <c r="C197">
        <v>98.908330000000007</v>
      </c>
      <c r="D197">
        <v>99.616669999999999</v>
      </c>
      <c r="E197">
        <v>98.383330000000001</v>
      </c>
      <c r="F197">
        <v>101.72499999999999</v>
      </c>
      <c r="G197">
        <v>101.7167</v>
      </c>
      <c r="H197">
        <v>101.3583</v>
      </c>
      <c r="I197">
        <v>100.7167</v>
      </c>
      <c r="J197">
        <v>100.99169999999999</v>
      </c>
      <c r="K197">
        <v>100.7333</v>
      </c>
      <c r="L197">
        <v>100.575</v>
      </c>
      <c r="M197">
        <v>100.125</v>
      </c>
      <c r="N197">
        <v>99.466669999999993</v>
      </c>
      <c r="O197">
        <v>98.666659999999993</v>
      </c>
      <c r="P197">
        <v>98.083340000000007</v>
      </c>
      <c r="Q197">
        <v>99.091669999999993</v>
      </c>
      <c r="R197">
        <v>99.991669999999999</v>
      </c>
      <c r="S197">
        <v>100.9</v>
      </c>
      <c r="T197">
        <v>101.77500000000001</v>
      </c>
      <c r="U197">
        <v>103.32499999999999</v>
      </c>
    </row>
    <row r="198" spans="1:21">
      <c r="A198" t="s">
        <v>1003</v>
      </c>
      <c r="B198">
        <v>90.412130000000005</v>
      </c>
      <c r="C198">
        <v>91.811610000000002</v>
      </c>
      <c r="D198">
        <v>91.765450000000001</v>
      </c>
      <c r="E198">
        <v>90.64058</v>
      </c>
      <c r="F198">
        <v>90.766050000000007</v>
      </c>
      <c r="G198">
        <v>92.068079999999995</v>
      </c>
      <c r="H198">
        <v>94.504009999999994</v>
      </c>
      <c r="I198">
        <v>96.638689999999997</v>
      </c>
      <c r="J198">
        <v>97.64846</v>
      </c>
      <c r="K198">
        <v>102.1467</v>
      </c>
      <c r="L198">
        <v>94.189899999999994</v>
      </c>
      <c r="M198">
        <v>96.553510000000003</v>
      </c>
      <c r="N198">
        <v>99.124279999999999</v>
      </c>
      <c r="O198">
        <v>99.264809999999997</v>
      </c>
      <c r="P198">
        <v>100.73</v>
      </c>
      <c r="Q198">
        <v>104.29949999999999</v>
      </c>
      <c r="R198">
        <v>100.0111</v>
      </c>
      <c r="S198">
        <v>96.992369999999994</v>
      </c>
      <c r="T198">
        <v>99.5398</v>
      </c>
      <c r="U198" t="s">
        <v>242</v>
      </c>
    </row>
    <row r="199" spans="1:21">
      <c r="A199" t="s">
        <v>1004</v>
      </c>
      <c r="B199">
        <v>130.47499999999999</v>
      </c>
      <c r="C199">
        <v>126.7167</v>
      </c>
      <c r="D199">
        <v>118.97499999999999</v>
      </c>
      <c r="E199">
        <v>117.175</v>
      </c>
      <c r="F199">
        <v>117.0583</v>
      </c>
      <c r="G199">
        <v>115.7</v>
      </c>
      <c r="H199">
        <v>107.85</v>
      </c>
      <c r="I199">
        <v>103.97499999999999</v>
      </c>
      <c r="J199">
        <v>101.86669999999999</v>
      </c>
      <c r="K199">
        <v>101.77500000000001</v>
      </c>
      <c r="L199">
        <v>101.3417</v>
      </c>
      <c r="M199">
        <v>100.61669999999999</v>
      </c>
      <c r="N199">
        <v>99.958340000000007</v>
      </c>
      <c r="O199">
        <v>98.95</v>
      </c>
      <c r="P199">
        <v>98.375</v>
      </c>
      <c r="Q199">
        <v>99.641670000000005</v>
      </c>
      <c r="R199">
        <v>100</v>
      </c>
      <c r="S199">
        <v>99.133330000000001</v>
      </c>
      <c r="T199">
        <v>95.35</v>
      </c>
      <c r="U199" t="s">
        <v>242</v>
      </c>
    </row>
    <row r="200" spans="1:21">
      <c r="A200" t="s">
        <v>1005</v>
      </c>
      <c r="B200">
        <v>123.12179999999999</v>
      </c>
      <c r="C200">
        <v>121.88030000000001</v>
      </c>
      <c r="D200">
        <v>118.1024</v>
      </c>
      <c r="E200">
        <v>115.36239999999999</v>
      </c>
      <c r="F200">
        <v>113.4691</v>
      </c>
      <c r="G200">
        <v>111.7629</v>
      </c>
      <c r="H200">
        <v>110.6807</v>
      </c>
      <c r="I200">
        <v>108.7106</v>
      </c>
      <c r="J200">
        <v>107.1157</v>
      </c>
      <c r="K200">
        <v>106.53919999999999</v>
      </c>
      <c r="L200">
        <v>103.9324</v>
      </c>
      <c r="M200">
        <v>102.175</v>
      </c>
      <c r="N200">
        <v>97.957859999999997</v>
      </c>
      <c r="O200">
        <v>96.112070000000003</v>
      </c>
      <c r="P200">
        <v>95.123890000000003</v>
      </c>
      <c r="Q200">
        <v>98.358739999999997</v>
      </c>
      <c r="R200">
        <v>99.991969999999995</v>
      </c>
      <c r="S200">
        <v>100.7839</v>
      </c>
      <c r="T200">
        <v>101.0217</v>
      </c>
      <c r="U200">
        <v>102.125</v>
      </c>
    </row>
    <row r="201" spans="1:21">
      <c r="A201" t="s">
        <v>370</v>
      </c>
      <c r="B201">
        <v>100.251</v>
      </c>
      <c r="C201">
        <v>101.4237</v>
      </c>
      <c r="D201">
        <v>102.44289999999999</v>
      </c>
      <c r="E201">
        <v>103.5213</v>
      </c>
      <c r="F201">
        <v>104.1195</v>
      </c>
      <c r="G201">
        <v>104.8369</v>
      </c>
      <c r="H201">
        <v>105.5912</v>
      </c>
      <c r="I201">
        <v>106.3476</v>
      </c>
      <c r="J201">
        <v>107.1118</v>
      </c>
      <c r="K201">
        <v>107.8186</v>
      </c>
      <c r="L201">
        <v>108.6324</v>
      </c>
      <c r="M201">
        <v>97.959630000000004</v>
      </c>
      <c r="N201">
        <v>95.880089999999996</v>
      </c>
      <c r="O201">
        <v>96.117419999999996</v>
      </c>
      <c r="P201">
        <v>96.588099999999997</v>
      </c>
      <c r="Q201">
        <v>98.363200000000006</v>
      </c>
      <c r="R201">
        <v>99.982249999999993</v>
      </c>
      <c r="S201">
        <v>101.59699999999999</v>
      </c>
      <c r="T201">
        <v>102.2419</v>
      </c>
      <c r="U201">
        <v>102.675</v>
      </c>
    </row>
    <row r="202" spans="1:21">
      <c r="A202" t="s">
        <v>1006</v>
      </c>
      <c r="B202">
        <v>92.906679999999994</v>
      </c>
      <c r="C202">
        <v>92.180210000000002</v>
      </c>
      <c r="D202">
        <v>91.43629</v>
      </c>
      <c r="E202">
        <v>91.396259999999998</v>
      </c>
      <c r="F202">
        <v>91.501300000000001</v>
      </c>
      <c r="G202">
        <v>92.194689999999994</v>
      </c>
      <c r="H202">
        <v>92.231729999999999</v>
      </c>
      <c r="I202">
        <v>92.717960000000005</v>
      </c>
      <c r="J202">
        <v>93.411029999999997</v>
      </c>
      <c r="K202">
        <v>94.558109999999999</v>
      </c>
      <c r="L202">
        <v>94.863590000000002</v>
      </c>
      <c r="M202">
        <v>94.510769999999994</v>
      </c>
      <c r="N202">
        <v>94.283580000000001</v>
      </c>
      <c r="O202">
        <v>94.435079999999999</v>
      </c>
      <c r="P202">
        <v>94.702979999999997</v>
      </c>
      <c r="Q202">
        <v>97.615560000000002</v>
      </c>
      <c r="R202">
        <v>99.991669999999999</v>
      </c>
      <c r="S202">
        <v>101.09180000000001</v>
      </c>
      <c r="T202">
        <v>101.56399999999999</v>
      </c>
      <c r="U202" t="s">
        <v>242</v>
      </c>
    </row>
    <row r="203" spans="1:21">
      <c r="A203" t="s">
        <v>1007</v>
      </c>
      <c r="B203">
        <v>93.559560000000005</v>
      </c>
      <c r="C203">
        <v>93.643590000000003</v>
      </c>
      <c r="D203">
        <v>94.382369999999995</v>
      </c>
      <c r="E203">
        <v>94.992469999999997</v>
      </c>
      <c r="F203">
        <v>94.782619999999994</v>
      </c>
      <c r="G203">
        <v>93.456729999999993</v>
      </c>
      <c r="H203">
        <v>93.998469999999998</v>
      </c>
      <c r="I203">
        <v>94.249210000000005</v>
      </c>
      <c r="J203">
        <v>94.27225</v>
      </c>
      <c r="K203">
        <v>93.427930000000003</v>
      </c>
      <c r="L203">
        <v>92.689049999999995</v>
      </c>
      <c r="M203">
        <v>92.497600000000006</v>
      </c>
      <c r="N203">
        <v>93.037379999999999</v>
      </c>
      <c r="O203">
        <v>93.711010000000002</v>
      </c>
      <c r="P203">
        <v>95.683430000000001</v>
      </c>
      <c r="Q203">
        <v>98.463669999999993</v>
      </c>
      <c r="R203">
        <v>100.0059</v>
      </c>
      <c r="S203">
        <v>100.4469</v>
      </c>
      <c r="T203">
        <v>100.4986</v>
      </c>
      <c r="U203">
        <v>101.4</v>
      </c>
    </row>
    <row r="204" spans="1:21">
      <c r="A204" t="s">
        <v>1356</v>
      </c>
      <c r="B204">
        <v>99.716669999999993</v>
      </c>
      <c r="C204">
        <v>99.733329999999995</v>
      </c>
      <c r="D204">
        <v>97.458330000000004</v>
      </c>
      <c r="E204">
        <v>95.458330000000004</v>
      </c>
      <c r="F204">
        <v>94.641670000000005</v>
      </c>
      <c r="G204">
        <v>95.841669999999993</v>
      </c>
      <c r="H204">
        <v>97.408330000000007</v>
      </c>
      <c r="I204">
        <v>99.533330000000007</v>
      </c>
      <c r="J204">
        <v>101.27500000000001</v>
      </c>
      <c r="K204">
        <v>105.88333</v>
      </c>
      <c r="L204">
        <v>100.33333</v>
      </c>
      <c r="M204">
        <v>100.20833</v>
      </c>
      <c r="N204">
        <v>101.68333</v>
      </c>
      <c r="O204">
        <v>100.79167</v>
      </c>
      <c r="P204">
        <v>102.05833</v>
      </c>
      <c r="Q204">
        <v>103.13333</v>
      </c>
      <c r="R204">
        <v>100.00833</v>
      </c>
      <c r="S204">
        <v>96.5</v>
      </c>
      <c r="T204">
        <v>98.733329999999995</v>
      </c>
      <c r="U204" t="s">
        <v>242</v>
      </c>
    </row>
    <row r="205" spans="1:21">
      <c r="A205" t="s">
        <v>1357</v>
      </c>
      <c r="B205">
        <v>115.67744999999999</v>
      </c>
      <c r="C205">
        <v>114.07684</v>
      </c>
      <c r="D205">
        <v>112.81684</v>
      </c>
      <c r="E205">
        <v>111.17165</v>
      </c>
      <c r="F205">
        <v>109.37402</v>
      </c>
      <c r="G205">
        <v>108.17010999999999</v>
      </c>
      <c r="H205">
        <v>107.04791</v>
      </c>
      <c r="I205">
        <v>106.10227</v>
      </c>
      <c r="J205">
        <v>105.32828000000001</v>
      </c>
      <c r="K205">
        <v>104.29512</v>
      </c>
      <c r="L205">
        <v>103.65759</v>
      </c>
      <c r="M205">
        <v>101.69311</v>
      </c>
      <c r="N205">
        <v>99.990440000000007</v>
      </c>
      <c r="O205">
        <v>99.228949999999998</v>
      </c>
      <c r="P205">
        <v>98.898349999999994</v>
      </c>
      <c r="Q205">
        <v>100.62443</v>
      </c>
      <c r="R205">
        <v>102.77915</v>
      </c>
      <c r="S205">
        <v>103.05710999999999</v>
      </c>
      <c r="T205">
        <v>102.82147999999999</v>
      </c>
      <c r="U205" t="s">
        <v>242</v>
      </c>
    </row>
    <row r="207" spans="1:21">
      <c r="A207" t="s">
        <v>1358</v>
      </c>
    </row>
    <row r="208" spans="1:21">
      <c r="A208" t="s">
        <v>337</v>
      </c>
      <c r="B208">
        <v>-0.29970000000000002</v>
      </c>
      <c r="C208">
        <v>-0.67657999999999996</v>
      </c>
      <c r="D208">
        <v>-0.74006000000000005</v>
      </c>
      <c r="E208">
        <v>-0.92349000000000003</v>
      </c>
      <c r="F208">
        <v>-0.25653999999999999</v>
      </c>
      <c r="G208">
        <v>-8.5699999999999995E-3</v>
      </c>
      <c r="H208">
        <v>-0.28295999999999999</v>
      </c>
      <c r="I208">
        <v>0.24936</v>
      </c>
      <c r="J208">
        <v>6.0049999999999999E-2</v>
      </c>
      <c r="K208">
        <v>1.3800699999999999</v>
      </c>
      <c r="L208">
        <v>-1.35283</v>
      </c>
      <c r="M208">
        <v>-0.71997999999999995</v>
      </c>
      <c r="N208">
        <v>-0.26762999999999998</v>
      </c>
      <c r="O208">
        <v>-5.194E-2</v>
      </c>
      <c r="P208">
        <v>0.34644000000000003</v>
      </c>
      <c r="Q208">
        <v>2.7619600000000002</v>
      </c>
      <c r="R208">
        <v>0.78951000000000005</v>
      </c>
      <c r="S208">
        <v>-0.11667</v>
      </c>
      <c r="T208">
        <v>0.46722000000000002</v>
      </c>
      <c r="U208">
        <v>0.94668659691081514</v>
      </c>
    </row>
    <row r="209" spans="1:21">
      <c r="A209" t="s">
        <v>1035</v>
      </c>
      <c r="B209">
        <v>-0.42282999999999998</v>
      </c>
      <c r="C209">
        <v>-2.0169899999999998</v>
      </c>
      <c r="D209">
        <v>-0.54171000000000002</v>
      </c>
      <c r="E209">
        <v>-0.87146000000000001</v>
      </c>
      <c r="F209">
        <v>-0.10989</v>
      </c>
      <c r="G209">
        <v>0.88009000000000004</v>
      </c>
      <c r="H209">
        <v>-0.87241000000000002</v>
      </c>
      <c r="I209">
        <v>0.44003999999999999</v>
      </c>
      <c r="J209">
        <v>0.32858999999999999</v>
      </c>
      <c r="K209">
        <v>2.51092</v>
      </c>
      <c r="L209">
        <v>0.21299000000000001</v>
      </c>
      <c r="M209">
        <v>-0.21254000000000001</v>
      </c>
      <c r="N209">
        <v>-0.42598999999999998</v>
      </c>
      <c r="O209">
        <v>0.10695</v>
      </c>
      <c r="P209">
        <v>-0.21368000000000001</v>
      </c>
      <c r="Q209">
        <v>3.85439</v>
      </c>
      <c r="R209">
        <v>3.0927799999999999</v>
      </c>
      <c r="S209">
        <v>1.7</v>
      </c>
      <c r="T209">
        <v>0.68830000000000002</v>
      </c>
      <c r="U209" t="s">
        <v>242</v>
      </c>
    </row>
    <row r="210" spans="1:21">
      <c r="A210" t="s">
        <v>339</v>
      </c>
      <c r="B210">
        <v>-1.3682799999999999</v>
      </c>
      <c r="C210">
        <v>1.6709999999999999E-2</v>
      </c>
      <c r="D210">
        <v>-2.2810800000000002</v>
      </c>
      <c r="E210">
        <v>-2.0521600000000002</v>
      </c>
      <c r="F210">
        <v>-0.85550999999999999</v>
      </c>
      <c r="G210">
        <v>1.2679400000000001</v>
      </c>
      <c r="H210">
        <v>1.63463</v>
      </c>
      <c r="I210">
        <v>2.18154</v>
      </c>
      <c r="J210">
        <v>1.7498400000000001</v>
      </c>
      <c r="K210">
        <v>4.5503099999999996</v>
      </c>
      <c r="L210">
        <v>-5.2416200000000002</v>
      </c>
      <c r="M210">
        <v>-0.12458</v>
      </c>
      <c r="N210">
        <v>1.47193</v>
      </c>
      <c r="O210">
        <v>-0.87690000000000001</v>
      </c>
      <c r="P210">
        <v>1.25671</v>
      </c>
      <c r="Q210">
        <v>1.05332</v>
      </c>
      <c r="R210">
        <v>-3.0300600000000002</v>
      </c>
      <c r="S210">
        <v>-3.5080399999999998</v>
      </c>
      <c r="T210">
        <v>2.31433</v>
      </c>
      <c r="U210" t="s">
        <v>242</v>
      </c>
    </row>
    <row r="211" spans="1:21">
      <c r="A211" t="s">
        <v>228</v>
      </c>
      <c r="B211">
        <v>-1.3094699999999999</v>
      </c>
      <c r="C211">
        <v>-1.38368</v>
      </c>
      <c r="D211">
        <v>-1.1045199999999999</v>
      </c>
      <c r="E211">
        <v>-1.45828</v>
      </c>
      <c r="F211">
        <v>-1.6169899999999999</v>
      </c>
      <c r="G211">
        <v>-1.10073</v>
      </c>
      <c r="H211">
        <v>-1.0374399999999999</v>
      </c>
      <c r="I211">
        <v>-0.88338000000000005</v>
      </c>
      <c r="J211">
        <v>-0.72948000000000002</v>
      </c>
      <c r="K211">
        <v>-0.98089999999999999</v>
      </c>
      <c r="L211">
        <v>-0.61128000000000005</v>
      </c>
      <c r="M211">
        <v>-1.89516</v>
      </c>
      <c r="N211">
        <v>-1.67432</v>
      </c>
      <c r="O211">
        <v>-0.76156000000000001</v>
      </c>
      <c r="P211">
        <v>-0.33317000000000002</v>
      </c>
      <c r="Q211">
        <v>1.7453099999999999</v>
      </c>
      <c r="R211">
        <v>2.1413500000000001</v>
      </c>
      <c r="S211">
        <v>0.27044000000000001</v>
      </c>
      <c r="T211">
        <v>-0.22864000000000001</v>
      </c>
      <c r="U211" t="s">
        <v>242</v>
      </c>
    </row>
    <row r="213" spans="1:21">
      <c r="A213" t="s">
        <v>1359</v>
      </c>
    </row>
    <row r="214" spans="1:21">
      <c r="A214" t="s">
        <v>229</v>
      </c>
      <c r="B214">
        <v>239538.3</v>
      </c>
      <c r="C214">
        <v>247859.3</v>
      </c>
      <c r="D214">
        <v>281799.59999999998</v>
      </c>
      <c r="E214">
        <v>347976.7</v>
      </c>
      <c r="F214">
        <v>451826.7</v>
      </c>
      <c r="G214">
        <v>470910.8</v>
      </c>
      <c r="H214">
        <v>495144</v>
      </c>
      <c r="I214">
        <v>495284.9</v>
      </c>
      <c r="J214">
        <v>498684</v>
      </c>
      <c r="K214">
        <v>493924.5</v>
      </c>
      <c r="L214">
        <v>498574.2</v>
      </c>
      <c r="M214">
        <v>515308.5</v>
      </c>
      <c r="N214">
        <v>541403.4</v>
      </c>
      <c r="O214">
        <v>560219.19999999995</v>
      </c>
      <c r="P214">
        <v>591872.19999999995</v>
      </c>
      <c r="Q214">
        <v>617780.5</v>
      </c>
      <c r="R214">
        <v>644909.4</v>
      </c>
      <c r="S214">
        <v>701235.19999999995</v>
      </c>
      <c r="T214">
        <v>747093.1</v>
      </c>
      <c r="U214">
        <v>787353.59999999998</v>
      </c>
    </row>
    <row r="215" spans="1:21">
      <c r="A215" t="s">
        <v>230</v>
      </c>
      <c r="B215">
        <v>59404.800000000003</v>
      </c>
      <c r="C215">
        <v>61947.7</v>
      </c>
      <c r="D215">
        <v>66689.7</v>
      </c>
      <c r="E215">
        <v>71328</v>
      </c>
      <c r="F215">
        <v>71925.399999999994</v>
      </c>
      <c r="G215">
        <v>72812.399999999994</v>
      </c>
      <c r="H215">
        <v>74807</v>
      </c>
      <c r="I215">
        <v>76136.399999999994</v>
      </c>
      <c r="J215">
        <v>77374.600000000006</v>
      </c>
      <c r="K215">
        <v>76587</v>
      </c>
      <c r="L215">
        <v>76727.399999999994</v>
      </c>
      <c r="M215">
        <v>78404.2</v>
      </c>
      <c r="N215">
        <v>79972.600000000006</v>
      </c>
      <c r="O215">
        <v>83070.2</v>
      </c>
      <c r="P215">
        <v>85270.7</v>
      </c>
      <c r="Q215">
        <v>88161</v>
      </c>
      <c r="R215">
        <v>93558.6</v>
      </c>
      <c r="S215">
        <v>97300.9</v>
      </c>
      <c r="T215">
        <v>101863.3</v>
      </c>
      <c r="U215">
        <v>105545.9</v>
      </c>
    </row>
    <row r="216" spans="1:21">
      <c r="A216" t="s">
        <v>299</v>
      </c>
      <c r="B216">
        <v>180133.5</v>
      </c>
      <c r="C216">
        <v>185911.6</v>
      </c>
      <c r="D216">
        <v>215109.9</v>
      </c>
      <c r="E216">
        <v>276648.7</v>
      </c>
      <c r="F216">
        <v>379901.3</v>
      </c>
      <c r="G216">
        <v>398098.4</v>
      </c>
      <c r="H216">
        <v>420337</v>
      </c>
      <c r="I216">
        <v>419148.5</v>
      </c>
      <c r="J216">
        <v>421309.4</v>
      </c>
      <c r="K216">
        <v>417337.5</v>
      </c>
      <c r="L216">
        <v>421846.8</v>
      </c>
      <c r="M216">
        <v>436904.3</v>
      </c>
      <c r="N216">
        <v>461430.8</v>
      </c>
      <c r="O216">
        <v>477149</v>
      </c>
      <c r="P216">
        <v>506601.5</v>
      </c>
      <c r="Q216">
        <v>529619.5</v>
      </c>
      <c r="R216">
        <v>551350.80000000005</v>
      </c>
      <c r="S216">
        <v>603934.30000000005</v>
      </c>
      <c r="T216">
        <v>645229.80000000005</v>
      </c>
      <c r="U216">
        <v>681807.7</v>
      </c>
    </row>
    <row r="217" spans="1:21">
      <c r="A217" t="s">
        <v>1360</v>
      </c>
      <c r="B217">
        <v>398472.3</v>
      </c>
      <c r="C217">
        <v>402003.8</v>
      </c>
      <c r="D217">
        <v>389477.2</v>
      </c>
      <c r="E217">
        <v>335617.1</v>
      </c>
      <c r="F217">
        <v>577380.19999999995</v>
      </c>
      <c r="G217">
        <v>566803.19999999995</v>
      </c>
      <c r="H217">
        <v>546466.4</v>
      </c>
      <c r="I217">
        <v>541913.19999999995</v>
      </c>
      <c r="J217">
        <v>546505.19999999995</v>
      </c>
      <c r="K217">
        <v>559228.5</v>
      </c>
      <c r="L217">
        <v>575687.80000000005</v>
      </c>
      <c r="M217">
        <v>579715.9</v>
      </c>
      <c r="N217">
        <v>582103.6</v>
      </c>
      <c r="O217">
        <v>588335.4</v>
      </c>
      <c r="P217">
        <v>595578</v>
      </c>
      <c r="Q217">
        <v>602401.19999999995</v>
      </c>
      <c r="R217">
        <v>606099.19999999995</v>
      </c>
      <c r="S217">
        <v>589491.4</v>
      </c>
      <c r="T217">
        <v>581484.80000000005</v>
      </c>
      <c r="U217">
        <v>569971</v>
      </c>
    </row>
    <row r="218" spans="1:21">
      <c r="A218" t="s">
        <v>1014</v>
      </c>
      <c r="B218">
        <v>638010.6</v>
      </c>
      <c r="C218">
        <v>649863.1</v>
      </c>
      <c r="D218">
        <v>671276.8</v>
      </c>
      <c r="E218" t="s">
        <v>1025</v>
      </c>
      <c r="F218">
        <v>1029206.9</v>
      </c>
      <c r="G218">
        <v>1037714</v>
      </c>
      <c r="H218">
        <v>1041610.4</v>
      </c>
      <c r="I218">
        <v>1037198.1</v>
      </c>
      <c r="J218">
        <v>1045189.2</v>
      </c>
      <c r="K218">
        <v>1053153</v>
      </c>
      <c r="L218">
        <v>1074262</v>
      </c>
      <c r="M218">
        <v>1095024.3999999999</v>
      </c>
      <c r="N218">
        <v>1123507</v>
      </c>
      <c r="O218">
        <v>1148554.6000000001</v>
      </c>
      <c r="P218">
        <v>1187450.2</v>
      </c>
      <c r="Q218">
        <v>1220181.8</v>
      </c>
      <c r="R218">
        <v>1251008.6000000001</v>
      </c>
      <c r="S218">
        <v>1290726.6000000001</v>
      </c>
      <c r="T218">
        <v>1328577.8999999999</v>
      </c>
      <c r="U218">
        <v>1357324.6</v>
      </c>
    </row>
    <row r="219" spans="1:21">
      <c r="A219" t="s">
        <v>102</v>
      </c>
      <c r="B219">
        <v>27356.3</v>
      </c>
      <c r="C219">
        <v>27727.5</v>
      </c>
      <c r="D219">
        <v>27758.400000000001</v>
      </c>
      <c r="E219" t="s">
        <v>1026</v>
      </c>
      <c r="F219">
        <v>32803.699999999997</v>
      </c>
      <c r="G219">
        <v>41066.400000000001</v>
      </c>
      <c r="H219">
        <v>70931.899999999994</v>
      </c>
      <c r="I219">
        <v>82135.8</v>
      </c>
      <c r="J219">
        <v>110884.3</v>
      </c>
      <c r="K219">
        <v>76926.100000000006</v>
      </c>
      <c r="L219">
        <v>69243.199999999997</v>
      </c>
      <c r="M219">
        <v>74157</v>
      </c>
      <c r="N219">
        <v>80184.5</v>
      </c>
      <c r="O219">
        <v>86610.6</v>
      </c>
      <c r="P219">
        <v>103806.8</v>
      </c>
      <c r="Q219">
        <v>94759.3</v>
      </c>
      <c r="R219">
        <v>85401.5</v>
      </c>
      <c r="S219">
        <v>71384.3</v>
      </c>
      <c r="T219">
        <v>71478.7</v>
      </c>
      <c r="U219">
        <v>61853.1</v>
      </c>
    </row>
    <row r="220" spans="1:21">
      <c r="A220" t="s">
        <v>103</v>
      </c>
      <c r="B220">
        <v>740040.1</v>
      </c>
      <c r="C220">
        <v>756977.5</v>
      </c>
      <c r="D220">
        <v>767624.3</v>
      </c>
      <c r="E220" t="s">
        <v>1027</v>
      </c>
      <c r="F220">
        <v>1174326.3999999999</v>
      </c>
      <c r="G220">
        <v>1164450.3</v>
      </c>
      <c r="H220">
        <v>1160691.2</v>
      </c>
      <c r="I220">
        <v>1131797.2</v>
      </c>
      <c r="J220">
        <v>1109869.8</v>
      </c>
      <c r="K220">
        <v>1121713.3</v>
      </c>
      <c r="L220">
        <v>1151556.3999999999</v>
      </c>
      <c r="M220">
        <v>1164690.5</v>
      </c>
      <c r="N220">
        <v>1172704.7</v>
      </c>
      <c r="O220">
        <v>1213426.7</v>
      </c>
      <c r="P220">
        <v>1269602</v>
      </c>
      <c r="Q220">
        <v>1325263.5</v>
      </c>
      <c r="R220">
        <v>1377756.5</v>
      </c>
      <c r="S220">
        <v>1459233.4</v>
      </c>
      <c r="T220">
        <v>1518929.6</v>
      </c>
      <c r="U220">
        <v>1547934.4</v>
      </c>
    </row>
    <row r="221" spans="1:21">
      <c r="A221" t="s">
        <v>1361</v>
      </c>
      <c r="B221">
        <v>153107.9</v>
      </c>
      <c r="C221">
        <v>180323.1</v>
      </c>
      <c r="D221">
        <v>205824.8</v>
      </c>
      <c r="E221" t="s">
        <v>1028</v>
      </c>
      <c r="F221">
        <v>313282.7</v>
      </c>
      <c r="G221">
        <v>323783.59999999998</v>
      </c>
      <c r="H221">
        <v>331833.3</v>
      </c>
      <c r="I221">
        <v>326554.8</v>
      </c>
      <c r="J221">
        <v>322812.5</v>
      </c>
      <c r="K221">
        <v>355581.8</v>
      </c>
      <c r="L221">
        <v>403207.3</v>
      </c>
      <c r="M221">
        <v>434998.3</v>
      </c>
      <c r="N221">
        <v>462610.3</v>
      </c>
      <c r="O221">
        <v>483054.6</v>
      </c>
      <c r="P221">
        <v>524230.8</v>
      </c>
      <c r="Q221">
        <v>561298.1</v>
      </c>
      <c r="R221">
        <v>582064.9</v>
      </c>
      <c r="S221">
        <v>627234.29999999993</v>
      </c>
      <c r="T221">
        <v>634848.39999999991</v>
      </c>
      <c r="U221">
        <v>645058.19999999995</v>
      </c>
    </row>
    <row r="222" spans="1:21">
      <c r="A222" t="s">
        <v>1362</v>
      </c>
      <c r="B222">
        <v>586932.19999999995</v>
      </c>
      <c r="C222">
        <v>576654.4</v>
      </c>
      <c r="D222">
        <v>561799.5</v>
      </c>
      <c r="E222" t="s">
        <v>1029</v>
      </c>
      <c r="F222">
        <v>518152.7</v>
      </c>
      <c r="G222">
        <v>507387.9</v>
      </c>
      <c r="H222">
        <v>512841.1</v>
      </c>
      <c r="I222">
        <v>517850.8</v>
      </c>
      <c r="J222">
        <v>520194</v>
      </c>
      <c r="K222">
        <v>524567.4</v>
      </c>
      <c r="L222">
        <v>519720.4</v>
      </c>
      <c r="M222">
        <v>516361.5</v>
      </c>
      <c r="N222">
        <v>510550.5</v>
      </c>
      <c r="O222">
        <v>521235.9</v>
      </c>
      <c r="P222">
        <v>543103.80000000005</v>
      </c>
      <c r="Q222">
        <v>551639.9</v>
      </c>
      <c r="R222">
        <v>560872.6</v>
      </c>
      <c r="S222">
        <v>575218.80000000005</v>
      </c>
      <c r="T222">
        <v>600273.5</v>
      </c>
      <c r="U222">
        <v>607213.4</v>
      </c>
    </row>
    <row r="223" spans="1:21">
      <c r="A223" t="s">
        <v>231</v>
      </c>
      <c r="B223" t="s">
        <v>242</v>
      </c>
      <c r="C223" t="s">
        <v>242</v>
      </c>
      <c r="D223" t="s">
        <v>242</v>
      </c>
      <c r="E223" t="s">
        <v>455</v>
      </c>
      <c r="F223">
        <v>342891</v>
      </c>
      <c r="G223">
        <v>333278.8</v>
      </c>
      <c r="H223">
        <v>316016.8</v>
      </c>
      <c r="I223">
        <v>287391.59999999998</v>
      </c>
      <c r="J223">
        <v>266863.3</v>
      </c>
      <c r="K223">
        <v>241564.1</v>
      </c>
      <c r="L223">
        <v>228628.7</v>
      </c>
      <c r="M223">
        <v>213330.7</v>
      </c>
      <c r="N223">
        <v>199543.9</v>
      </c>
      <c r="O223">
        <v>209136.2</v>
      </c>
      <c r="P223">
        <v>202267.4</v>
      </c>
      <c r="Q223">
        <v>212325.5</v>
      </c>
      <c r="R223">
        <v>234819</v>
      </c>
      <c r="S223">
        <v>256780.3</v>
      </c>
      <c r="T223">
        <v>283807.7</v>
      </c>
      <c r="U223">
        <v>295662.8</v>
      </c>
    </row>
    <row r="224" spans="1:21">
      <c r="A224" t="s">
        <v>104</v>
      </c>
      <c r="B224">
        <v>-129385.8</v>
      </c>
      <c r="C224">
        <v>-134841.9</v>
      </c>
      <c r="D224">
        <v>-124105.9</v>
      </c>
      <c r="E224" t="s">
        <v>1030</v>
      </c>
      <c r="F224">
        <v>-177923.20000000001</v>
      </c>
      <c r="G224">
        <v>-167802.7</v>
      </c>
      <c r="H224">
        <v>-190012.7</v>
      </c>
      <c r="I224">
        <v>-176734.9</v>
      </c>
      <c r="J224">
        <v>-175564.9</v>
      </c>
      <c r="K224">
        <v>-145486.39999999999</v>
      </c>
      <c r="L224">
        <v>-146537.60000000001</v>
      </c>
      <c r="M224">
        <v>-143823.1</v>
      </c>
      <c r="N224">
        <v>-129382.2</v>
      </c>
      <c r="O224">
        <v>-151482.70000000001</v>
      </c>
      <c r="P224">
        <v>-185958.6</v>
      </c>
      <c r="Q224">
        <v>-199841</v>
      </c>
      <c r="R224">
        <v>-212149.4</v>
      </c>
      <c r="S224">
        <v>-239891.1</v>
      </c>
      <c r="T224">
        <v>-261830.39999999999</v>
      </c>
      <c r="U224">
        <v>-252462.9</v>
      </c>
    </row>
    <row r="225" spans="1:23">
      <c r="W225" t="s">
        <v>1217</v>
      </c>
    </row>
    <row r="226" spans="1:23">
      <c r="A226" t="s">
        <v>1015</v>
      </c>
      <c r="B226">
        <v>2.6576300000000002</v>
      </c>
      <c r="C226">
        <v>1.8577300000000001</v>
      </c>
      <c r="D226">
        <v>3.2951100000000002</v>
      </c>
      <c r="E226" t="s">
        <v>1031</v>
      </c>
      <c r="F226" t="s">
        <v>484</v>
      </c>
      <c r="G226">
        <v>0.82657000000000003</v>
      </c>
      <c r="H226">
        <v>0.37547917827069899</v>
      </c>
      <c r="I226">
        <v>-0.42360368137646098</v>
      </c>
      <c r="J226">
        <v>0.77045069789465348</v>
      </c>
      <c r="K226">
        <v>0.76194817168031559</v>
      </c>
      <c r="L226">
        <v>2.0043621392143329</v>
      </c>
      <c r="M226">
        <v>1.9327128763746648</v>
      </c>
      <c r="N226">
        <v>2.6010927245091686</v>
      </c>
      <c r="O226">
        <v>2.2294120107841042</v>
      </c>
      <c r="P226">
        <v>3.3864824536856908</v>
      </c>
      <c r="Q226">
        <v>2.7564608604217757</v>
      </c>
      <c r="R226">
        <v>2.5264104086784482</v>
      </c>
      <c r="S226">
        <v>3.1748782542342231</v>
      </c>
      <c r="T226">
        <v>2.9325575222514058</v>
      </c>
      <c r="U226">
        <v>2.1637195681186769</v>
      </c>
    </row>
    <row r="227" spans="1:23">
      <c r="A227" t="s">
        <v>1016</v>
      </c>
      <c r="B227">
        <v>122.77656</v>
      </c>
      <c r="C227">
        <v>123.38251</v>
      </c>
      <c r="D227">
        <v>128.34997999999999</v>
      </c>
      <c r="E227" t="s">
        <v>1032</v>
      </c>
      <c r="F227">
        <v>199.69062905812896</v>
      </c>
      <c r="G227">
        <v>199.19058000000001</v>
      </c>
      <c r="H227">
        <v>198.73024546450824</v>
      </c>
      <c r="I227">
        <v>196.85672080362937</v>
      </c>
      <c r="J227">
        <v>196.57934857309229</v>
      </c>
      <c r="K227">
        <v>202.25105561441686</v>
      </c>
      <c r="L227">
        <v>219.46063440115546</v>
      </c>
      <c r="M227">
        <v>218.8499779855818</v>
      </c>
      <c r="N227">
        <v>228.62994840341591</v>
      </c>
      <c r="O227">
        <v>232.05129655655074</v>
      </c>
      <c r="P227">
        <v>235.99121261046841</v>
      </c>
      <c r="Q227">
        <v>237.44673812359403</v>
      </c>
      <c r="R227">
        <v>235.45303600581042</v>
      </c>
      <c r="S227">
        <v>240.81331168104265</v>
      </c>
      <c r="T227">
        <v>243.72124840333873</v>
      </c>
      <c r="U227">
        <v>247.32072851971947</v>
      </c>
      <c r="W227" t="s">
        <v>1218</v>
      </c>
    </row>
    <row r="229" spans="1:23">
      <c r="A229" t="s">
        <v>3</v>
      </c>
    </row>
    <row r="230" spans="1:23">
      <c r="A230" t="s">
        <v>4</v>
      </c>
      <c r="B230">
        <v>180133.5</v>
      </c>
      <c r="C230">
        <v>185911.6</v>
      </c>
      <c r="D230">
        <v>215109.9</v>
      </c>
      <c r="E230">
        <v>276648.7</v>
      </c>
      <c r="F230">
        <v>379901.3</v>
      </c>
      <c r="G230">
        <v>398098.4</v>
      </c>
      <c r="H230">
        <v>420337</v>
      </c>
      <c r="I230">
        <v>419148.5</v>
      </c>
      <c r="J230">
        <v>421309.4</v>
      </c>
      <c r="K230">
        <v>417337.5</v>
      </c>
      <c r="L230">
        <v>421846.8</v>
      </c>
      <c r="M230">
        <v>436904.3</v>
      </c>
      <c r="N230">
        <v>461430.8</v>
      </c>
      <c r="O230">
        <v>477149</v>
      </c>
      <c r="P230">
        <v>506601.5</v>
      </c>
      <c r="Q230">
        <v>529619.5</v>
      </c>
      <c r="R230">
        <v>551350.80000000005</v>
      </c>
      <c r="S230">
        <v>603934.30000000005</v>
      </c>
      <c r="T230">
        <v>645225.9</v>
      </c>
      <c r="U230" t="s">
        <v>242</v>
      </c>
    </row>
    <row r="231" spans="1:23">
      <c r="A231" t="s">
        <v>1363</v>
      </c>
      <c r="B231">
        <v>398472.3</v>
      </c>
      <c r="C231">
        <v>402003.8</v>
      </c>
      <c r="D231">
        <v>389477.2</v>
      </c>
      <c r="E231">
        <v>335617.1</v>
      </c>
      <c r="F231">
        <v>577380.19999999995</v>
      </c>
      <c r="G231">
        <v>566803.19999999995</v>
      </c>
      <c r="H231">
        <v>546466.4</v>
      </c>
      <c r="I231">
        <v>541913.19999999995</v>
      </c>
      <c r="J231">
        <v>546505.19999999995</v>
      </c>
      <c r="K231">
        <v>559228.5</v>
      </c>
      <c r="L231">
        <v>575687.80000000005</v>
      </c>
      <c r="M231">
        <v>579715.9</v>
      </c>
      <c r="N231">
        <v>582103.6</v>
      </c>
      <c r="O231">
        <v>588335.4</v>
      </c>
      <c r="P231">
        <v>595578</v>
      </c>
      <c r="Q231">
        <v>602408.6</v>
      </c>
      <c r="R231">
        <v>606140.30000000005</v>
      </c>
      <c r="S231">
        <v>589515.80000000005</v>
      </c>
      <c r="T231">
        <v>581485.6</v>
      </c>
      <c r="U231" t="s">
        <v>242</v>
      </c>
    </row>
    <row r="232" spans="1:23">
      <c r="A232" t="s">
        <v>1364</v>
      </c>
      <c r="B232">
        <v>338928.1</v>
      </c>
      <c r="C232">
        <v>328676.5</v>
      </c>
      <c r="D232">
        <v>327256</v>
      </c>
      <c r="E232">
        <v>287142.59999999998</v>
      </c>
      <c r="F232">
        <v>282901.40000000002</v>
      </c>
      <c r="G232">
        <v>277450.90000000002</v>
      </c>
      <c r="H232">
        <v>319616.7</v>
      </c>
      <c r="I232">
        <v>296180.59999999998</v>
      </c>
      <c r="J232">
        <v>292223.3</v>
      </c>
      <c r="K232">
        <v>298157.5</v>
      </c>
      <c r="L232">
        <v>277445.5</v>
      </c>
      <c r="M232">
        <v>270816.3</v>
      </c>
      <c r="N232">
        <v>267804</v>
      </c>
      <c r="O232">
        <v>303959.5</v>
      </c>
      <c r="P232">
        <v>343829</v>
      </c>
      <c r="Q232">
        <v>379475.1</v>
      </c>
      <c r="R232">
        <v>381236.7</v>
      </c>
      <c r="S232">
        <v>426116.2</v>
      </c>
      <c r="T232">
        <v>424266.7</v>
      </c>
      <c r="U232" t="s">
        <v>242</v>
      </c>
    </row>
    <row r="233" spans="1:23">
      <c r="A233" t="s">
        <v>1365</v>
      </c>
      <c r="B233">
        <v>740239</v>
      </c>
      <c r="C233">
        <v>781485.7</v>
      </c>
      <c r="D233">
        <v>749538.6</v>
      </c>
      <c r="E233">
        <v>724407.1</v>
      </c>
      <c r="F233">
        <v>1240182.8999999999</v>
      </c>
      <c r="G233">
        <v>1242352.5</v>
      </c>
      <c r="H233">
        <v>1286420.1000000001</v>
      </c>
      <c r="I233">
        <v>1257242.3</v>
      </c>
      <c r="J233">
        <v>1260037.8999999999</v>
      </c>
      <c r="K233">
        <v>1274723.5</v>
      </c>
      <c r="L233">
        <v>1274980.1000000001</v>
      </c>
      <c r="M233">
        <v>1287436.5</v>
      </c>
      <c r="N233">
        <v>1311338.3999999999</v>
      </c>
      <c r="O233">
        <v>1369443.9</v>
      </c>
      <c r="P233">
        <v>1446008.5</v>
      </c>
      <c r="Q233">
        <v>1511503.2</v>
      </c>
      <c r="R233">
        <v>1538727.8</v>
      </c>
      <c r="S233">
        <v>1619566.3</v>
      </c>
      <c r="T233">
        <v>1650978.2</v>
      </c>
      <c r="U233" t="s">
        <v>242</v>
      </c>
    </row>
    <row r="235" spans="1:23">
      <c r="A235" t="s">
        <v>382</v>
      </c>
    </row>
    <row r="236" spans="1:23">
      <c r="A236" t="s">
        <v>5</v>
      </c>
    </row>
    <row r="237" spans="1:23">
      <c r="A237" t="s">
        <v>1366</v>
      </c>
      <c r="B237">
        <v>0.11462</v>
      </c>
      <c r="C237">
        <v>9.3270000000000006E-2</v>
      </c>
      <c r="D237">
        <v>5.2080000000000001E-2</v>
      </c>
      <c r="E237">
        <v>1.6750000000000001E-2</v>
      </c>
      <c r="F237">
        <v>1.048E-2</v>
      </c>
      <c r="G237">
        <v>8.9999999999999993E-3</v>
      </c>
      <c r="H237">
        <v>8.0000000000000002E-3</v>
      </c>
      <c r="I237">
        <v>0.06</v>
      </c>
      <c r="J237">
        <v>0.21915000000000001</v>
      </c>
      <c r="K237">
        <v>0.20630999999999999</v>
      </c>
      <c r="L237">
        <v>5.5789999999999999E-2</v>
      </c>
      <c r="M237">
        <v>3.8809999999999997E-2</v>
      </c>
      <c r="N237">
        <v>2.794E-2</v>
      </c>
      <c r="O237">
        <v>2.3369999999999998E-2</v>
      </c>
      <c r="P237">
        <v>2.1999999999999999E-2</v>
      </c>
      <c r="Q237">
        <v>2.1999999999999999E-2</v>
      </c>
      <c r="R237">
        <v>2.2249999999999999E-2</v>
      </c>
      <c r="S237">
        <v>6.2100000000000002E-3</v>
      </c>
      <c r="T237">
        <v>2E-3</v>
      </c>
      <c r="U237">
        <v>2E-3</v>
      </c>
    </row>
    <row r="238" spans="1:23">
      <c r="A238" t="s">
        <v>1367</v>
      </c>
      <c r="B238">
        <v>0.22692000000000001</v>
      </c>
      <c r="C238">
        <v>0.19683</v>
      </c>
      <c r="D238">
        <v>0.10508000000000001</v>
      </c>
      <c r="E238">
        <v>6.1499999999999999E-2</v>
      </c>
      <c r="F238">
        <v>6.9250000000000006E-2</v>
      </c>
      <c r="G238">
        <v>0.12207999999999999</v>
      </c>
      <c r="H238">
        <v>0.18758</v>
      </c>
      <c r="I238">
        <v>0.36558000000000002</v>
      </c>
      <c r="J238">
        <v>0.52258000000000004</v>
      </c>
      <c r="K238">
        <v>0.50624999999999998</v>
      </c>
      <c r="L238">
        <v>0.34050000000000002</v>
      </c>
      <c r="M238">
        <v>0.20857999999999999</v>
      </c>
      <c r="N238">
        <v>0.19517000000000001</v>
      </c>
      <c r="O238">
        <v>0.18733</v>
      </c>
      <c r="P238">
        <v>0.20233000000000001</v>
      </c>
      <c r="Q238">
        <v>0.20433000000000001</v>
      </c>
      <c r="R238">
        <v>0.17458000000000001</v>
      </c>
      <c r="S238">
        <v>0.11642</v>
      </c>
      <c r="T238">
        <v>0.10542</v>
      </c>
      <c r="U238">
        <v>9.7166666666666707E-2</v>
      </c>
    </row>
    <row r="239" spans="1:23">
      <c r="A239" t="s">
        <v>1368</v>
      </c>
      <c r="B239">
        <v>0.27157999999999999</v>
      </c>
      <c r="C239">
        <v>0.24067</v>
      </c>
      <c r="D239">
        <v>0.13025</v>
      </c>
      <c r="E239">
        <v>7.2330000000000005E-2</v>
      </c>
      <c r="F239">
        <v>4.9419999999999999E-2</v>
      </c>
      <c r="G239">
        <v>3.95E-2</v>
      </c>
      <c r="H239">
        <v>3.3919999999999999E-2</v>
      </c>
      <c r="I239">
        <v>0.15592</v>
      </c>
      <c r="J239">
        <v>0.38083</v>
      </c>
      <c r="K239">
        <v>0.40766999999999998</v>
      </c>
      <c r="L239">
        <v>0.26183000000000001</v>
      </c>
      <c r="M239">
        <v>0.10150000000000001</v>
      </c>
      <c r="N239">
        <v>7.1419999999999997E-2</v>
      </c>
      <c r="O239">
        <v>6.4670000000000005E-2</v>
      </c>
      <c r="P239">
        <v>6.1170000000000002E-2</v>
      </c>
      <c r="Q239">
        <v>5.8999999999999997E-2</v>
      </c>
      <c r="R239">
        <v>5.8749999999999997E-2</v>
      </c>
      <c r="S239">
        <v>3.9E-2</v>
      </c>
      <c r="T239">
        <v>3.2419999999999997E-2</v>
      </c>
      <c r="U239">
        <v>2.8333333333333301E-2</v>
      </c>
    </row>
    <row r="241" spans="1:21">
      <c r="A241" t="s">
        <v>383</v>
      </c>
    </row>
    <row r="242" spans="1:21">
      <c r="A242" t="s">
        <v>6</v>
      </c>
    </row>
    <row r="243" spans="1:21">
      <c r="A243" t="s">
        <v>1036</v>
      </c>
      <c r="B243" t="s">
        <v>242</v>
      </c>
      <c r="C243">
        <v>160649.4</v>
      </c>
      <c r="D243">
        <v>158805</v>
      </c>
      <c r="E243">
        <v>149610.1</v>
      </c>
      <c r="F243">
        <v>150685.29999999999</v>
      </c>
      <c r="G243">
        <v>156102.70000000001</v>
      </c>
      <c r="H243">
        <v>162706.1</v>
      </c>
      <c r="I243">
        <v>166353.4</v>
      </c>
      <c r="J243">
        <v>169599.6</v>
      </c>
      <c r="K243">
        <v>160742.70000000001</v>
      </c>
      <c r="L243">
        <v>146855.5</v>
      </c>
      <c r="M243">
        <v>151138.9</v>
      </c>
      <c r="N243">
        <v>154568.79999999999</v>
      </c>
      <c r="O243">
        <v>158352.9</v>
      </c>
      <c r="P243">
        <v>166680.29999999999</v>
      </c>
      <c r="Q243">
        <v>179132.3</v>
      </c>
      <c r="R243">
        <v>189291.8</v>
      </c>
      <c r="S243">
        <v>189674.8</v>
      </c>
      <c r="T243">
        <v>194736.1</v>
      </c>
      <c r="U243" t="s">
        <v>242</v>
      </c>
    </row>
    <row r="244" spans="1:21">
      <c r="A244" t="s">
        <v>106</v>
      </c>
      <c r="B244" t="s">
        <v>242</v>
      </c>
      <c r="C244">
        <v>90664.3</v>
      </c>
      <c r="D244">
        <v>87850.1</v>
      </c>
      <c r="E244">
        <v>80684.7</v>
      </c>
      <c r="F244">
        <v>79169.7</v>
      </c>
      <c r="G244">
        <v>82791.8</v>
      </c>
      <c r="H244">
        <v>88231.4</v>
      </c>
      <c r="I244">
        <v>92192.4</v>
      </c>
      <c r="J244">
        <v>94247.9</v>
      </c>
      <c r="K244">
        <v>86141.1</v>
      </c>
      <c r="L244">
        <v>75744.399999999994</v>
      </c>
      <c r="M244">
        <v>78606.3</v>
      </c>
      <c r="N244">
        <v>80439.8</v>
      </c>
      <c r="O244">
        <v>82610.399999999994</v>
      </c>
      <c r="P244">
        <v>87774.3</v>
      </c>
      <c r="Q244">
        <v>95995.4</v>
      </c>
      <c r="R244">
        <v>100019.6</v>
      </c>
      <c r="S244">
        <v>99404</v>
      </c>
      <c r="T244">
        <v>103510.39999999999</v>
      </c>
      <c r="U244" t="s">
        <v>242</v>
      </c>
    </row>
    <row r="245" spans="1:21">
      <c r="A245" t="s">
        <v>1040</v>
      </c>
      <c r="B245" t="s">
        <v>242</v>
      </c>
      <c r="C245">
        <v>47966.8</v>
      </c>
      <c r="D245">
        <v>45658.2</v>
      </c>
      <c r="E245">
        <v>39056.5</v>
      </c>
      <c r="F245">
        <v>38142.699999999997</v>
      </c>
      <c r="G245">
        <v>41395.300000000003</v>
      </c>
      <c r="H245">
        <v>46057.9</v>
      </c>
      <c r="I245">
        <v>50431.199999999997</v>
      </c>
      <c r="J245">
        <v>52792.4</v>
      </c>
      <c r="K245">
        <v>46013.3</v>
      </c>
      <c r="L245">
        <v>36741.4</v>
      </c>
      <c r="M245">
        <v>39131.4</v>
      </c>
      <c r="N245">
        <v>40486.400000000001</v>
      </c>
      <c r="O245">
        <v>42950.2</v>
      </c>
      <c r="P245">
        <v>47175.8</v>
      </c>
      <c r="Q245">
        <v>49707</v>
      </c>
      <c r="R245">
        <v>50332.7</v>
      </c>
      <c r="S245">
        <v>49887</v>
      </c>
      <c r="T245">
        <v>53451.6</v>
      </c>
      <c r="U245" t="s">
        <v>242</v>
      </c>
    </row>
    <row r="246" spans="1:21">
      <c r="A246" t="s">
        <v>1043</v>
      </c>
      <c r="B246" t="s">
        <v>242</v>
      </c>
      <c r="C246">
        <v>26520.5</v>
      </c>
      <c r="D246">
        <v>25524.3</v>
      </c>
      <c r="E246">
        <v>22362.3</v>
      </c>
      <c r="F246">
        <v>21152.6</v>
      </c>
      <c r="G246">
        <v>22010.799999999999</v>
      </c>
      <c r="H246">
        <v>23182.3</v>
      </c>
      <c r="I246">
        <v>24494.7</v>
      </c>
      <c r="J246">
        <v>26590.799999999999</v>
      </c>
      <c r="K246">
        <v>25835</v>
      </c>
      <c r="L246">
        <v>23710.6</v>
      </c>
      <c r="M246">
        <v>23083.3</v>
      </c>
      <c r="N246">
        <v>23419.4</v>
      </c>
      <c r="O246">
        <v>24342.6</v>
      </c>
      <c r="P246">
        <v>26175.599999999999</v>
      </c>
      <c r="Q246">
        <v>26478.6</v>
      </c>
      <c r="R246">
        <v>27195.1</v>
      </c>
      <c r="S246">
        <v>27558.1</v>
      </c>
      <c r="T246">
        <v>28885</v>
      </c>
      <c r="U246" t="s">
        <v>242</v>
      </c>
    </row>
    <row r="247" spans="1:21">
      <c r="A247" t="s">
        <v>1046</v>
      </c>
      <c r="B247" t="s">
        <v>242</v>
      </c>
      <c r="C247">
        <v>20156.8</v>
      </c>
      <c r="D247">
        <v>18957.5</v>
      </c>
      <c r="E247">
        <v>16291.6</v>
      </c>
      <c r="F247">
        <v>16726.8</v>
      </c>
      <c r="G247">
        <v>19111</v>
      </c>
      <c r="H247">
        <v>22700.7</v>
      </c>
      <c r="I247">
        <v>25779</v>
      </c>
      <c r="J247">
        <v>25995.9</v>
      </c>
      <c r="K247">
        <v>19984</v>
      </c>
      <c r="L247">
        <v>12874.6</v>
      </c>
      <c r="M247">
        <v>15900</v>
      </c>
      <c r="N247">
        <v>16941.900000000001</v>
      </c>
      <c r="O247">
        <v>18493.900000000001</v>
      </c>
      <c r="P247">
        <v>20886.5</v>
      </c>
      <c r="Q247">
        <v>23117</v>
      </c>
      <c r="R247">
        <v>23043.200000000001</v>
      </c>
      <c r="S247">
        <v>22284.9</v>
      </c>
      <c r="T247">
        <v>24508</v>
      </c>
      <c r="U247" t="s">
        <v>242</v>
      </c>
    </row>
    <row r="248" spans="1:21">
      <c r="A248" t="s">
        <v>1049</v>
      </c>
      <c r="B248" t="s">
        <v>242</v>
      </c>
      <c r="C248">
        <v>1289.5</v>
      </c>
      <c r="D248">
        <v>1176.4000000000001</v>
      </c>
      <c r="E248">
        <v>402.6</v>
      </c>
      <c r="F248">
        <v>263.3</v>
      </c>
      <c r="G248">
        <v>273.60000000000002</v>
      </c>
      <c r="H248">
        <v>174.9</v>
      </c>
      <c r="I248">
        <v>157.5</v>
      </c>
      <c r="J248">
        <v>205.7</v>
      </c>
      <c r="K248">
        <v>194.2</v>
      </c>
      <c r="L248">
        <v>156.30000000000001</v>
      </c>
      <c r="M248">
        <v>148.1</v>
      </c>
      <c r="N248">
        <v>125.1</v>
      </c>
      <c r="O248">
        <v>113.6</v>
      </c>
      <c r="P248">
        <v>113.7</v>
      </c>
      <c r="Q248">
        <v>111.4</v>
      </c>
      <c r="R248">
        <v>94.3</v>
      </c>
      <c r="S248">
        <v>44</v>
      </c>
      <c r="T248">
        <v>58.6</v>
      </c>
      <c r="U248" t="s">
        <v>242</v>
      </c>
    </row>
    <row r="249" spans="1:21">
      <c r="A249" t="s">
        <v>1052</v>
      </c>
      <c r="B249" t="s">
        <v>242</v>
      </c>
      <c r="C249" t="s">
        <v>1199</v>
      </c>
      <c r="D249" t="s">
        <v>1199</v>
      </c>
      <c r="E249" t="s">
        <v>1199</v>
      </c>
      <c r="F249" t="s">
        <v>1199</v>
      </c>
      <c r="G249" t="s">
        <v>1199</v>
      </c>
      <c r="H249" t="s">
        <v>1199</v>
      </c>
      <c r="I249" t="s">
        <v>1199</v>
      </c>
      <c r="J249" t="s">
        <v>1199</v>
      </c>
      <c r="K249" t="s">
        <v>1199</v>
      </c>
      <c r="L249" t="s">
        <v>1199</v>
      </c>
      <c r="M249" t="s">
        <v>1199</v>
      </c>
      <c r="N249" t="s">
        <v>1199</v>
      </c>
      <c r="O249" t="s">
        <v>1199</v>
      </c>
      <c r="P249" t="s">
        <v>1199</v>
      </c>
      <c r="Q249" t="s">
        <v>1199</v>
      </c>
      <c r="R249" t="s">
        <v>1199</v>
      </c>
      <c r="S249" t="s">
        <v>1199</v>
      </c>
      <c r="T249" t="s">
        <v>1199</v>
      </c>
      <c r="U249" t="s">
        <v>242</v>
      </c>
    </row>
    <row r="250" spans="1:21">
      <c r="A250" t="s">
        <v>1055</v>
      </c>
      <c r="B250" t="s">
        <v>242</v>
      </c>
      <c r="C250">
        <v>12195.5</v>
      </c>
      <c r="D250">
        <v>12191.6</v>
      </c>
      <c r="E250">
        <v>11949.3</v>
      </c>
      <c r="F250">
        <v>11473.5</v>
      </c>
      <c r="G250">
        <v>11512.9</v>
      </c>
      <c r="H250">
        <v>11650.2</v>
      </c>
      <c r="I250">
        <v>11251.4</v>
      </c>
      <c r="J250">
        <v>11417.5</v>
      </c>
      <c r="K250">
        <v>11494</v>
      </c>
      <c r="L250">
        <v>11356.1</v>
      </c>
      <c r="M250">
        <v>11431.2</v>
      </c>
      <c r="N250">
        <v>11672.3</v>
      </c>
      <c r="O250">
        <v>11257.3</v>
      </c>
      <c r="P250">
        <v>11415.5</v>
      </c>
      <c r="Q250">
        <v>11862.7</v>
      </c>
      <c r="R250">
        <v>11928.8</v>
      </c>
      <c r="S250">
        <v>12257.4</v>
      </c>
      <c r="T250">
        <v>12553.9</v>
      </c>
      <c r="U250" t="s">
        <v>242</v>
      </c>
    </row>
    <row r="251" spans="1:21">
      <c r="A251" t="s">
        <v>1058</v>
      </c>
      <c r="B251" t="s">
        <v>242</v>
      </c>
      <c r="C251">
        <v>28935.7</v>
      </c>
      <c r="D251">
        <v>28406.400000000001</v>
      </c>
      <c r="E251">
        <v>28156.400000000001</v>
      </c>
      <c r="F251">
        <v>28015.4</v>
      </c>
      <c r="G251">
        <v>28298.400000000001</v>
      </c>
      <c r="H251">
        <v>28843.4</v>
      </c>
      <c r="I251">
        <v>28779.200000000001</v>
      </c>
      <c r="J251">
        <v>28296.1</v>
      </c>
      <c r="K251">
        <v>26943.1</v>
      </c>
      <c r="L251">
        <v>26127.9</v>
      </c>
      <c r="M251">
        <v>26446.7</v>
      </c>
      <c r="N251">
        <v>26593.8</v>
      </c>
      <c r="O251">
        <v>26690.400000000001</v>
      </c>
      <c r="P251">
        <v>27325</v>
      </c>
      <c r="Q251">
        <v>32466</v>
      </c>
      <c r="R251">
        <v>35818.9</v>
      </c>
      <c r="S251">
        <v>35404.1</v>
      </c>
      <c r="T251">
        <v>35554.300000000003</v>
      </c>
      <c r="U251" t="s">
        <v>242</v>
      </c>
    </row>
    <row r="252" spans="1:21">
      <c r="A252" t="s">
        <v>1061</v>
      </c>
      <c r="B252" t="s">
        <v>242</v>
      </c>
      <c r="C252">
        <v>876.4</v>
      </c>
      <c r="D252">
        <v>901.6</v>
      </c>
      <c r="E252">
        <v>835.1</v>
      </c>
      <c r="F252">
        <v>845</v>
      </c>
      <c r="G252">
        <v>861.8</v>
      </c>
      <c r="H252">
        <v>930.3</v>
      </c>
      <c r="I252">
        <v>947.3</v>
      </c>
      <c r="J252">
        <v>941</v>
      </c>
      <c r="K252">
        <v>883.1</v>
      </c>
      <c r="L252">
        <v>731.9</v>
      </c>
      <c r="M252">
        <v>785.9</v>
      </c>
      <c r="N252">
        <v>874.2</v>
      </c>
      <c r="O252">
        <v>897.2</v>
      </c>
      <c r="P252">
        <v>1034.4000000000001</v>
      </c>
      <c r="Q252">
        <v>1073.0999999999999</v>
      </c>
      <c r="R252">
        <v>1048.7</v>
      </c>
      <c r="S252">
        <v>939</v>
      </c>
      <c r="T252">
        <v>1024.0999999999999</v>
      </c>
      <c r="U252" t="s">
        <v>242</v>
      </c>
    </row>
    <row r="253" spans="1:21">
      <c r="A253" t="s">
        <v>1064</v>
      </c>
      <c r="B253" t="s">
        <v>242</v>
      </c>
      <c r="C253">
        <v>689.9</v>
      </c>
      <c r="D253">
        <v>692.4</v>
      </c>
      <c r="E253">
        <v>687.5</v>
      </c>
      <c r="F253">
        <v>693.1</v>
      </c>
      <c r="G253">
        <v>723.4</v>
      </c>
      <c r="H253">
        <v>749.5</v>
      </c>
      <c r="I253">
        <v>783.3</v>
      </c>
      <c r="J253">
        <v>800.9</v>
      </c>
      <c r="K253">
        <v>807.6</v>
      </c>
      <c r="L253">
        <v>787.1</v>
      </c>
      <c r="M253">
        <v>811.1</v>
      </c>
      <c r="N253">
        <v>813</v>
      </c>
      <c r="O253">
        <v>815.2</v>
      </c>
      <c r="P253">
        <v>823.6</v>
      </c>
      <c r="Q253">
        <v>886.7</v>
      </c>
      <c r="R253">
        <v>890.5</v>
      </c>
      <c r="S253">
        <v>916.6</v>
      </c>
      <c r="T253">
        <v>926.5</v>
      </c>
      <c r="U253" t="s">
        <v>242</v>
      </c>
    </row>
    <row r="254" spans="1:21">
      <c r="A254" t="s">
        <v>1067</v>
      </c>
      <c r="B254" t="s">
        <v>242</v>
      </c>
      <c r="C254">
        <v>50693.5</v>
      </c>
      <c r="D254">
        <v>51937.4</v>
      </c>
      <c r="E254">
        <v>51834</v>
      </c>
      <c r="F254">
        <v>51955.6</v>
      </c>
      <c r="G254">
        <v>52277</v>
      </c>
      <c r="H254">
        <v>53501.8</v>
      </c>
      <c r="I254">
        <v>55415.7</v>
      </c>
      <c r="J254">
        <v>56819.6</v>
      </c>
      <c r="K254">
        <v>57590.3</v>
      </c>
      <c r="L254">
        <v>55628.9</v>
      </c>
      <c r="M254">
        <v>57527.8</v>
      </c>
      <c r="N254">
        <v>59423</v>
      </c>
      <c r="O254">
        <v>61184</v>
      </c>
      <c r="P254">
        <v>62663.7</v>
      </c>
      <c r="Q254">
        <v>64896.4</v>
      </c>
      <c r="R254">
        <v>67079.600000000006</v>
      </c>
      <c r="S254">
        <v>69147.100000000006</v>
      </c>
      <c r="T254">
        <v>70948.3</v>
      </c>
      <c r="U254" t="s">
        <v>242</v>
      </c>
    </row>
    <row r="255" spans="1:21">
      <c r="A255" t="s">
        <v>1070</v>
      </c>
      <c r="B255" t="s">
        <v>242</v>
      </c>
      <c r="C255">
        <v>2725.1</v>
      </c>
      <c r="D255">
        <v>2787.9</v>
      </c>
      <c r="E255">
        <v>2786.9</v>
      </c>
      <c r="F255">
        <v>2983.7</v>
      </c>
      <c r="G255">
        <v>2782.3</v>
      </c>
      <c r="H255">
        <v>2653.6</v>
      </c>
      <c r="I255">
        <v>3033.7</v>
      </c>
      <c r="J255">
        <v>3494.3</v>
      </c>
      <c r="K255">
        <v>3359</v>
      </c>
      <c r="L255">
        <v>3300.9</v>
      </c>
      <c r="M255">
        <v>3067.2</v>
      </c>
      <c r="N255">
        <v>3098.6</v>
      </c>
      <c r="O255">
        <v>3095.8</v>
      </c>
      <c r="P255">
        <v>2860.4</v>
      </c>
      <c r="Q255">
        <v>2644.6</v>
      </c>
      <c r="R255">
        <v>2614.4</v>
      </c>
      <c r="S255">
        <v>2525.5</v>
      </c>
      <c r="T255">
        <v>2386.6</v>
      </c>
      <c r="U255" t="s">
        <v>242</v>
      </c>
    </row>
    <row r="256" spans="1:21">
      <c r="A256" t="s">
        <v>1073</v>
      </c>
      <c r="B256" t="s">
        <v>242</v>
      </c>
      <c r="C256">
        <v>19290.900000000001</v>
      </c>
      <c r="D256">
        <v>18656.900000000001</v>
      </c>
      <c r="E256">
        <v>17091.2</v>
      </c>
      <c r="F256">
        <v>19558.8</v>
      </c>
      <c r="G256">
        <v>21032.5</v>
      </c>
      <c r="H256">
        <v>20972.400000000001</v>
      </c>
      <c r="I256">
        <v>18744.7</v>
      </c>
      <c r="J256">
        <v>18532</v>
      </c>
      <c r="K256">
        <v>17007.5</v>
      </c>
      <c r="L256">
        <v>15481.7</v>
      </c>
      <c r="M256">
        <v>15004.8</v>
      </c>
      <c r="N256">
        <v>14665.6</v>
      </c>
      <c r="O256">
        <v>14558.1</v>
      </c>
      <c r="P256">
        <v>16241.7</v>
      </c>
      <c r="Q256">
        <v>18239.7</v>
      </c>
      <c r="R256">
        <v>22190.6</v>
      </c>
      <c r="S256">
        <v>21117.1</v>
      </c>
      <c r="T256">
        <v>20253.900000000001</v>
      </c>
      <c r="U256" t="s">
        <v>242</v>
      </c>
    </row>
    <row r="257" spans="1:21">
      <c r="A257" t="s">
        <v>1076</v>
      </c>
      <c r="B257" t="s">
        <v>242</v>
      </c>
      <c r="C257">
        <v>178779.3</v>
      </c>
      <c r="D257">
        <v>177639.9</v>
      </c>
      <c r="E257">
        <v>177985.5</v>
      </c>
      <c r="F257">
        <v>178064.8</v>
      </c>
      <c r="G257">
        <v>175992</v>
      </c>
      <c r="H257">
        <v>177962</v>
      </c>
      <c r="I257">
        <v>177978.5</v>
      </c>
      <c r="J257">
        <v>181107.6</v>
      </c>
      <c r="K257">
        <v>186263.8</v>
      </c>
      <c r="L257">
        <v>192599.1</v>
      </c>
      <c r="M257">
        <v>193388.9</v>
      </c>
      <c r="N257">
        <v>196553.2</v>
      </c>
      <c r="O257">
        <v>197154.6</v>
      </c>
      <c r="P257">
        <v>198839.1</v>
      </c>
      <c r="Q257">
        <v>200988.4</v>
      </c>
      <c r="R257">
        <v>204394.2</v>
      </c>
      <c r="S257">
        <v>205121</v>
      </c>
      <c r="T257">
        <v>206599.5</v>
      </c>
      <c r="U257" t="s">
        <v>242</v>
      </c>
    </row>
    <row r="258" spans="1:21">
      <c r="A258" t="s">
        <v>1079</v>
      </c>
      <c r="B258" t="s">
        <v>242</v>
      </c>
      <c r="C258">
        <v>32245</v>
      </c>
      <c r="D258">
        <v>32220.799999999999</v>
      </c>
      <c r="E258">
        <v>31732.3</v>
      </c>
      <c r="F258">
        <v>31377.7</v>
      </c>
      <c r="G258">
        <v>31080.3</v>
      </c>
      <c r="H258">
        <v>30762.5</v>
      </c>
      <c r="I258">
        <v>30753.9</v>
      </c>
      <c r="J258">
        <v>30886.5</v>
      </c>
      <c r="K258">
        <v>30284.9</v>
      </c>
      <c r="L258">
        <v>29535.200000000001</v>
      </c>
      <c r="M258">
        <v>28817.599999999999</v>
      </c>
      <c r="N258">
        <v>28856</v>
      </c>
      <c r="O258">
        <v>28353.599999999999</v>
      </c>
      <c r="P258">
        <v>27641.200000000001</v>
      </c>
      <c r="Q258">
        <v>28539.9</v>
      </c>
      <c r="R258">
        <v>28656.9</v>
      </c>
      <c r="S258">
        <v>28690.7</v>
      </c>
      <c r="T258">
        <v>28831.8</v>
      </c>
      <c r="U258" t="s">
        <v>242</v>
      </c>
    </row>
    <row r="259" spans="1:21">
      <c r="A259" t="s">
        <v>1082</v>
      </c>
      <c r="B259" t="s">
        <v>242</v>
      </c>
      <c r="C259">
        <v>15592.1</v>
      </c>
      <c r="D259">
        <v>15674.4</v>
      </c>
      <c r="E259">
        <v>15600.5</v>
      </c>
      <c r="F259">
        <v>15947.3</v>
      </c>
      <c r="G259">
        <v>15368.3</v>
      </c>
      <c r="H259">
        <v>15173.3</v>
      </c>
      <c r="I259">
        <v>14577.4</v>
      </c>
      <c r="J259">
        <v>14764</v>
      </c>
      <c r="K259">
        <v>14449.4</v>
      </c>
      <c r="L259">
        <v>15317</v>
      </c>
      <c r="M259">
        <v>16183.4</v>
      </c>
      <c r="N259">
        <v>16221.7</v>
      </c>
      <c r="O259">
        <v>16357.4</v>
      </c>
      <c r="P259">
        <v>17392.5</v>
      </c>
      <c r="Q259">
        <v>17545.3</v>
      </c>
      <c r="R259">
        <v>17598.3</v>
      </c>
      <c r="S259">
        <v>17975.900000000001</v>
      </c>
      <c r="T259">
        <v>17776.5</v>
      </c>
      <c r="U259" t="s">
        <v>242</v>
      </c>
    </row>
    <row r="260" spans="1:21">
      <c r="A260" t="s">
        <v>1085</v>
      </c>
      <c r="B260" t="s">
        <v>242</v>
      </c>
      <c r="C260">
        <v>16561.7</v>
      </c>
      <c r="D260">
        <v>16570.3</v>
      </c>
      <c r="E260">
        <v>16572.099999999999</v>
      </c>
      <c r="F260">
        <v>16661.2</v>
      </c>
      <c r="G260">
        <v>16768.900000000001</v>
      </c>
      <c r="H260">
        <v>16888.900000000001</v>
      </c>
      <c r="I260">
        <v>17033.400000000001</v>
      </c>
      <c r="J260">
        <v>17158.599999999999</v>
      </c>
      <c r="K260">
        <v>17260.8</v>
      </c>
      <c r="L260">
        <v>16796.400000000001</v>
      </c>
      <c r="M260">
        <v>16724.5</v>
      </c>
      <c r="N260">
        <v>16708.900000000001</v>
      </c>
      <c r="O260">
        <v>16660</v>
      </c>
      <c r="P260">
        <v>16884.2</v>
      </c>
      <c r="Q260">
        <v>17344.099999999999</v>
      </c>
      <c r="R260">
        <v>17448.400000000001</v>
      </c>
      <c r="S260">
        <v>17447.900000000001</v>
      </c>
      <c r="T260">
        <v>17660.2</v>
      </c>
      <c r="U260" t="s">
        <v>242</v>
      </c>
    </row>
    <row r="261" spans="1:21">
      <c r="A261" t="s">
        <v>1088</v>
      </c>
      <c r="B261" t="s">
        <v>242</v>
      </c>
      <c r="C261">
        <v>16645</v>
      </c>
      <c r="D261">
        <v>15541.9</v>
      </c>
      <c r="E261">
        <v>14377.3</v>
      </c>
      <c r="F261">
        <v>13262.6</v>
      </c>
      <c r="G261">
        <v>12345.6</v>
      </c>
      <c r="H261">
        <v>11682.1</v>
      </c>
      <c r="I261">
        <v>12018.9</v>
      </c>
      <c r="J261">
        <v>12289</v>
      </c>
      <c r="K261">
        <v>12117.6</v>
      </c>
      <c r="L261">
        <v>11538.8</v>
      </c>
      <c r="M261">
        <v>11498.7</v>
      </c>
      <c r="N261">
        <v>11492.4</v>
      </c>
      <c r="O261">
        <v>11296.4</v>
      </c>
      <c r="P261">
        <v>11215.8</v>
      </c>
      <c r="Q261">
        <v>11108.1</v>
      </c>
      <c r="R261">
        <v>10932</v>
      </c>
      <c r="S261">
        <v>10532.5</v>
      </c>
      <c r="T261">
        <v>9989.2000000000007</v>
      </c>
      <c r="U261" t="s">
        <v>242</v>
      </c>
    </row>
    <row r="262" spans="1:21">
      <c r="A262" t="s">
        <v>1091</v>
      </c>
      <c r="B262" t="s">
        <v>242</v>
      </c>
      <c r="C262">
        <v>4024.2</v>
      </c>
      <c r="D262">
        <v>3987.4</v>
      </c>
      <c r="E262">
        <v>3871.6</v>
      </c>
      <c r="F262">
        <v>3873</v>
      </c>
      <c r="G262">
        <v>3313.5</v>
      </c>
      <c r="H262">
        <v>3022</v>
      </c>
      <c r="I262">
        <v>2992.2</v>
      </c>
      <c r="J262">
        <v>2748.7</v>
      </c>
      <c r="K262">
        <v>2727.9</v>
      </c>
      <c r="L262">
        <v>3520.1</v>
      </c>
      <c r="M262">
        <v>3552</v>
      </c>
      <c r="N262">
        <v>3440.6</v>
      </c>
      <c r="O262">
        <v>3457</v>
      </c>
      <c r="P262">
        <v>3348.9</v>
      </c>
      <c r="Q262">
        <v>3271.7</v>
      </c>
      <c r="R262">
        <v>3309.9</v>
      </c>
      <c r="S262">
        <v>3037.7</v>
      </c>
      <c r="T262">
        <v>2977.8</v>
      </c>
      <c r="U262" t="s">
        <v>242</v>
      </c>
    </row>
    <row r="263" spans="1:21">
      <c r="A263" t="s">
        <v>1094</v>
      </c>
      <c r="B263" t="s">
        <v>242</v>
      </c>
      <c r="C263">
        <v>478.6</v>
      </c>
      <c r="D263">
        <v>518.70000000000005</v>
      </c>
      <c r="E263">
        <v>475.2</v>
      </c>
      <c r="F263">
        <v>641</v>
      </c>
      <c r="G263">
        <v>801.2</v>
      </c>
      <c r="H263">
        <v>1056.4000000000001</v>
      </c>
      <c r="I263">
        <v>836.7</v>
      </c>
      <c r="J263">
        <v>581.70000000000005</v>
      </c>
      <c r="K263">
        <v>724.8</v>
      </c>
      <c r="L263">
        <v>646.6</v>
      </c>
      <c r="M263">
        <v>654.4</v>
      </c>
      <c r="N263">
        <v>646.5</v>
      </c>
      <c r="O263">
        <v>697.6</v>
      </c>
      <c r="P263">
        <v>849.8</v>
      </c>
      <c r="Q263">
        <v>627.6</v>
      </c>
      <c r="R263">
        <v>631.4</v>
      </c>
      <c r="S263">
        <v>591.4</v>
      </c>
      <c r="T263">
        <v>583.79999999999995</v>
      </c>
      <c r="U263" t="s">
        <v>242</v>
      </c>
    </row>
    <row r="264" spans="1:21">
      <c r="A264" t="s">
        <v>1097</v>
      </c>
      <c r="B264" t="s">
        <v>242</v>
      </c>
      <c r="C264">
        <v>79366.2</v>
      </c>
      <c r="D264">
        <v>82166.8</v>
      </c>
      <c r="E264">
        <v>83855.100000000006</v>
      </c>
      <c r="F264">
        <v>85188</v>
      </c>
      <c r="G264">
        <v>87104.4</v>
      </c>
      <c r="H264">
        <v>89182.3</v>
      </c>
      <c r="I264">
        <v>90591.2</v>
      </c>
      <c r="J264">
        <v>93613.7</v>
      </c>
      <c r="K264">
        <v>95626</v>
      </c>
      <c r="L264">
        <v>100930.9</v>
      </c>
      <c r="M264">
        <v>104449.5</v>
      </c>
      <c r="N264">
        <v>106540.3</v>
      </c>
      <c r="O264">
        <v>108288.5</v>
      </c>
      <c r="P264">
        <v>109615.5</v>
      </c>
      <c r="Q264">
        <v>110869.7</v>
      </c>
      <c r="R264">
        <v>113423.2</v>
      </c>
      <c r="S264">
        <v>114634.3</v>
      </c>
      <c r="T264">
        <v>116273</v>
      </c>
      <c r="U264" t="s">
        <v>242</v>
      </c>
    </row>
    <row r="265" spans="1:21">
      <c r="A265" t="s">
        <v>1100</v>
      </c>
      <c r="B265" t="s">
        <v>242</v>
      </c>
      <c r="C265">
        <v>13866.4</v>
      </c>
      <c r="D265">
        <v>10959.6</v>
      </c>
      <c r="E265">
        <v>11501.4</v>
      </c>
      <c r="F265">
        <v>11113.9</v>
      </c>
      <c r="G265">
        <v>9209.7999999999993</v>
      </c>
      <c r="H265">
        <v>10194.6</v>
      </c>
      <c r="I265">
        <v>9174.7999999999993</v>
      </c>
      <c r="J265">
        <v>9065.4</v>
      </c>
      <c r="K265">
        <v>13072.4</v>
      </c>
      <c r="L265">
        <v>14314</v>
      </c>
      <c r="M265">
        <v>11508.9</v>
      </c>
      <c r="N265">
        <v>12646.8</v>
      </c>
      <c r="O265">
        <v>12044.1</v>
      </c>
      <c r="P265">
        <v>11891.3</v>
      </c>
      <c r="Q265">
        <v>11681.9</v>
      </c>
      <c r="R265">
        <v>12394</v>
      </c>
      <c r="S265">
        <v>12210.7</v>
      </c>
      <c r="T265">
        <v>12507.2</v>
      </c>
      <c r="U265" t="s">
        <v>242</v>
      </c>
    </row>
    <row r="266" spans="1:21">
      <c r="A266" t="s">
        <v>1203</v>
      </c>
      <c r="B266" t="s">
        <v>242</v>
      </c>
      <c r="C266">
        <v>-18129.900000000001</v>
      </c>
      <c r="D266">
        <v>-18834.900000000001</v>
      </c>
      <c r="E266">
        <v>-28375.4</v>
      </c>
      <c r="F266">
        <v>-27379.4</v>
      </c>
      <c r="G266">
        <v>-19889.2</v>
      </c>
      <c r="H266">
        <v>-15256</v>
      </c>
      <c r="I266">
        <v>-11625</v>
      </c>
      <c r="J266">
        <v>-11508</v>
      </c>
      <c r="K266">
        <v>-25521.1</v>
      </c>
      <c r="L266">
        <v>-45743.7</v>
      </c>
      <c r="M266">
        <v>-42250.1</v>
      </c>
      <c r="N266">
        <v>-41984.4</v>
      </c>
      <c r="O266">
        <v>-38801.699999999997</v>
      </c>
      <c r="P266">
        <v>-32158.799999999999</v>
      </c>
      <c r="Q266">
        <v>-21856.1</v>
      </c>
      <c r="R266">
        <v>-15102.4</v>
      </c>
      <c r="S266">
        <v>-15446.2</v>
      </c>
      <c r="T266">
        <v>-11863.4</v>
      </c>
      <c r="U266" t="s">
        <v>242</v>
      </c>
    </row>
    <row r="267" spans="1:21">
      <c r="A267" t="s">
        <v>1204</v>
      </c>
      <c r="B267" t="s">
        <v>242</v>
      </c>
      <c r="C267">
        <v>-1568.2</v>
      </c>
      <c r="D267">
        <v>-2264.6</v>
      </c>
      <c r="E267">
        <v>-11803.3</v>
      </c>
      <c r="F267">
        <v>-10718.2</v>
      </c>
      <c r="G267">
        <v>-3120.3</v>
      </c>
      <c r="H267">
        <v>1632.9</v>
      </c>
      <c r="I267">
        <v>5408.4</v>
      </c>
      <c r="J267">
        <v>5650.6</v>
      </c>
      <c r="K267">
        <v>-8260.2999999999993</v>
      </c>
      <c r="L267">
        <v>-28947.200000000001</v>
      </c>
      <c r="M267">
        <v>-25525.599999999999</v>
      </c>
      <c r="N267">
        <v>-25275.5</v>
      </c>
      <c r="O267">
        <v>-22141.7</v>
      </c>
      <c r="P267">
        <v>-15274.6</v>
      </c>
      <c r="Q267">
        <v>-4512</v>
      </c>
      <c r="R267">
        <v>2346</v>
      </c>
      <c r="S267">
        <v>2001.7</v>
      </c>
      <c r="T267">
        <v>5796.8</v>
      </c>
      <c r="U267" t="s">
        <v>242</v>
      </c>
    </row>
    <row r="268" spans="1:21">
      <c r="A268" t="s">
        <v>1105</v>
      </c>
    </row>
    <row r="269" spans="1:21">
      <c r="A269" t="s">
        <v>1108</v>
      </c>
      <c r="B269" t="s">
        <v>242</v>
      </c>
      <c r="C269">
        <v>16174.2</v>
      </c>
      <c r="D269">
        <v>13888.3</v>
      </c>
      <c r="E269">
        <v>12087.7</v>
      </c>
      <c r="F269">
        <v>9262.6</v>
      </c>
      <c r="G269">
        <v>6679.6</v>
      </c>
      <c r="H269">
        <v>5758.5</v>
      </c>
      <c r="I269">
        <v>4194.8999999999996</v>
      </c>
      <c r="J269">
        <v>3024.4</v>
      </c>
      <c r="K269">
        <v>2436.8000000000002</v>
      </c>
      <c r="L269">
        <v>4374.2</v>
      </c>
      <c r="M269">
        <v>2470.3000000000002</v>
      </c>
      <c r="N269">
        <v>2218.1999999999998</v>
      </c>
      <c r="O269">
        <v>1996.8</v>
      </c>
      <c r="P269">
        <v>4262.5</v>
      </c>
      <c r="Q269">
        <v>3608.8</v>
      </c>
      <c r="R269">
        <v>2728.2</v>
      </c>
      <c r="S269">
        <v>2733</v>
      </c>
      <c r="T269">
        <v>3156.1</v>
      </c>
      <c r="U269" t="s">
        <v>242</v>
      </c>
    </row>
    <row r="270" spans="1:21">
      <c r="A270" t="s">
        <v>1111</v>
      </c>
      <c r="B270" t="s">
        <v>242</v>
      </c>
      <c r="C270">
        <v>12314.9</v>
      </c>
      <c r="D270">
        <v>10613.8</v>
      </c>
      <c r="E270">
        <v>9226.4</v>
      </c>
      <c r="F270">
        <v>6504.5</v>
      </c>
      <c r="G270">
        <v>4443.6000000000004</v>
      </c>
      <c r="H270">
        <v>3678.1</v>
      </c>
      <c r="I270">
        <v>2259.1</v>
      </c>
      <c r="J270">
        <v>1055.3</v>
      </c>
      <c r="K270">
        <v>521.5</v>
      </c>
      <c r="L270">
        <v>2317.6</v>
      </c>
      <c r="M270">
        <v>954.9</v>
      </c>
      <c r="N270">
        <v>797.1</v>
      </c>
      <c r="O270">
        <v>652.20000000000005</v>
      </c>
      <c r="P270">
        <v>2830.2</v>
      </c>
      <c r="Q270">
        <v>2341.8000000000002</v>
      </c>
      <c r="R270">
        <v>1644.5</v>
      </c>
      <c r="S270">
        <v>1824</v>
      </c>
      <c r="T270">
        <v>2159</v>
      </c>
      <c r="U270" t="s">
        <v>242</v>
      </c>
    </row>
    <row r="271" spans="1:21">
      <c r="A271" t="s">
        <v>1114</v>
      </c>
      <c r="B271" t="s">
        <v>242</v>
      </c>
      <c r="C271">
        <v>-19</v>
      </c>
      <c r="D271">
        <v>-130</v>
      </c>
      <c r="E271">
        <v>-70.7</v>
      </c>
      <c r="F271">
        <v>-170.2</v>
      </c>
      <c r="G271">
        <v>91.7</v>
      </c>
      <c r="H271">
        <v>77.2</v>
      </c>
      <c r="I271">
        <v>20.5</v>
      </c>
      <c r="J271">
        <v>126</v>
      </c>
      <c r="K271">
        <v>-56</v>
      </c>
      <c r="L271">
        <v>44.8</v>
      </c>
      <c r="M271">
        <v>-6.3</v>
      </c>
      <c r="N271">
        <v>10.199999999999999</v>
      </c>
      <c r="O271">
        <v>39.5</v>
      </c>
      <c r="P271">
        <v>46.2</v>
      </c>
      <c r="Q271">
        <v>76.8</v>
      </c>
      <c r="R271">
        <v>34.9</v>
      </c>
      <c r="S271">
        <v>-33.5</v>
      </c>
      <c r="T271">
        <v>87.2</v>
      </c>
      <c r="U271" t="s">
        <v>242</v>
      </c>
    </row>
    <row r="272" spans="1:21">
      <c r="A272" t="s">
        <v>1117</v>
      </c>
      <c r="B272" t="s">
        <v>242</v>
      </c>
      <c r="C272" t="s">
        <v>1199</v>
      </c>
      <c r="D272" t="s">
        <v>1199</v>
      </c>
      <c r="E272" t="s">
        <v>1199</v>
      </c>
      <c r="F272" t="s">
        <v>1199</v>
      </c>
      <c r="G272" t="s">
        <v>1199</v>
      </c>
      <c r="H272" t="s">
        <v>1199</v>
      </c>
      <c r="I272" t="s">
        <v>1199</v>
      </c>
      <c r="J272" t="s">
        <v>1199</v>
      </c>
      <c r="K272" t="s">
        <v>1199</v>
      </c>
      <c r="L272" t="s">
        <v>1199</v>
      </c>
      <c r="M272" t="s">
        <v>1199</v>
      </c>
      <c r="N272" t="s">
        <v>1199</v>
      </c>
      <c r="O272" t="s">
        <v>1199</v>
      </c>
      <c r="P272" t="s">
        <v>1199</v>
      </c>
      <c r="Q272" t="s">
        <v>1199</v>
      </c>
      <c r="R272" t="s">
        <v>1199</v>
      </c>
      <c r="S272" t="s">
        <v>1199</v>
      </c>
      <c r="T272" t="s">
        <v>1199</v>
      </c>
      <c r="U272" t="s">
        <v>242</v>
      </c>
    </row>
    <row r="273" spans="1:23">
      <c r="A273" t="s">
        <v>1120</v>
      </c>
      <c r="B273" t="s">
        <v>242</v>
      </c>
      <c r="C273">
        <v>3878.3</v>
      </c>
      <c r="D273">
        <v>3404.5</v>
      </c>
      <c r="E273">
        <v>2932</v>
      </c>
      <c r="F273">
        <v>2928.4</v>
      </c>
      <c r="G273">
        <v>2144.3000000000002</v>
      </c>
      <c r="H273">
        <v>2003.2</v>
      </c>
      <c r="I273">
        <v>1915.3</v>
      </c>
      <c r="J273">
        <v>1843.1</v>
      </c>
      <c r="K273">
        <v>1971.3</v>
      </c>
      <c r="L273">
        <v>2011.9</v>
      </c>
      <c r="M273">
        <v>1521.7</v>
      </c>
      <c r="N273">
        <v>1411</v>
      </c>
      <c r="O273">
        <v>1305</v>
      </c>
      <c r="P273">
        <v>1386.1</v>
      </c>
      <c r="Q273">
        <v>1190.3</v>
      </c>
      <c r="R273">
        <v>1048.8</v>
      </c>
      <c r="S273">
        <v>942.4</v>
      </c>
      <c r="T273">
        <v>909.9</v>
      </c>
      <c r="U273" t="s">
        <v>242</v>
      </c>
    </row>
    <row r="274" spans="1:23">
      <c r="A274" t="s">
        <v>1123</v>
      </c>
      <c r="B274" t="s">
        <v>242</v>
      </c>
      <c r="C274">
        <v>194953.5</v>
      </c>
      <c r="D274">
        <v>191528.2</v>
      </c>
      <c r="E274">
        <v>190073.2</v>
      </c>
      <c r="F274">
        <v>187327.4</v>
      </c>
      <c r="G274">
        <v>182671.6</v>
      </c>
      <c r="H274">
        <v>183720.5</v>
      </c>
      <c r="I274">
        <v>182173.4</v>
      </c>
      <c r="J274">
        <v>184132</v>
      </c>
      <c r="K274">
        <v>188700.6</v>
      </c>
      <c r="L274">
        <v>196973.3</v>
      </c>
      <c r="M274">
        <v>195859.20000000001</v>
      </c>
      <c r="N274">
        <v>198771.4</v>
      </c>
      <c r="O274">
        <v>199151.4</v>
      </c>
      <c r="P274">
        <v>203101.6</v>
      </c>
      <c r="Q274">
        <v>204597.2</v>
      </c>
      <c r="R274">
        <v>207122.4</v>
      </c>
      <c r="S274">
        <v>207854</v>
      </c>
      <c r="T274">
        <v>209755.6</v>
      </c>
      <c r="U274" t="s">
        <v>242</v>
      </c>
      <c r="W274" t="s">
        <v>1219</v>
      </c>
    </row>
    <row r="275" spans="1:23">
      <c r="A275" t="s">
        <v>1126</v>
      </c>
      <c r="B275" t="s">
        <v>242</v>
      </c>
      <c r="C275">
        <v>-34304.1</v>
      </c>
      <c r="D275">
        <v>-32723.1</v>
      </c>
      <c r="E275">
        <v>-40463.1</v>
      </c>
      <c r="F275">
        <v>-36642.1</v>
      </c>
      <c r="G275">
        <v>-26568.799999999999</v>
      </c>
      <c r="H275">
        <v>-21014.400000000001</v>
      </c>
      <c r="I275">
        <v>-15819.9</v>
      </c>
      <c r="J275">
        <v>-14532.4</v>
      </c>
      <c r="K275">
        <v>-27957.9</v>
      </c>
      <c r="L275">
        <v>-50117.9</v>
      </c>
      <c r="M275">
        <v>-44720.3</v>
      </c>
      <c r="N275">
        <v>-44202.6</v>
      </c>
      <c r="O275">
        <v>-40798.5</v>
      </c>
      <c r="P275">
        <v>-36421.300000000003</v>
      </c>
      <c r="Q275">
        <v>-25464.9</v>
      </c>
      <c r="R275">
        <v>-17830.599999999999</v>
      </c>
      <c r="S275">
        <v>-18179.2</v>
      </c>
      <c r="T275">
        <v>-15019.6</v>
      </c>
      <c r="U275" t="s">
        <v>242</v>
      </c>
    </row>
    <row r="276" spans="1:23">
      <c r="A276" t="s">
        <v>1129</v>
      </c>
      <c r="B276" t="s">
        <v>242</v>
      </c>
      <c r="C276">
        <v>-17659.099999999999</v>
      </c>
      <c r="D276">
        <v>-17181.3</v>
      </c>
      <c r="E276">
        <v>-26085.8</v>
      </c>
      <c r="F276">
        <v>-23379.5</v>
      </c>
      <c r="G276">
        <v>-14223.3</v>
      </c>
      <c r="H276">
        <v>-9332.2999999999993</v>
      </c>
      <c r="I276">
        <v>-3801.1</v>
      </c>
      <c r="J276">
        <v>-2243.4</v>
      </c>
      <c r="K276">
        <v>-15840.3</v>
      </c>
      <c r="L276">
        <v>-38579</v>
      </c>
      <c r="M276">
        <v>-33221.599999999999</v>
      </c>
      <c r="N276">
        <v>-32710.2</v>
      </c>
      <c r="O276">
        <v>-29502.1</v>
      </c>
      <c r="P276">
        <v>-25205.5</v>
      </c>
      <c r="Q276">
        <v>-14356.8</v>
      </c>
      <c r="R276">
        <v>-6898.6</v>
      </c>
      <c r="S276">
        <v>-7646.7</v>
      </c>
      <c r="T276">
        <v>-5030.3</v>
      </c>
      <c r="U276" t="s">
        <v>242</v>
      </c>
      <c r="W276" t="s">
        <v>1220</v>
      </c>
    </row>
    <row r="277" spans="1:23">
      <c r="A277" t="s">
        <v>1132</v>
      </c>
    </row>
    <row r="278" spans="1:23">
      <c r="A278" t="s">
        <v>1135</v>
      </c>
      <c r="B278" t="s">
        <v>242</v>
      </c>
      <c r="C278">
        <v>21353.1</v>
      </c>
      <c r="D278">
        <v>-13857.4</v>
      </c>
      <c r="E278">
        <v>-3433.7</v>
      </c>
      <c r="F278">
        <v>21636.2</v>
      </c>
      <c r="G278">
        <v>-5076.5</v>
      </c>
      <c r="H278">
        <v>-6914.4</v>
      </c>
      <c r="I278">
        <v>-24996</v>
      </c>
      <c r="J278">
        <v>-7372</v>
      </c>
      <c r="K278">
        <v>-14447.4</v>
      </c>
      <c r="L278">
        <v>3985.6</v>
      </c>
      <c r="M278">
        <v>-5987.8</v>
      </c>
      <c r="N278">
        <v>15018</v>
      </c>
      <c r="O278">
        <v>-5287.9</v>
      </c>
      <c r="P278">
        <v>-220.2</v>
      </c>
      <c r="Q278">
        <v>21761.200000000001</v>
      </c>
      <c r="R278">
        <v>441.7</v>
      </c>
      <c r="S278">
        <v>6857</v>
      </c>
      <c r="T278">
        <v>6808.3</v>
      </c>
      <c r="U278" t="s">
        <v>242</v>
      </c>
    </row>
    <row r="279" spans="1:23">
      <c r="A279" t="s">
        <v>1138</v>
      </c>
      <c r="B279" t="s">
        <v>242</v>
      </c>
      <c r="C279" t="s">
        <v>242</v>
      </c>
      <c r="D279" t="s">
        <v>242</v>
      </c>
      <c r="E279" t="s">
        <v>242</v>
      </c>
      <c r="F279" t="s">
        <v>242</v>
      </c>
      <c r="G279" t="s">
        <v>242</v>
      </c>
      <c r="H279" t="s">
        <v>242</v>
      </c>
      <c r="I279" t="s">
        <v>242</v>
      </c>
      <c r="J279" t="s">
        <v>242</v>
      </c>
      <c r="K279" t="s">
        <v>242</v>
      </c>
      <c r="L279" t="s">
        <v>242</v>
      </c>
      <c r="M279" t="s">
        <v>242</v>
      </c>
      <c r="N279" t="s">
        <v>242</v>
      </c>
      <c r="O279" t="s">
        <v>242</v>
      </c>
      <c r="P279" t="s">
        <v>242</v>
      </c>
      <c r="Q279" t="s">
        <v>242</v>
      </c>
      <c r="R279" t="s">
        <v>242</v>
      </c>
      <c r="S279" t="s">
        <v>242</v>
      </c>
      <c r="T279" t="s">
        <v>242</v>
      </c>
      <c r="U279" t="s">
        <v>242</v>
      </c>
    </row>
    <row r="280" spans="1:23">
      <c r="A280" t="s">
        <v>1141</v>
      </c>
      <c r="B280" t="s">
        <v>242</v>
      </c>
      <c r="C280" t="s">
        <v>242</v>
      </c>
      <c r="D280" t="s">
        <v>242</v>
      </c>
      <c r="E280" t="s">
        <v>242</v>
      </c>
      <c r="F280" t="s">
        <v>242</v>
      </c>
      <c r="G280" t="s">
        <v>242</v>
      </c>
      <c r="H280" t="s">
        <v>242</v>
      </c>
      <c r="I280" t="s">
        <v>242</v>
      </c>
      <c r="J280" t="s">
        <v>242</v>
      </c>
      <c r="K280" t="s">
        <v>242</v>
      </c>
      <c r="L280" t="s">
        <v>242</v>
      </c>
      <c r="M280" t="s">
        <v>242</v>
      </c>
      <c r="N280" t="s">
        <v>242</v>
      </c>
      <c r="O280" t="s">
        <v>242</v>
      </c>
      <c r="P280" t="s">
        <v>242</v>
      </c>
      <c r="Q280" t="s">
        <v>242</v>
      </c>
      <c r="R280" t="s">
        <v>242</v>
      </c>
      <c r="S280" t="s">
        <v>242</v>
      </c>
      <c r="T280" t="s">
        <v>242</v>
      </c>
      <c r="U280" t="s">
        <v>242</v>
      </c>
    </row>
    <row r="281" spans="1:23">
      <c r="A281" t="s">
        <v>1144</v>
      </c>
      <c r="B281" t="s">
        <v>242</v>
      </c>
      <c r="C281">
        <v>48430.7</v>
      </c>
      <c r="D281">
        <v>24441.9</v>
      </c>
      <c r="E281">
        <v>29572.7</v>
      </c>
      <c r="F281">
        <v>61800.3</v>
      </c>
      <c r="G281">
        <v>24984.5</v>
      </c>
      <c r="H281">
        <v>12458.4</v>
      </c>
      <c r="I281">
        <v>-8617.6</v>
      </c>
      <c r="J281">
        <v>4163.8999999999996</v>
      </c>
      <c r="K281">
        <v>10356.299999999999</v>
      </c>
      <c r="L281">
        <v>49910.8</v>
      </c>
      <c r="M281">
        <v>36262.6</v>
      </c>
      <c r="N281">
        <v>57186.3</v>
      </c>
      <c r="O281">
        <v>33286.5</v>
      </c>
      <c r="P281">
        <v>33756</v>
      </c>
      <c r="Q281">
        <v>49936.9</v>
      </c>
      <c r="R281">
        <v>14420.9</v>
      </c>
      <c r="S281">
        <v>22300.2</v>
      </c>
      <c r="T281">
        <v>18252.900000000001</v>
      </c>
      <c r="U281" t="s">
        <v>242</v>
      </c>
    </row>
    <row r="282" spans="1:23">
      <c r="A282" t="s">
        <v>1147</v>
      </c>
      <c r="B282" t="s">
        <v>242</v>
      </c>
      <c r="C282" t="s">
        <v>242</v>
      </c>
      <c r="D282" t="s">
        <v>242</v>
      </c>
      <c r="E282" t="s">
        <v>242</v>
      </c>
      <c r="F282" t="s">
        <v>242</v>
      </c>
      <c r="G282" t="s">
        <v>242</v>
      </c>
      <c r="H282" t="s">
        <v>242</v>
      </c>
      <c r="I282" t="s">
        <v>242</v>
      </c>
      <c r="J282" t="s">
        <v>242</v>
      </c>
      <c r="K282" t="s">
        <v>242</v>
      </c>
      <c r="L282" t="s">
        <v>242</v>
      </c>
      <c r="M282" t="s">
        <v>242</v>
      </c>
      <c r="N282" t="s">
        <v>242</v>
      </c>
      <c r="O282" t="s">
        <v>242</v>
      </c>
      <c r="P282" t="s">
        <v>242</v>
      </c>
      <c r="Q282" t="s">
        <v>242</v>
      </c>
      <c r="R282" t="s">
        <v>242</v>
      </c>
      <c r="S282" t="s">
        <v>242</v>
      </c>
      <c r="T282" t="s">
        <v>242</v>
      </c>
      <c r="U282" t="s">
        <v>242</v>
      </c>
    </row>
    <row r="283" spans="1:23">
      <c r="A283" t="s">
        <v>1150</v>
      </c>
      <c r="B283" t="s">
        <v>242</v>
      </c>
      <c r="C283" t="s">
        <v>242</v>
      </c>
      <c r="D283" t="s">
        <v>242</v>
      </c>
      <c r="E283" t="s">
        <v>242</v>
      </c>
      <c r="F283" t="s">
        <v>242</v>
      </c>
      <c r="G283" t="s">
        <v>242</v>
      </c>
      <c r="H283" t="s">
        <v>242</v>
      </c>
      <c r="I283" t="s">
        <v>242</v>
      </c>
      <c r="J283" t="s">
        <v>242</v>
      </c>
      <c r="K283" t="s">
        <v>242</v>
      </c>
      <c r="L283" t="s">
        <v>242</v>
      </c>
      <c r="M283" t="s">
        <v>242</v>
      </c>
      <c r="N283" t="s">
        <v>242</v>
      </c>
      <c r="O283" t="s">
        <v>242</v>
      </c>
      <c r="P283" t="s">
        <v>242</v>
      </c>
      <c r="Q283" t="s">
        <v>242</v>
      </c>
      <c r="R283" t="s">
        <v>242</v>
      </c>
      <c r="S283" t="s">
        <v>242</v>
      </c>
      <c r="T283" t="s">
        <v>242</v>
      </c>
      <c r="U283" t="s">
        <v>242</v>
      </c>
    </row>
    <row r="285" spans="1:23">
      <c r="A285" t="s">
        <v>1369</v>
      </c>
    </row>
    <row r="286" spans="1:23">
      <c r="A286" t="s">
        <v>107</v>
      </c>
      <c r="B286" t="s">
        <v>242</v>
      </c>
      <c r="C286">
        <v>30.500772727100127</v>
      </c>
      <c r="D286">
        <v>30.363954455502341</v>
      </c>
      <c r="E286">
        <v>28.994980873519488</v>
      </c>
      <c r="F286">
        <v>29.236533826981603</v>
      </c>
      <c r="G286">
        <v>29.964120457903732</v>
      </c>
      <c r="H286">
        <v>31.042915078010765</v>
      </c>
      <c r="I286">
        <v>31.573317400537544</v>
      </c>
      <c r="J286">
        <v>31.898319353335285</v>
      </c>
      <c r="K286">
        <v>30.869570477709818</v>
      </c>
      <c r="L286">
        <v>30.001062306307851</v>
      </c>
      <c r="M286">
        <v>30.206399910143599</v>
      </c>
      <c r="N286">
        <v>31.45423817455335</v>
      </c>
      <c r="O286">
        <v>31.993251133633372</v>
      </c>
      <c r="P286">
        <v>33.12567223052946</v>
      </c>
      <c r="Q286">
        <v>34.859051599996882</v>
      </c>
      <c r="R286">
        <v>35.626716715620226</v>
      </c>
      <c r="S286">
        <v>35.387987456398143</v>
      </c>
      <c r="T286">
        <v>35.723404251416056</v>
      </c>
      <c r="U286" t="s">
        <v>242</v>
      </c>
    </row>
    <row r="287" spans="1:23">
      <c r="A287" t="s">
        <v>1191</v>
      </c>
      <c r="B287" t="s">
        <v>242</v>
      </c>
      <c r="C287">
        <v>17.213454944504143</v>
      </c>
      <c r="D287">
        <v>16.797181671303335</v>
      </c>
      <c r="E287">
        <v>15.636987965957228</v>
      </c>
      <c r="F287">
        <v>15.360805679930198</v>
      </c>
      <c r="G287">
        <v>15.891995898384037</v>
      </c>
      <c r="H287">
        <v>16.833787162337483</v>
      </c>
      <c r="I287">
        <v>17.497808323228245</v>
      </c>
      <c r="J287">
        <v>17.726159805690628</v>
      </c>
      <c r="K287">
        <v>16.542827496847128</v>
      </c>
      <c r="L287">
        <v>15.473798827785846</v>
      </c>
      <c r="M287">
        <v>15.710140362651314</v>
      </c>
      <c r="N287">
        <v>16.369232522432966</v>
      </c>
      <c r="O287">
        <v>16.690412827614185</v>
      </c>
      <c r="P287">
        <v>17.444069227522164</v>
      </c>
      <c r="Q287">
        <v>18.680654476955532</v>
      </c>
      <c r="R287">
        <v>18.824745473441794</v>
      </c>
      <c r="S287">
        <v>18.545992958030276</v>
      </c>
      <c r="T287">
        <v>18.988486795338801</v>
      </c>
      <c r="U287" t="s">
        <v>242</v>
      </c>
    </row>
    <row r="288" spans="1:23">
      <c r="A288" t="s">
        <v>1192</v>
      </c>
      <c r="B288" t="s">
        <v>242</v>
      </c>
      <c r="C288">
        <v>5.0351619309443976</v>
      </c>
      <c r="D288">
        <v>4.8803166317721631</v>
      </c>
      <c r="E288">
        <v>4.3338949762609928</v>
      </c>
      <c r="F288">
        <v>4.1041077359809561</v>
      </c>
      <c r="G288">
        <v>4.2250022746232281</v>
      </c>
      <c r="H288">
        <v>4.4229821144564889</v>
      </c>
      <c r="I288">
        <v>4.6490119091701576</v>
      </c>
      <c r="J288">
        <v>5.0012018322016552</v>
      </c>
      <c r="K288">
        <v>4.9614405711216305</v>
      </c>
      <c r="L288">
        <v>4.8438307582619844</v>
      </c>
      <c r="M288">
        <v>4.6133946392743219</v>
      </c>
      <c r="N288">
        <v>4.7657702298596787</v>
      </c>
      <c r="O288">
        <v>4.9181222133954208</v>
      </c>
      <c r="P288">
        <v>5.202080546036016</v>
      </c>
      <c r="Q288">
        <v>5.152721668262382</v>
      </c>
      <c r="R288">
        <v>5.1184051488387965</v>
      </c>
      <c r="S288">
        <v>5.1415670248349583</v>
      </c>
      <c r="T288">
        <v>5.2988148155485959</v>
      </c>
      <c r="U288" t="s">
        <v>242</v>
      </c>
    </row>
    <row r="289" spans="1:21">
      <c r="A289" t="s">
        <v>1193</v>
      </c>
      <c r="B289" t="s">
        <v>242</v>
      </c>
      <c r="C289">
        <v>3.8269546957885425</v>
      </c>
      <c r="D289">
        <v>3.624726341048365</v>
      </c>
      <c r="E289">
        <v>3.1573712630299027</v>
      </c>
      <c r="F289">
        <v>3.2453972220061007</v>
      </c>
      <c r="G289">
        <v>3.6683818157597416</v>
      </c>
      <c r="H289">
        <v>4.3310970044233068</v>
      </c>
      <c r="I289">
        <v>4.8927677418583411</v>
      </c>
      <c r="J289">
        <v>4.8893129469489827</v>
      </c>
      <c r="K289">
        <v>3.8377947889798598</v>
      </c>
      <c r="L289">
        <v>2.6301478444374986</v>
      </c>
      <c r="M289">
        <v>3.1777507879922591</v>
      </c>
      <c r="N289">
        <v>3.4476204624055145</v>
      </c>
      <c r="O289">
        <v>3.7364644862222436</v>
      </c>
      <c r="P289">
        <v>4.1509365716461613</v>
      </c>
      <c r="Q289">
        <v>4.4985560718928301</v>
      </c>
      <c r="R289">
        <v>4.3369737020905301</v>
      </c>
      <c r="S289">
        <v>4.1577360918112847</v>
      </c>
      <c r="T289">
        <v>4.4958751427891634</v>
      </c>
      <c r="U289" t="s">
        <v>242</v>
      </c>
    </row>
    <row r="290" spans="1:21">
      <c r="A290" t="s">
        <v>108</v>
      </c>
      <c r="B290" t="s">
        <v>242</v>
      </c>
      <c r="C290">
        <v>37.01372302574871</v>
      </c>
      <c r="D290">
        <v>36.620720643206091</v>
      </c>
      <c r="E290">
        <v>36.836876645150589</v>
      </c>
      <c r="F290">
        <v>36.345973142838183</v>
      </c>
      <c r="G290">
        <v>35.06405607742856</v>
      </c>
      <c r="H290">
        <v>35.052280643378928</v>
      </c>
      <c r="I290">
        <v>34.575900343095398</v>
      </c>
      <c r="J290">
        <v>34.631575423340223</v>
      </c>
      <c r="K290">
        <v>36.238699927810899</v>
      </c>
      <c r="L290">
        <v>40.239611359323064</v>
      </c>
      <c r="M290">
        <v>39.144133782109023</v>
      </c>
      <c r="N290">
        <v>40.449320677196262</v>
      </c>
      <c r="O290">
        <v>40.236085059475847</v>
      </c>
      <c r="P290">
        <v>40.363960414614702</v>
      </c>
      <c r="Q290">
        <v>39.814507780087027</v>
      </c>
      <c r="R290">
        <v>38.982624024175266</v>
      </c>
      <c r="S290">
        <v>38.779715306209262</v>
      </c>
      <c r="T290">
        <v>38.478659543856153</v>
      </c>
      <c r="U290" t="s">
        <v>242</v>
      </c>
    </row>
    <row r="291" spans="1:21">
      <c r="A291" t="s">
        <v>1194</v>
      </c>
      <c r="B291" t="s">
        <v>242</v>
      </c>
      <c r="C291">
        <v>-6.5129502986485814</v>
      </c>
      <c r="D291">
        <v>-6.2567470674276535</v>
      </c>
      <c r="E291">
        <v>-7.8418957716311004</v>
      </c>
      <c r="F291">
        <v>-7.1094393158565747</v>
      </c>
      <c r="G291">
        <v>-5.0999164243920996</v>
      </c>
      <c r="H291">
        <v>-4.0093655653681664</v>
      </c>
      <c r="I291">
        <v>-3.0025639628932375</v>
      </c>
      <c r="J291">
        <v>-2.7332560700049391</v>
      </c>
      <c r="K291">
        <v>-5.3691294501010827</v>
      </c>
      <c r="L291">
        <v>-10.238569481982672</v>
      </c>
      <c r="M291">
        <v>-8.9377338719654222</v>
      </c>
      <c r="N291">
        <v>-8.995082502642914</v>
      </c>
      <c r="O291">
        <v>-8.2428339258424774</v>
      </c>
      <c r="P291">
        <v>-7.2382881840852384</v>
      </c>
      <c r="Q291">
        <v>-4.9554561800901391</v>
      </c>
      <c r="R291">
        <v>-3.3559073085550355</v>
      </c>
      <c r="S291">
        <v>-3.3917278498111143</v>
      </c>
      <c r="T291">
        <v>-2.7552736369608337</v>
      </c>
      <c r="U291" t="s">
        <v>242</v>
      </c>
    </row>
    <row r="292" spans="1:21">
      <c r="A292" t="s">
        <v>1195</v>
      </c>
      <c r="B292" t="s">
        <v>242</v>
      </c>
      <c r="C292">
        <v>-3.3527432761350728</v>
      </c>
      <c r="D292">
        <v>-3.2851119970172373</v>
      </c>
      <c r="E292">
        <v>-5.0555228027416232</v>
      </c>
      <c r="F292">
        <v>-4.5361793261049117</v>
      </c>
      <c r="G292">
        <v>-2.7301813133847275</v>
      </c>
      <c r="H292">
        <v>-1.7805220356367699</v>
      </c>
      <c r="I292">
        <v>-0.72143603179245663</v>
      </c>
      <c r="J292">
        <v>-0.42193902366085989</v>
      </c>
      <c r="K292">
        <v>-3.0420246595215006</v>
      </c>
      <c r="L292">
        <v>-7.8812913558909985</v>
      </c>
      <c r="M292">
        <v>-6.6396204766266429</v>
      </c>
      <c r="N292">
        <v>-6.6564172170404055</v>
      </c>
      <c r="O292">
        <v>-5.96053557762166</v>
      </c>
      <c r="P292">
        <v>-5.0092850289242961</v>
      </c>
      <c r="Q292">
        <v>-2.7938257478457835</v>
      </c>
      <c r="R292">
        <v>-1.2983894069071018</v>
      </c>
      <c r="S292">
        <v>-1.4266593331472588</v>
      </c>
      <c r="T292">
        <v>-0.92278442674931971</v>
      </c>
      <c r="U292" t="s">
        <v>242</v>
      </c>
    </row>
    <row r="294" spans="1:21">
      <c r="A294" t="s">
        <v>294</v>
      </c>
    </row>
    <row r="295" spans="1:21">
      <c r="A295" t="s">
        <v>1158</v>
      </c>
      <c r="B295" t="s">
        <v>242</v>
      </c>
      <c r="C295" t="s">
        <v>242</v>
      </c>
      <c r="D295" t="s">
        <v>242</v>
      </c>
      <c r="E295" t="s">
        <v>242</v>
      </c>
      <c r="F295" t="s">
        <v>242</v>
      </c>
      <c r="G295" t="s">
        <v>242</v>
      </c>
      <c r="H295">
        <v>94950.399999999994</v>
      </c>
      <c r="I295">
        <v>94501.7</v>
      </c>
      <c r="J295">
        <v>95881.4</v>
      </c>
      <c r="K295">
        <v>95338.8</v>
      </c>
      <c r="L295">
        <v>96555.7</v>
      </c>
      <c r="M295">
        <v>98153.2</v>
      </c>
      <c r="N295">
        <v>99742.3</v>
      </c>
      <c r="O295">
        <v>100358.3</v>
      </c>
      <c r="P295">
        <v>101847.1</v>
      </c>
      <c r="Q295">
        <v>104253.3</v>
      </c>
      <c r="R295">
        <v>105948.7</v>
      </c>
      <c r="S295">
        <v>106405.6</v>
      </c>
      <c r="T295">
        <v>107564.9</v>
      </c>
      <c r="U295" t="s">
        <v>242</v>
      </c>
    </row>
    <row r="296" spans="1:21">
      <c r="A296" t="s">
        <v>1165</v>
      </c>
      <c r="B296" t="s">
        <v>242</v>
      </c>
      <c r="C296" t="s">
        <v>242</v>
      </c>
      <c r="D296" t="s">
        <v>242</v>
      </c>
      <c r="E296" t="s">
        <v>242</v>
      </c>
      <c r="F296" t="s">
        <v>242</v>
      </c>
      <c r="G296" t="s">
        <v>242</v>
      </c>
      <c r="H296">
        <v>10947</v>
      </c>
      <c r="I296">
        <v>10562.4</v>
      </c>
      <c r="J296">
        <v>10139.6</v>
      </c>
      <c r="K296">
        <v>9678.6</v>
      </c>
      <c r="L296">
        <v>9214.1</v>
      </c>
      <c r="M296">
        <v>10188.9</v>
      </c>
      <c r="N296">
        <v>9318.2999999999993</v>
      </c>
      <c r="O296">
        <v>8786.9</v>
      </c>
      <c r="P296">
        <v>8721.4</v>
      </c>
      <c r="Q296">
        <v>8684.6</v>
      </c>
      <c r="R296">
        <v>8913</v>
      </c>
      <c r="S296">
        <v>8935.9</v>
      </c>
      <c r="T296">
        <v>8675.2999999999993</v>
      </c>
      <c r="U296" t="s">
        <v>242</v>
      </c>
    </row>
    <row r="297" spans="1:21">
      <c r="A297" t="s">
        <v>1167</v>
      </c>
      <c r="B297" t="s">
        <v>242</v>
      </c>
      <c r="C297" t="s">
        <v>242</v>
      </c>
      <c r="D297" t="s">
        <v>242</v>
      </c>
      <c r="E297" t="s">
        <v>242</v>
      </c>
      <c r="F297" t="s">
        <v>242</v>
      </c>
      <c r="G297" t="s">
        <v>242</v>
      </c>
      <c r="H297">
        <v>4223.6000000000004</v>
      </c>
      <c r="I297">
        <v>4210</v>
      </c>
      <c r="J297">
        <v>4223</v>
      </c>
      <c r="K297">
        <v>4165.3</v>
      </c>
      <c r="L297">
        <v>4210.2</v>
      </c>
      <c r="M297">
        <v>4164.5</v>
      </c>
      <c r="N297">
        <v>4238.3999999999996</v>
      </c>
      <c r="O297">
        <v>4298.6000000000004</v>
      </c>
      <c r="P297">
        <v>4339.5</v>
      </c>
      <c r="Q297">
        <v>4529.7</v>
      </c>
      <c r="R297">
        <v>4462.5</v>
      </c>
      <c r="S297">
        <v>4430</v>
      </c>
      <c r="T297">
        <v>4419.5</v>
      </c>
      <c r="U297" t="s">
        <v>242</v>
      </c>
    </row>
    <row r="298" spans="1:21">
      <c r="A298" t="s">
        <v>1169</v>
      </c>
      <c r="B298" t="s">
        <v>242</v>
      </c>
      <c r="C298" t="s">
        <v>242</v>
      </c>
      <c r="D298" t="s">
        <v>242</v>
      </c>
      <c r="E298" t="s">
        <v>242</v>
      </c>
      <c r="F298" t="s">
        <v>242</v>
      </c>
      <c r="G298" t="s">
        <v>242</v>
      </c>
      <c r="H298">
        <v>5930.5</v>
      </c>
      <c r="I298">
        <v>6030.1</v>
      </c>
      <c r="J298">
        <v>6057.8</v>
      </c>
      <c r="K298">
        <v>5964.4</v>
      </c>
      <c r="L298">
        <v>6022.4</v>
      </c>
      <c r="M298">
        <v>5755.3</v>
      </c>
      <c r="N298">
        <v>5926</v>
      </c>
      <c r="O298">
        <v>5929.7</v>
      </c>
      <c r="P298">
        <v>5920.3</v>
      </c>
      <c r="Q298">
        <v>6236.5</v>
      </c>
      <c r="R298">
        <v>6310.9</v>
      </c>
      <c r="S298">
        <v>6245</v>
      </c>
      <c r="T298">
        <v>6202.3</v>
      </c>
      <c r="U298" t="s">
        <v>242</v>
      </c>
    </row>
    <row r="299" spans="1:21">
      <c r="A299" t="s">
        <v>1172</v>
      </c>
      <c r="B299" t="s">
        <v>242</v>
      </c>
      <c r="C299" t="s">
        <v>242</v>
      </c>
      <c r="D299" t="s">
        <v>242</v>
      </c>
      <c r="E299" t="s">
        <v>242</v>
      </c>
      <c r="F299" t="s">
        <v>242</v>
      </c>
      <c r="G299" t="s">
        <v>242</v>
      </c>
      <c r="H299">
        <v>12917.5</v>
      </c>
      <c r="I299">
        <v>12850.6</v>
      </c>
      <c r="J299">
        <v>13160</v>
      </c>
      <c r="K299">
        <v>12903</v>
      </c>
      <c r="L299">
        <v>13126.2</v>
      </c>
      <c r="M299">
        <v>12623.9</v>
      </c>
      <c r="N299">
        <v>12625.9</v>
      </c>
      <c r="O299">
        <v>12596.1</v>
      </c>
      <c r="P299">
        <v>13098.4</v>
      </c>
      <c r="Q299">
        <v>13165.2</v>
      </c>
      <c r="R299">
        <v>12868.5</v>
      </c>
      <c r="S299">
        <v>12944.2</v>
      </c>
      <c r="T299">
        <v>13131.2</v>
      </c>
      <c r="U299" t="s">
        <v>242</v>
      </c>
    </row>
    <row r="300" spans="1:21">
      <c r="A300" t="s">
        <v>1175</v>
      </c>
      <c r="B300" t="s">
        <v>242</v>
      </c>
      <c r="C300" t="s">
        <v>242</v>
      </c>
      <c r="D300" t="s">
        <v>242</v>
      </c>
      <c r="E300" t="s">
        <v>242</v>
      </c>
      <c r="F300" t="s">
        <v>242</v>
      </c>
      <c r="G300" t="s">
        <v>242</v>
      </c>
      <c r="H300">
        <v>3629.6</v>
      </c>
      <c r="I300">
        <v>3372.3</v>
      </c>
      <c r="J300">
        <v>3322.8</v>
      </c>
      <c r="K300">
        <v>3282.4</v>
      </c>
      <c r="L300">
        <v>3098.2</v>
      </c>
      <c r="M300">
        <v>3011.6</v>
      </c>
      <c r="N300">
        <v>3051</v>
      </c>
      <c r="O300">
        <v>2961.5</v>
      </c>
      <c r="P300">
        <v>2884.3</v>
      </c>
      <c r="Q300">
        <v>3233.8</v>
      </c>
      <c r="R300">
        <v>3369.2</v>
      </c>
      <c r="S300">
        <v>3559.9</v>
      </c>
      <c r="T300">
        <v>3429.7</v>
      </c>
      <c r="U300" t="s">
        <v>242</v>
      </c>
    </row>
    <row r="301" spans="1:21">
      <c r="A301" t="s">
        <v>1178</v>
      </c>
      <c r="B301" t="s">
        <v>242</v>
      </c>
      <c r="C301" t="s">
        <v>242</v>
      </c>
      <c r="D301" t="s">
        <v>242</v>
      </c>
      <c r="E301" t="s">
        <v>242</v>
      </c>
      <c r="F301" t="s">
        <v>242</v>
      </c>
      <c r="G301" t="s">
        <v>242</v>
      </c>
      <c r="H301">
        <v>1882.2</v>
      </c>
      <c r="I301">
        <v>1911.7</v>
      </c>
      <c r="J301">
        <v>1953.5</v>
      </c>
      <c r="K301">
        <v>1947.5</v>
      </c>
      <c r="L301">
        <v>1967.7</v>
      </c>
      <c r="M301">
        <v>1919.1</v>
      </c>
      <c r="N301">
        <v>1808.8</v>
      </c>
      <c r="O301">
        <v>1767</v>
      </c>
      <c r="P301">
        <v>1930.3</v>
      </c>
      <c r="Q301">
        <v>1855.1</v>
      </c>
      <c r="R301">
        <v>1882.5</v>
      </c>
      <c r="S301">
        <v>1921.5</v>
      </c>
      <c r="T301">
        <v>2040.6</v>
      </c>
      <c r="U301" t="s">
        <v>242</v>
      </c>
    </row>
    <row r="302" spans="1:21">
      <c r="A302" t="s">
        <v>1180</v>
      </c>
      <c r="B302" t="s">
        <v>242</v>
      </c>
      <c r="C302" t="s">
        <v>242</v>
      </c>
      <c r="D302" t="s">
        <v>242</v>
      </c>
      <c r="E302" t="s">
        <v>242</v>
      </c>
      <c r="F302" t="s">
        <v>242</v>
      </c>
      <c r="G302" t="s">
        <v>242</v>
      </c>
      <c r="H302">
        <v>30356</v>
      </c>
      <c r="I302">
        <v>30382.7</v>
      </c>
      <c r="J302">
        <v>31358</v>
      </c>
      <c r="K302">
        <v>31758.5</v>
      </c>
      <c r="L302">
        <v>32997.9</v>
      </c>
      <c r="M302">
        <v>34367.699999999997</v>
      </c>
      <c r="N302">
        <v>35532.400000000001</v>
      </c>
      <c r="O302">
        <v>36249.5</v>
      </c>
      <c r="P302">
        <v>37000.800000000003</v>
      </c>
      <c r="Q302">
        <v>37793.9</v>
      </c>
      <c r="R302">
        <v>39181.599999999999</v>
      </c>
      <c r="S302">
        <v>39218.699999999997</v>
      </c>
      <c r="T302">
        <v>40135.300000000003</v>
      </c>
      <c r="U302" t="s">
        <v>242</v>
      </c>
    </row>
    <row r="303" spans="1:21">
      <c r="A303" t="s">
        <v>1182</v>
      </c>
      <c r="B303" t="s">
        <v>242</v>
      </c>
      <c r="C303" t="s">
        <v>242</v>
      </c>
      <c r="D303" t="s">
        <v>242</v>
      </c>
      <c r="E303" t="s">
        <v>242</v>
      </c>
      <c r="F303" t="s">
        <v>242</v>
      </c>
      <c r="G303" t="s">
        <v>242</v>
      </c>
      <c r="H303">
        <v>1509.6</v>
      </c>
      <c r="I303">
        <v>1491.3</v>
      </c>
      <c r="J303">
        <v>1475.6</v>
      </c>
      <c r="K303">
        <v>1395.3</v>
      </c>
      <c r="L303">
        <v>1356.2</v>
      </c>
      <c r="M303">
        <v>1346.1</v>
      </c>
      <c r="N303">
        <v>1362.7</v>
      </c>
      <c r="O303">
        <v>1346.3</v>
      </c>
      <c r="P303">
        <v>1343.2</v>
      </c>
      <c r="Q303">
        <v>1476.9</v>
      </c>
      <c r="R303">
        <v>1530.2</v>
      </c>
      <c r="S303">
        <v>1580.7</v>
      </c>
      <c r="T303">
        <v>1604.2</v>
      </c>
      <c r="U303" t="s">
        <v>242</v>
      </c>
    </row>
    <row r="304" spans="1:21">
      <c r="A304" t="s">
        <v>1185</v>
      </c>
      <c r="B304" t="s">
        <v>242</v>
      </c>
      <c r="C304" t="s">
        <v>242</v>
      </c>
      <c r="D304" t="s">
        <v>242</v>
      </c>
      <c r="E304" t="s">
        <v>242</v>
      </c>
      <c r="F304" t="s">
        <v>242</v>
      </c>
      <c r="G304" t="s">
        <v>242</v>
      </c>
      <c r="H304">
        <v>14203.3</v>
      </c>
      <c r="I304">
        <v>14310</v>
      </c>
      <c r="J304">
        <v>14364.7</v>
      </c>
      <c r="K304">
        <v>14096.4</v>
      </c>
      <c r="L304">
        <v>13947.2</v>
      </c>
      <c r="M304">
        <v>13946.2</v>
      </c>
      <c r="N304">
        <v>14013.9</v>
      </c>
      <c r="O304">
        <v>14035.9</v>
      </c>
      <c r="P304">
        <v>13844.4</v>
      </c>
      <c r="Q304">
        <v>14102</v>
      </c>
      <c r="R304">
        <v>13992.2</v>
      </c>
      <c r="S304">
        <v>13791.3</v>
      </c>
      <c r="T304">
        <v>13870.7</v>
      </c>
      <c r="U304" t="s">
        <v>242</v>
      </c>
    </row>
    <row r="305" spans="1:21">
      <c r="A305" t="s">
        <v>1187</v>
      </c>
      <c r="B305" t="s">
        <v>242</v>
      </c>
      <c r="C305" t="s">
        <v>242</v>
      </c>
      <c r="D305" t="s">
        <v>242</v>
      </c>
      <c r="E305" t="s">
        <v>242</v>
      </c>
      <c r="F305" t="s">
        <v>242</v>
      </c>
      <c r="G305" t="s">
        <v>242</v>
      </c>
      <c r="H305">
        <v>9351.2999999999993</v>
      </c>
      <c r="I305">
        <v>9380.6</v>
      </c>
      <c r="J305">
        <v>9826.5</v>
      </c>
      <c r="K305">
        <v>10147.299999999999</v>
      </c>
      <c r="L305">
        <v>10615.5</v>
      </c>
      <c r="M305">
        <v>10829.8</v>
      </c>
      <c r="N305">
        <v>11864.8</v>
      </c>
      <c r="O305">
        <v>12386.8</v>
      </c>
      <c r="P305">
        <v>12764.4</v>
      </c>
      <c r="Q305">
        <v>13175.4</v>
      </c>
      <c r="R305">
        <v>13438.2</v>
      </c>
      <c r="S305">
        <v>13778.4</v>
      </c>
      <c r="T305">
        <v>14056.2</v>
      </c>
      <c r="U305" t="s">
        <v>242</v>
      </c>
    </row>
    <row r="307" spans="1:21">
      <c r="A307" t="s">
        <v>1370</v>
      </c>
    </row>
    <row r="308" spans="1:21">
      <c r="A308" t="s">
        <v>371</v>
      </c>
      <c r="B308" t="s">
        <v>242</v>
      </c>
      <c r="C308" t="s">
        <v>242</v>
      </c>
      <c r="D308" t="s">
        <v>242</v>
      </c>
      <c r="E308" t="s">
        <v>242</v>
      </c>
      <c r="F308" t="s">
        <v>242</v>
      </c>
      <c r="G308" t="s">
        <v>242</v>
      </c>
      <c r="H308">
        <v>5.7916619604802451</v>
      </c>
      <c r="I308">
        <v>5.766534561874372</v>
      </c>
      <c r="J308">
        <v>5.8978175554770642</v>
      </c>
      <c r="K308">
        <v>6.0990094978891554</v>
      </c>
      <c r="L308">
        <v>6.7411302530536208</v>
      </c>
      <c r="M308">
        <v>6.8686783494642478</v>
      </c>
      <c r="N308">
        <v>7.2307255572502314</v>
      </c>
      <c r="O308">
        <v>7.3237645598447703</v>
      </c>
      <c r="P308">
        <v>7.3534567256440901</v>
      </c>
      <c r="Q308">
        <v>7.3546731118012909</v>
      </c>
      <c r="R308">
        <v>7.3743910917680831</v>
      </c>
      <c r="S308">
        <v>7.3171072997374544</v>
      </c>
      <c r="T308">
        <v>7.3626284322827615</v>
      </c>
      <c r="U308" t="s">
        <v>242</v>
      </c>
    </row>
    <row r="309" spans="1:21">
      <c r="A309" t="s">
        <v>370</v>
      </c>
      <c r="B309" t="s">
        <v>242</v>
      </c>
      <c r="C309" t="s">
        <v>242</v>
      </c>
      <c r="D309" t="s">
        <v>242</v>
      </c>
      <c r="E309" t="s">
        <v>242</v>
      </c>
      <c r="F309" t="s">
        <v>242</v>
      </c>
      <c r="G309" t="s">
        <v>242</v>
      </c>
      <c r="H309">
        <v>2.7098666597473007</v>
      </c>
      <c r="I309">
        <v>2.7159900068269858</v>
      </c>
      <c r="J309">
        <v>2.7017150277173734</v>
      </c>
      <c r="K309">
        <v>2.7071202193442603</v>
      </c>
      <c r="L309">
        <v>2.8492689493994905</v>
      </c>
      <c r="M309">
        <v>2.7872671722954494</v>
      </c>
      <c r="N309">
        <v>2.8517821730800343</v>
      </c>
      <c r="O309">
        <v>2.835780548297913</v>
      </c>
      <c r="P309">
        <v>2.7514052748185724</v>
      </c>
      <c r="Q309">
        <v>2.7442418015241032</v>
      </c>
      <c r="R309">
        <v>2.6334798740796033</v>
      </c>
      <c r="S309">
        <v>2.5730690181691172</v>
      </c>
      <c r="T309">
        <v>2.5445134381869452</v>
      </c>
      <c r="U309" t="s">
        <v>242</v>
      </c>
    </row>
    <row r="310" spans="1:21">
      <c r="A310" t="s">
        <v>1190</v>
      </c>
      <c r="B310" t="s">
        <v>242</v>
      </c>
      <c r="C310" t="s">
        <v>242</v>
      </c>
      <c r="D310" t="s">
        <v>242</v>
      </c>
      <c r="E310" t="s">
        <v>242</v>
      </c>
      <c r="F310" t="s">
        <v>242</v>
      </c>
      <c r="G310" t="s">
        <v>242</v>
      </c>
      <c r="H310">
        <v>1.7841470711239593</v>
      </c>
      <c r="I310">
        <v>1.7804064191503302</v>
      </c>
      <c r="J310">
        <v>1.8481696603385218</v>
      </c>
      <c r="K310">
        <v>1.9487217304951625</v>
      </c>
      <c r="L310">
        <v>2.1686370405780577</v>
      </c>
      <c r="M310">
        <v>2.1644280178489663</v>
      </c>
      <c r="N310">
        <v>2.4144474505426743</v>
      </c>
      <c r="O310">
        <v>2.5026002248275203</v>
      </c>
      <c r="P310">
        <v>2.5367684760548803</v>
      </c>
      <c r="Q310">
        <v>2.5639259276556992</v>
      </c>
      <c r="R310">
        <v>2.5292112208127762</v>
      </c>
      <c r="S310">
        <v>2.5706622406837187</v>
      </c>
      <c r="T310">
        <v>2.5785425241583582</v>
      </c>
      <c r="U310" t="s">
        <v>242</v>
      </c>
    </row>
    <row r="312" spans="1:21">
      <c r="A312" t="s">
        <v>388</v>
      </c>
    </row>
    <row r="313" spans="1:21">
      <c r="A313" t="s">
        <v>109</v>
      </c>
      <c r="B313">
        <v>47547.556239999998</v>
      </c>
      <c r="C313">
        <v>51654.197760000003</v>
      </c>
      <c r="D313">
        <v>48979.244310000002</v>
      </c>
      <c r="E313">
        <v>52108.955739999998</v>
      </c>
      <c r="F313">
        <v>54548.350169999998</v>
      </c>
      <c r="G313">
        <v>61169.979090000001</v>
      </c>
      <c r="H313">
        <v>65656.544160000005</v>
      </c>
      <c r="I313">
        <v>75246.173389999996</v>
      </c>
      <c r="J313">
        <v>83931.437609999994</v>
      </c>
      <c r="K313">
        <v>81018.087610000002</v>
      </c>
      <c r="L313">
        <v>54170.614090000003</v>
      </c>
      <c r="M313">
        <v>67399.626699999993</v>
      </c>
      <c r="N313">
        <v>65546.474950000003</v>
      </c>
      <c r="O313">
        <v>63747.572220000002</v>
      </c>
      <c r="P313">
        <v>69774.192949999997</v>
      </c>
      <c r="Q313">
        <v>73093.028309999994</v>
      </c>
      <c r="R313">
        <v>75613.92886</v>
      </c>
      <c r="S313">
        <v>70035.770380000002</v>
      </c>
      <c r="T313">
        <v>78286.457049999997</v>
      </c>
      <c r="U313" t="s">
        <v>242</v>
      </c>
    </row>
    <row r="314" spans="1:21">
      <c r="A314" t="s">
        <v>110</v>
      </c>
      <c r="B314">
        <v>35268.00806</v>
      </c>
      <c r="C314">
        <v>40938.42297</v>
      </c>
      <c r="D314">
        <v>42415.533000000003</v>
      </c>
      <c r="E314">
        <v>42227.505949999999</v>
      </c>
      <c r="F314">
        <v>44362.023350000003</v>
      </c>
      <c r="G314">
        <v>49216.636350000001</v>
      </c>
      <c r="H314">
        <v>56949.392180000003</v>
      </c>
      <c r="I314">
        <v>67344.29307</v>
      </c>
      <c r="J314">
        <v>73135.920429999998</v>
      </c>
      <c r="K314">
        <v>78954.749930000005</v>
      </c>
      <c r="L314">
        <v>51499.377780000003</v>
      </c>
      <c r="M314">
        <v>60764.956839999999</v>
      </c>
      <c r="N314">
        <v>68111.187179999994</v>
      </c>
      <c r="O314">
        <v>70688.631840000002</v>
      </c>
      <c r="P314">
        <v>81242.545169999998</v>
      </c>
      <c r="Q314">
        <v>85909.112729999993</v>
      </c>
      <c r="R314">
        <v>78405.535789999994</v>
      </c>
      <c r="S314">
        <v>66041.973889999994</v>
      </c>
      <c r="T314">
        <v>75379.231109999993</v>
      </c>
      <c r="U314" t="s">
        <v>242</v>
      </c>
    </row>
    <row r="315" spans="1:21">
      <c r="A315" t="s">
        <v>30</v>
      </c>
      <c r="B315">
        <v>12279.54818</v>
      </c>
      <c r="C315">
        <v>10715.774789999999</v>
      </c>
      <c r="D315">
        <v>6563.7113099999997</v>
      </c>
      <c r="E315">
        <v>9881.4497900000006</v>
      </c>
      <c r="F315">
        <v>10186.32682</v>
      </c>
      <c r="G315">
        <v>11953.34275</v>
      </c>
      <c r="H315">
        <v>8707.1519800000005</v>
      </c>
      <c r="I315">
        <v>7901.8803200000002</v>
      </c>
      <c r="J315">
        <v>10795.51719</v>
      </c>
      <c r="K315">
        <v>2063.3376800000001</v>
      </c>
      <c r="L315">
        <v>2671.2363099999998</v>
      </c>
      <c r="M315">
        <v>6634.66986</v>
      </c>
      <c r="N315">
        <v>-2564.7122300000001</v>
      </c>
      <c r="O315">
        <v>-6941.0596299999997</v>
      </c>
      <c r="P315">
        <v>-11468.352220000001</v>
      </c>
      <c r="Q315">
        <v>-12816.084419999999</v>
      </c>
      <c r="R315">
        <v>-2791.6069299999999</v>
      </c>
      <c r="S315">
        <v>3993.7964999999999</v>
      </c>
      <c r="T315">
        <v>2907.2259399999998</v>
      </c>
      <c r="U315" t="s">
        <v>242</v>
      </c>
    </row>
    <row r="317" spans="1:21">
      <c r="A317" t="s">
        <v>1371</v>
      </c>
    </row>
    <row r="318" spans="1:21">
      <c r="A318" t="s">
        <v>301</v>
      </c>
      <c r="B318">
        <v>-6.1159999999999997</v>
      </c>
      <c r="C318">
        <v>8.6369100000000003</v>
      </c>
      <c r="D318">
        <v>-5.1785800000000002</v>
      </c>
      <c r="E318">
        <v>6.3898700000000002</v>
      </c>
      <c r="F318">
        <v>4.68133</v>
      </c>
      <c r="G318">
        <v>12.139010000000001</v>
      </c>
      <c r="H318">
        <v>7.3345900000000004</v>
      </c>
      <c r="I318">
        <v>14.60575</v>
      </c>
      <c r="J318">
        <v>11.54247</v>
      </c>
      <c r="K318">
        <v>-3.4711099999999999</v>
      </c>
      <c r="L318">
        <v>-33.137630000000001</v>
      </c>
      <c r="M318">
        <v>24.421009999999999</v>
      </c>
      <c r="N318">
        <v>-2.7494999999999998</v>
      </c>
      <c r="O318">
        <v>-2.7444700000000002</v>
      </c>
      <c r="P318">
        <v>9.4538799999999998</v>
      </c>
      <c r="Q318">
        <v>4.7565400000000002</v>
      </c>
      <c r="R318">
        <v>3.44889</v>
      </c>
      <c r="S318">
        <v>-7.3771599999999999</v>
      </c>
      <c r="T318">
        <v>11.78068</v>
      </c>
      <c r="U318" t="s">
        <v>242</v>
      </c>
    </row>
    <row r="319" spans="1:21">
      <c r="A319" t="s">
        <v>302</v>
      </c>
      <c r="B319">
        <v>-3.7803599999999999</v>
      </c>
      <c r="C319">
        <v>16.07807</v>
      </c>
      <c r="D319">
        <v>3.6081300000000001</v>
      </c>
      <c r="E319">
        <v>-0.44330000000000003</v>
      </c>
      <c r="F319">
        <v>5.0548000000000002</v>
      </c>
      <c r="G319">
        <v>10.94317</v>
      </c>
      <c r="H319">
        <v>15.71167</v>
      </c>
      <c r="I319">
        <v>18.252870000000001</v>
      </c>
      <c r="J319">
        <v>8.6000300000000003</v>
      </c>
      <c r="K319">
        <v>7.9561900000000003</v>
      </c>
      <c r="L319">
        <v>-34.77355</v>
      </c>
      <c r="M319">
        <v>17.991630000000001</v>
      </c>
      <c r="N319">
        <v>12.08958</v>
      </c>
      <c r="O319">
        <v>3.78417</v>
      </c>
      <c r="P319">
        <v>14.93014</v>
      </c>
      <c r="Q319">
        <v>5.7439900000000002</v>
      </c>
      <c r="R319">
        <v>-8.7343200000000003</v>
      </c>
      <c r="S319">
        <v>-15.768739999999999</v>
      </c>
      <c r="T319">
        <v>14.13837</v>
      </c>
      <c r="U319" t="s">
        <v>242</v>
      </c>
    </row>
    <row r="321" spans="1:24">
      <c r="A321" t="s">
        <v>387</v>
      </c>
    </row>
    <row r="322" spans="1:24">
      <c r="A322" t="s">
        <v>197</v>
      </c>
      <c r="B322" t="s">
        <v>242</v>
      </c>
      <c r="C322">
        <v>478363.06618000002</v>
      </c>
      <c r="D322">
        <v>403524.07844499999</v>
      </c>
      <c r="E322">
        <v>416796.71700100001</v>
      </c>
      <c r="F322">
        <v>471915.95502599998</v>
      </c>
      <c r="G322">
        <v>565821.56773799995</v>
      </c>
      <c r="H322">
        <v>594889.21430500003</v>
      </c>
      <c r="I322">
        <v>646797.807959</v>
      </c>
      <c r="J322">
        <v>714267.48550199997</v>
      </c>
      <c r="K322">
        <v>782048.61015700002</v>
      </c>
      <c r="L322">
        <v>580719.232815</v>
      </c>
      <c r="M322">
        <v>769772.77719099994</v>
      </c>
      <c r="N322">
        <v>822564.15498800005</v>
      </c>
      <c r="O322">
        <v>798619.80218400003</v>
      </c>
      <c r="P322">
        <v>714613.00338200002</v>
      </c>
      <c r="Q322">
        <v>690213.46551200002</v>
      </c>
      <c r="R322">
        <v>624800.67468699999</v>
      </c>
      <c r="S322">
        <v>644932.60524599999</v>
      </c>
      <c r="T322">
        <v>698072.78261899995</v>
      </c>
      <c r="U322">
        <v>735659.03156100004</v>
      </c>
    </row>
    <row r="323" spans="1:24">
      <c r="A323" t="s">
        <v>933</v>
      </c>
      <c r="B323" t="s">
        <v>242</v>
      </c>
      <c r="C323">
        <v>144009.42918599999</v>
      </c>
      <c r="D323">
        <v>122700.632601</v>
      </c>
      <c r="E323">
        <v>120197.750011</v>
      </c>
      <c r="F323">
        <v>117384.239441</v>
      </c>
      <c r="G323">
        <v>128606.002477</v>
      </c>
      <c r="H323">
        <v>136001.609731</v>
      </c>
      <c r="I323">
        <v>147230.37394399999</v>
      </c>
      <c r="J323">
        <v>145575.40523599999</v>
      </c>
      <c r="K323">
        <v>138931.74205599999</v>
      </c>
      <c r="L323">
        <v>95343.110837</v>
      </c>
      <c r="M323">
        <v>120483.37198700001</v>
      </c>
      <c r="N323">
        <v>127773.956737</v>
      </c>
      <c r="O323">
        <v>142053.28055200001</v>
      </c>
      <c r="P323">
        <v>134398.140529</v>
      </c>
      <c r="Q323">
        <v>130571.0971</v>
      </c>
      <c r="R323">
        <v>126372.05824699999</v>
      </c>
      <c r="S323">
        <v>130428.61444999999</v>
      </c>
      <c r="T323">
        <v>135075.54478299999</v>
      </c>
      <c r="U323">
        <v>139504.10485800001</v>
      </c>
    </row>
    <row r="324" spans="1:24">
      <c r="A324" t="s">
        <v>946</v>
      </c>
      <c r="B324" t="s">
        <v>242</v>
      </c>
      <c r="C324">
        <v>30356.160347000001</v>
      </c>
      <c r="D324">
        <v>30948.150554</v>
      </c>
      <c r="E324">
        <v>39957.568173</v>
      </c>
      <c r="F324">
        <v>57479.798410000003</v>
      </c>
      <c r="G324">
        <v>73917.150150000001</v>
      </c>
      <c r="H324">
        <v>80004.727444999997</v>
      </c>
      <c r="I324">
        <v>92789.064150000006</v>
      </c>
      <c r="J324">
        <v>109296.524815</v>
      </c>
      <c r="K324">
        <v>124968.771699</v>
      </c>
      <c r="L324">
        <v>109632.143837</v>
      </c>
      <c r="M324">
        <v>149626.126383</v>
      </c>
      <c r="N324">
        <v>161818.222434</v>
      </c>
      <c r="O324">
        <v>144202.595856</v>
      </c>
      <c r="P324">
        <v>129052.20955</v>
      </c>
      <c r="Q324">
        <v>126346.82148499999</v>
      </c>
      <c r="R324">
        <v>109215.780002</v>
      </c>
      <c r="S324">
        <v>113877.15736300001</v>
      </c>
      <c r="T324">
        <v>132817.03557899999</v>
      </c>
      <c r="U324">
        <v>144021.98133400001</v>
      </c>
      <c r="X324" t="s">
        <v>1372</v>
      </c>
    </row>
    <row r="325" spans="1:24">
      <c r="A325" t="s">
        <v>283</v>
      </c>
      <c r="B325" t="s">
        <v>242</v>
      </c>
      <c r="C325">
        <v>30702.917001000002</v>
      </c>
      <c r="D325">
        <v>25291.853921999998</v>
      </c>
      <c r="E325">
        <v>28611.850816999999</v>
      </c>
      <c r="F325">
        <v>34822.984402000002</v>
      </c>
      <c r="G325">
        <v>44246.950704000003</v>
      </c>
      <c r="H325">
        <v>46678.130110999999</v>
      </c>
      <c r="I325">
        <v>50290.041131999998</v>
      </c>
      <c r="J325">
        <v>54268.505204000001</v>
      </c>
      <c r="K325">
        <v>59425.453753000002</v>
      </c>
      <c r="L325">
        <v>47237.335442000003</v>
      </c>
      <c r="M325">
        <v>62270.223882999999</v>
      </c>
      <c r="N325">
        <v>66006.920121999996</v>
      </c>
      <c r="O325">
        <v>61514.912492000003</v>
      </c>
      <c r="P325">
        <v>56503.134039999997</v>
      </c>
      <c r="Q325">
        <v>51524.712785000003</v>
      </c>
      <c r="R325">
        <v>44030.439955000002</v>
      </c>
      <c r="S325">
        <v>46240.070865000002</v>
      </c>
      <c r="T325">
        <v>53311.292804999997</v>
      </c>
      <c r="U325">
        <v>52406.913866000003</v>
      </c>
      <c r="X325" t="s">
        <v>1372</v>
      </c>
    </row>
    <row r="326" spans="1:24">
      <c r="A326" t="s">
        <v>355</v>
      </c>
      <c r="B326" t="s">
        <v>242</v>
      </c>
      <c r="C326">
        <v>35977.202596000003</v>
      </c>
      <c r="D326">
        <v>24256.332091</v>
      </c>
      <c r="E326">
        <v>26311.744897</v>
      </c>
      <c r="F326">
        <v>31319.608881</v>
      </c>
      <c r="G326">
        <v>42015.046308999998</v>
      </c>
      <c r="H326">
        <v>43758.716197000002</v>
      </c>
      <c r="I326">
        <v>44106.163542000002</v>
      </c>
      <c r="J326">
        <v>44873.646574999999</v>
      </c>
      <c r="K326">
        <v>46041.564738000001</v>
      </c>
      <c r="L326">
        <v>36428.472011999998</v>
      </c>
      <c r="M326">
        <v>52395.371498</v>
      </c>
      <c r="N326">
        <v>50801.787076000001</v>
      </c>
      <c r="O326">
        <v>46006.128132999998</v>
      </c>
      <c r="P326">
        <v>41617.346990999999</v>
      </c>
      <c r="Q326">
        <v>39989.803115000002</v>
      </c>
      <c r="R326">
        <v>36939.412168000003</v>
      </c>
      <c r="S326">
        <v>39352.717697</v>
      </c>
      <c r="T326">
        <v>40645.013229999997</v>
      </c>
      <c r="U326">
        <v>42200.082767</v>
      </c>
      <c r="X326" t="s">
        <v>1372</v>
      </c>
    </row>
    <row r="327" spans="1:24">
      <c r="A327" t="s">
        <v>356</v>
      </c>
      <c r="B327" t="s">
        <v>242</v>
      </c>
      <c r="C327">
        <v>27186.562286</v>
      </c>
      <c r="D327">
        <v>23251.687574</v>
      </c>
      <c r="E327">
        <v>25432.250470999999</v>
      </c>
      <c r="F327">
        <v>29918.072176999998</v>
      </c>
      <c r="G327">
        <v>35414.394407</v>
      </c>
      <c r="H327">
        <v>36019.299845000001</v>
      </c>
      <c r="I327">
        <v>36436.580643000001</v>
      </c>
      <c r="J327">
        <v>38908.588055</v>
      </c>
      <c r="K327">
        <v>40286.923606999997</v>
      </c>
      <c r="L327">
        <v>31875.053973999999</v>
      </c>
      <c r="M327">
        <v>42303.039248000001</v>
      </c>
      <c r="N327">
        <v>42923.505699000001</v>
      </c>
      <c r="O327">
        <v>41050.643477999998</v>
      </c>
      <c r="P327">
        <v>37347.725027</v>
      </c>
      <c r="Q327">
        <v>38085.182951000003</v>
      </c>
      <c r="R327">
        <v>34999.253031</v>
      </c>
      <c r="S327">
        <v>33636.972250999999</v>
      </c>
      <c r="T327">
        <v>35444.417629000003</v>
      </c>
      <c r="U327">
        <v>34581.590082000002</v>
      </c>
    </row>
    <row r="328" spans="1:24">
      <c r="A328" t="s">
        <v>353</v>
      </c>
      <c r="B328" t="s">
        <v>242</v>
      </c>
      <c r="C328">
        <v>13634.154449</v>
      </c>
      <c r="D328">
        <v>11873.387839000001</v>
      </c>
      <c r="E328">
        <v>13216.601525</v>
      </c>
      <c r="F328">
        <v>16043.004142</v>
      </c>
      <c r="G328">
        <v>20274.074204</v>
      </c>
      <c r="H328">
        <v>22562.693895</v>
      </c>
      <c r="I328">
        <v>22906.538294999998</v>
      </c>
      <c r="J328">
        <v>25609.960036</v>
      </c>
      <c r="K328">
        <v>29494.926210000001</v>
      </c>
      <c r="L328">
        <v>22259.014557999999</v>
      </c>
      <c r="M328">
        <v>34222.315525999998</v>
      </c>
      <c r="N328">
        <v>37486.352894000003</v>
      </c>
      <c r="O328">
        <v>43695.482363000003</v>
      </c>
      <c r="P328">
        <v>35985.197717000003</v>
      </c>
      <c r="Q328">
        <v>31367.265335</v>
      </c>
      <c r="R328">
        <v>27985.131691999999</v>
      </c>
      <c r="S328">
        <v>27413.691954999998</v>
      </c>
      <c r="T328">
        <v>29437.378333000001</v>
      </c>
      <c r="U328">
        <v>31967.223394000001</v>
      </c>
    </row>
    <row r="329" spans="1:24">
      <c r="A329" t="s">
        <v>354</v>
      </c>
      <c r="B329" t="s">
        <v>242</v>
      </c>
      <c r="C329">
        <v>20829.983596999999</v>
      </c>
      <c r="D329">
        <v>14713.367087000001</v>
      </c>
      <c r="E329">
        <v>14183.390653</v>
      </c>
      <c r="F329">
        <v>14858.306666</v>
      </c>
      <c r="G329">
        <v>17975.694918000001</v>
      </c>
      <c r="H329">
        <v>18528.771788999999</v>
      </c>
      <c r="I329">
        <v>19492.088041999999</v>
      </c>
      <c r="J329">
        <v>21820.590789000002</v>
      </c>
      <c r="K329">
        <v>26630.669826000001</v>
      </c>
      <c r="L329">
        <v>20701.702749</v>
      </c>
      <c r="M329">
        <v>25225.836986999999</v>
      </c>
      <c r="N329">
        <v>27231.146378000001</v>
      </c>
      <c r="O329">
        <v>23289.691128999999</v>
      </c>
      <c r="P329">
        <v>20962.381279000001</v>
      </c>
      <c r="Q329">
        <v>20998.582091</v>
      </c>
      <c r="R329">
        <v>19867.225533000001</v>
      </c>
      <c r="S329">
        <v>19804.889351999998</v>
      </c>
      <c r="T329">
        <v>22649.463041999999</v>
      </c>
      <c r="U329">
        <v>23183.513244999998</v>
      </c>
    </row>
    <row r="330" spans="1:24">
      <c r="A330" t="s">
        <v>357</v>
      </c>
      <c r="B330" t="s">
        <v>242</v>
      </c>
      <c r="C330">
        <v>19998.219278</v>
      </c>
      <c r="D330">
        <v>15651.729792</v>
      </c>
      <c r="E330">
        <v>14126.222539</v>
      </c>
      <c r="F330">
        <v>16412.356585000001</v>
      </c>
      <c r="G330">
        <v>18971.622684999998</v>
      </c>
      <c r="H330">
        <v>18741.680829000001</v>
      </c>
      <c r="I330">
        <v>20415.025828999998</v>
      </c>
      <c r="J330">
        <v>22629.044911000001</v>
      </c>
      <c r="K330">
        <v>23986.840445999998</v>
      </c>
      <c r="L330">
        <v>16652.974254000001</v>
      </c>
      <c r="M330">
        <v>20316.223613999999</v>
      </c>
      <c r="N330">
        <v>23485.934588</v>
      </c>
      <c r="O330">
        <v>20797.953705</v>
      </c>
      <c r="P330">
        <v>18931.044892000002</v>
      </c>
      <c r="Q330">
        <v>19101.946623</v>
      </c>
      <c r="R330">
        <v>16234.942827999999</v>
      </c>
      <c r="S330">
        <v>17654.135344999999</v>
      </c>
      <c r="T330">
        <v>18946.33684</v>
      </c>
      <c r="U330">
        <v>21056.605843000001</v>
      </c>
    </row>
    <row r="331" spans="1:24">
      <c r="A331" t="s">
        <v>934</v>
      </c>
      <c r="B331" t="s">
        <v>242</v>
      </c>
      <c r="C331">
        <v>8580.3340499999995</v>
      </c>
      <c r="D331">
        <v>7692.5202419999996</v>
      </c>
      <c r="E331">
        <v>8318.1200059999992</v>
      </c>
      <c r="F331">
        <v>9966.4210289999992</v>
      </c>
      <c r="G331">
        <v>11817.867323</v>
      </c>
      <c r="H331">
        <v>12512.608947000001</v>
      </c>
      <c r="I331">
        <v>12579.178857999999</v>
      </c>
      <c r="J331">
        <v>14223.250926999999</v>
      </c>
      <c r="K331">
        <v>17290.859812999999</v>
      </c>
      <c r="L331">
        <v>12186.152389000001</v>
      </c>
      <c r="M331">
        <v>15868.877435</v>
      </c>
      <c r="N331">
        <v>17879.793541999999</v>
      </c>
      <c r="O331">
        <v>18418.582102</v>
      </c>
      <c r="P331">
        <v>16953.337737000002</v>
      </c>
      <c r="Q331">
        <v>14212.643166</v>
      </c>
      <c r="R331">
        <v>12843.923395</v>
      </c>
      <c r="S331">
        <v>14169.211144999999</v>
      </c>
      <c r="T331">
        <v>16014.208909999999</v>
      </c>
      <c r="U331">
        <v>16874.731549</v>
      </c>
    </row>
    <row r="332" spans="1:24">
      <c r="A332" t="s">
        <v>1202</v>
      </c>
      <c r="B332" t="s">
        <v>242</v>
      </c>
      <c r="C332">
        <v>1974.719867</v>
      </c>
      <c r="D332">
        <v>1776.773203</v>
      </c>
      <c r="E332">
        <v>2135.1658210000001</v>
      </c>
      <c r="F332">
        <v>2623.1566950000001</v>
      </c>
      <c r="G332">
        <v>3181.4250470000002</v>
      </c>
      <c r="H332">
        <v>3590.2368219999998</v>
      </c>
      <c r="I332">
        <v>4139.6031499999999</v>
      </c>
      <c r="J332">
        <v>5682.311393</v>
      </c>
      <c r="K332">
        <v>7825.1556369999998</v>
      </c>
      <c r="L332">
        <v>6518.3434660000003</v>
      </c>
      <c r="M332">
        <v>8178.1113139999998</v>
      </c>
      <c r="N332">
        <v>9600.7222129999991</v>
      </c>
      <c r="O332">
        <v>10729.146037</v>
      </c>
      <c r="P332">
        <v>10522.311084999999</v>
      </c>
      <c r="Q332">
        <v>11776.564394000001</v>
      </c>
      <c r="R332">
        <v>12529.717656999999</v>
      </c>
      <c r="S332">
        <v>13014.058686</v>
      </c>
      <c r="T332">
        <v>15056.893469000001</v>
      </c>
      <c r="U332">
        <v>16243.773152</v>
      </c>
    </row>
    <row r="333" spans="1:24">
      <c r="W333" t="s">
        <v>1211</v>
      </c>
    </row>
    <row r="334" spans="1:24">
      <c r="A334" t="s">
        <v>232</v>
      </c>
      <c r="B334" t="s">
        <v>242</v>
      </c>
      <c r="C334">
        <v>379581.33237800002</v>
      </c>
      <c r="D334">
        <v>349092.26024899998</v>
      </c>
      <c r="E334">
        <v>337179.80926499999</v>
      </c>
      <c r="F334">
        <v>382963.55488299998</v>
      </c>
      <c r="G334">
        <v>454823.28212400002</v>
      </c>
      <c r="H334">
        <v>515217.59110700001</v>
      </c>
      <c r="I334">
        <v>578745.64632399997</v>
      </c>
      <c r="J334">
        <v>621915.07384299999</v>
      </c>
      <c r="K334">
        <v>762590.19518699998</v>
      </c>
      <c r="L334">
        <v>551960.25499199994</v>
      </c>
      <c r="M334">
        <v>694051.72439999995</v>
      </c>
      <c r="N334">
        <v>854997.950128</v>
      </c>
      <c r="O334">
        <v>886036.26590600004</v>
      </c>
      <c r="P334">
        <v>832342.69199800002</v>
      </c>
      <c r="Q334">
        <v>812221.92083399999</v>
      </c>
      <c r="R334">
        <v>647989.50126399996</v>
      </c>
      <c r="S334">
        <v>606870.66756099998</v>
      </c>
      <c r="T334">
        <v>671183.27870000002</v>
      </c>
      <c r="U334">
        <v>750821.10060799995</v>
      </c>
    </row>
    <row r="335" spans="1:24">
      <c r="A335" t="s">
        <v>284</v>
      </c>
      <c r="B335" t="s">
        <v>242</v>
      </c>
      <c r="C335">
        <v>55155.856656000004</v>
      </c>
      <c r="D335">
        <v>57780.150706</v>
      </c>
      <c r="E335">
        <v>61791.759134</v>
      </c>
      <c r="F335">
        <v>75559.207934000005</v>
      </c>
      <c r="G335">
        <v>94335.027228000006</v>
      </c>
      <c r="H335">
        <v>108439.08364300001</v>
      </c>
      <c r="I335">
        <v>118443.84735700001</v>
      </c>
      <c r="J335">
        <v>127760.393079</v>
      </c>
      <c r="K335">
        <v>143678.25664800001</v>
      </c>
      <c r="L335">
        <v>122536.21088899999</v>
      </c>
      <c r="M335">
        <v>153368.907095</v>
      </c>
      <c r="N335">
        <v>183902.61030500001</v>
      </c>
      <c r="O335">
        <v>188495.40221599999</v>
      </c>
      <c r="P335">
        <v>180784.71272400001</v>
      </c>
      <c r="Q335">
        <v>180888.50002400001</v>
      </c>
      <c r="R335">
        <v>160598.41687799999</v>
      </c>
      <c r="S335">
        <v>156560.60668600001</v>
      </c>
      <c r="T335">
        <v>164354.24885900001</v>
      </c>
      <c r="U335">
        <v>175219.35932799999</v>
      </c>
      <c r="X335" s="33" t="s">
        <v>1372</v>
      </c>
    </row>
    <row r="336" spans="1:24">
      <c r="A336" t="s">
        <v>234</v>
      </c>
      <c r="B336" t="s">
        <v>242</v>
      </c>
      <c r="C336">
        <v>72513.957936999999</v>
      </c>
      <c r="D336">
        <v>63712.620169000002</v>
      </c>
      <c r="E336">
        <v>58588.915956999997</v>
      </c>
      <c r="F336">
        <v>59891.463182</v>
      </c>
      <c r="G336">
        <v>63604.842812000003</v>
      </c>
      <c r="H336">
        <v>65446.874080000001</v>
      </c>
      <c r="I336">
        <v>69328.533767999994</v>
      </c>
      <c r="J336">
        <v>72263.857187999994</v>
      </c>
      <c r="K336">
        <v>78974.928734999994</v>
      </c>
      <c r="L336">
        <v>60486.611747000003</v>
      </c>
      <c r="M336">
        <v>69026.518941000002</v>
      </c>
      <c r="N336">
        <v>76172.743466</v>
      </c>
      <c r="O336">
        <v>78230.619833000004</v>
      </c>
      <c r="P336">
        <v>71939.000020000007</v>
      </c>
      <c r="Q336">
        <v>73056.841289999997</v>
      </c>
      <c r="R336">
        <v>68322.436480999997</v>
      </c>
      <c r="S336">
        <v>69303.270973000006</v>
      </c>
      <c r="T336">
        <v>73835.547774999999</v>
      </c>
      <c r="U336">
        <v>83935.679485000001</v>
      </c>
    </row>
    <row r="337" spans="1:24">
      <c r="A337" t="s">
        <v>277</v>
      </c>
      <c r="B337" t="s">
        <v>242</v>
      </c>
      <c r="C337">
        <v>14774.328310999999</v>
      </c>
      <c r="D337">
        <v>14385.120879</v>
      </c>
      <c r="E337">
        <v>13986.131837000001</v>
      </c>
      <c r="F337">
        <v>15005.420094999999</v>
      </c>
      <c r="G337">
        <v>19403.838314000001</v>
      </c>
      <c r="H337">
        <v>24406.433546</v>
      </c>
      <c r="I337">
        <v>27775.821257</v>
      </c>
      <c r="J337">
        <v>31059.900979999999</v>
      </c>
      <c r="K337">
        <v>47683.435393</v>
      </c>
      <c r="L337">
        <v>34737.146341</v>
      </c>
      <c r="M337">
        <v>45187.953552999999</v>
      </c>
      <c r="N337">
        <v>56733.355320000002</v>
      </c>
      <c r="O337">
        <v>56508.930537</v>
      </c>
      <c r="P337">
        <v>50970.091145999999</v>
      </c>
      <c r="Q337">
        <v>48127.340111999998</v>
      </c>
      <c r="R337">
        <v>34817.35626</v>
      </c>
      <c r="S337">
        <v>30409.506608</v>
      </c>
      <c r="T337">
        <v>38984.934653999997</v>
      </c>
      <c r="U337">
        <v>45498.250783000003</v>
      </c>
    </row>
    <row r="338" spans="1:24">
      <c r="A338" t="s">
        <v>278</v>
      </c>
      <c r="B338" t="s">
        <v>242</v>
      </c>
      <c r="C338">
        <v>14187.901820999999</v>
      </c>
      <c r="D338">
        <v>12316.361891</v>
      </c>
      <c r="E338">
        <v>11637.889931</v>
      </c>
      <c r="F338">
        <v>14564.817689</v>
      </c>
      <c r="G338">
        <v>18483.546094000001</v>
      </c>
      <c r="H338">
        <v>28575.432052</v>
      </c>
      <c r="I338">
        <v>36985.869791999998</v>
      </c>
      <c r="J338">
        <v>35593.143884999998</v>
      </c>
      <c r="K338">
        <v>50847.475891000002</v>
      </c>
      <c r="L338">
        <v>29204.083515999999</v>
      </c>
      <c r="M338">
        <v>35879.499127000003</v>
      </c>
      <c r="N338">
        <v>50505.997431000003</v>
      </c>
      <c r="O338">
        <v>54782.133499000003</v>
      </c>
      <c r="P338">
        <v>49873.588817999997</v>
      </c>
      <c r="Q338">
        <v>47537.038547999997</v>
      </c>
      <c r="R338">
        <v>25066.659656</v>
      </c>
      <c r="S338">
        <v>19584.331389999999</v>
      </c>
      <c r="T338">
        <v>27743.473185999999</v>
      </c>
      <c r="U338">
        <v>32595.246477000001</v>
      </c>
    </row>
    <row r="339" spans="1:24">
      <c r="A339" t="s">
        <v>995</v>
      </c>
      <c r="B339" t="s">
        <v>242</v>
      </c>
      <c r="C339">
        <v>20453.568708999999</v>
      </c>
      <c r="D339">
        <v>17221.322624</v>
      </c>
      <c r="E339">
        <v>15497.496282</v>
      </c>
      <c r="F339">
        <v>17930.737342</v>
      </c>
      <c r="G339">
        <v>22062.503482</v>
      </c>
      <c r="H339">
        <v>24398.215770999999</v>
      </c>
      <c r="I339">
        <v>27385.115967000002</v>
      </c>
      <c r="J339">
        <v>27299.864216000002</v>
      </c>
      <c r="K339">
        <v>29505.414403999999</v>
      </c>
      <c r="L339">
        <v>21986.017510000001</v>
      </c>
      <c r="M339">
        <v>28648.824071999999</v>
      </c>
      <c r="N339">
        <v>39786.903973</v>
      </c>
      <c r="O339">
        <v>40526.092499999999</v>
      </c>
      <c r="P339">
        <v>35839.321678</v>
      </c>
      <c r="Q339">
        <v>33376.620106000002</v>
      </c>
      <c r="R339">
        <v>26811.912894000001</v>
      </c>
      <c r="S339">
        <v>25017.570194</v>
      </c>
      <c r="T339">
        <v>28114.996107999999</v>
      </c>
      <c r="U339">
        <v>31823.562300000001</v>
      </c>
      <c r="X339" t="s">
        <v>1372</v>
      </c>
    </row>
    <row r="340" spans="1:24">
      <c r="A340" t="s">
        <v>996</v>
      </c>
      <c r="B340" t="s">
        <v>242</v>
      </c>
      <c r="C340">
        <v>14814.768109000001</v>
      </c>
      <c r="D340">
        <v>12849.974392</v>
      </c>
      <c r="E340">
        <v>11607.164921</v>
      </c>
      <c r="F340">
        <v>14326.546120000001</v>
      </c>
      <c r="G340">
        <v>18323.803918000001</v>
      </c>
      <c r="H340">
        <v>25175.193632999999</v>
      </c>
      <c r="I340">
        <v>31719.908482999999</v>
      </c>
      <c r="J340">
        <v>32549.687516000002</v>
      </c>
      <c r="K340">
        <v>46762.939402999997</v>
      </c>
      <c r="L340">
        <v>22723.229780999998</v>
      </c>
      <c r="M340">
        <v>29276.378282000001</v>
      </c>
      <c r="N340">
        <v>42816.223129999998</v>
      </c>
      <c r="O340">
        <v>43991.092935000001</v>
      </c>
      <c r="P340">
        <v>42507.680582000001</v>
      </c>
      <c r="Q340">
        <v>41730.296483999999</v>
      </c>
      <c r="R340">
        <v>23512.629233</v>
      </c>
      <c r="S340">
        <v>17301.163563999999</v>
      </c>
      <c r="T340">
        <v>20731.243268999999</v>
      </c>
      <c r="U340">
        <v>26455.509081</v>
      </c>
    </row>
    <row r="341" spans="1:24">
      <c r="A341" t="s">
        <v>1210</v>
      </c>
      <c r="B341" t="s">
        <v>242</v>
      </c>
      <c r="C341">
        <v>17891.084429999999</v>
      </c>
      <c r="D341">
        <v>14179.716924</v>
      </c>
      <c r="E341">
        <v>13553.326524</v>
      </c>
      <c r="F341">
        <v>14263.996821000001</v>
      </c>
      <c r="G341">
        <v>16663.490935999998</v>
      </c>
      <c r="H341">
        <v>18064.099337</v>
      </c>
      <c r="I341">
        <v>20270.007042000001</v>
      </c>
      <c r="J341">
        <v>19822.431587999999</v>
      </c>
      <c r="K341">
        <v>21828.058821999999</v>
      </c>
      <c r="L341">
        <v>18342.67352</v>
      </c>
      <c r="M341">
        <v>23082.707512000001</v>
      </c>
      <c r="N341">
        <v>23222.011556000001</v>
      </c>
      <c r="O341">
        <v>24078.889884</v>
      </c>
      <c r="P341">
        <v>23705.002186999998</v>
      </c>
      <c r="Q341">
        <v>24267.079527999998</v>
      </c>
      <c r="R341">
        <v>23274.783488000001</v>
      </c>
      <c r="S341">
        <v>22952.003536</v>
      </c>
      <c r="T341">
        <v>25385.914854999999</v>
      </c>
      <c r="U341">
        <v>27927.155898000001</v>
      </c>
    </row>
    <row r="342" spans="1:24">
      <c r="A342" t="s">
        <v>357</v>
      </c>
      <c r="B342" t="s">
        <v>242</v>
      </c>
      <c r="C342">
        <v>12732.526295</v>
      </c>
      <c r="D342">
        <v>12391.114439999999</v>
      </c>
      <c r="E342">
        <v>12437.020920000001</v>
      </c>
      <c r="F342">
        <v>14226.857099999999</v>
      </c>
      <c r="G342">
        <v>17085.798083999998</v>
      </c>
      <c r="H342">
        <v>17870.323154999998</v>
      </c>
      <c r="I342">
        <v>18311.036287999999</v>
      </c>
      <c r="J342">
        <v>19430.628466999999</v>
      </c>
      <c r="K342">
        <v>20892.553221999999</v>
      </c>
      <c r="L342">
        <v>16763.589398</v>
      </c>
      <c r="M342">
        <v>19288.330540999999</v>
      </c>
      <c r="N342">
        <v>23307.180560000001</v>
      </c>
      <c r="O342">
        <v>24719.829355000002</v>
      </c>
      <c r="P342">
        <v>23776.813998000001</v>
      </c>
      <c r="Q342">
        <v>24119.110354</v>
      </c>
      <c r="R342">
        <v>20276.367334999999</v>
      </c>
      <c r="S342">
        <v>22035.454586</v>
      </c>
      <c r="T342">
        <v>23426.086146000001</v>
      </c>
      <c r="U342">
        <v>25839.655919000001</v>
      </c>
    </row>
    <row r="343" spans="1:24">
      <c r="A343" t="s">
        <v>1201</v>
      </c>
      <c r="B343" t="s">
        <v>242</v>
      </c>
      <c r="C343">
        <v>10595.194876</v>
      </c>
      <c r="D343">
        <v>10353.337750999999</v>
      </c>
      <c r="E343">
        <v>10507.204680000001</v>
      </c>
      <c r="F343">
        <v>11889.654262</v>
      </c>
      <c r="G343">
        <v>14098.457852</v>
      </c>
      <c r="H343">
        <v>15574.332517000001</v>
      </c>
      <c r="I343">
        <v>17036.675395999999</v>
      </c>
      <c r="J343">
        <v>18288.549393000001</v>
      </c>
      <c r="K343">
        <v>20814.677337000001</v>
      </c>
      <c r="L343">
        <v>16028.575342</v>
      </c>
      <c r="M343">
        <v>21032.626004999998</v>
      </c>
      <c r="N343">
        <v>24491.510832</v>
      </c>
      <c r="O343">
        <v>23646.103617000001</v>
      </c>
      <c r="P343">
        <v>22025.262699999999</v>
      </c>
      <c r="Q343">
        <v>21744.502707</v>
      </c>
      <c r="R343">
        <v>20421.821209999998</v>
      </c>
      <c r="S343">
        <v>20143.540376000001</v>
      </c>
      <c r="T343">
        <v>22722.278199</v>
      </c>
      <c r="U343">
        <v>25337.469542999999</v>
      </c>
    </row>
    <row r="344" spans="1:24">
      <c r="A344" t="s">
        <v>1200</v>
      </c>
      <c r="B344" t="s">
        <v>242</v>
      </c>
      <c r="C344">
        <v>14490.357898</v>
      </c>
      <c r="D344">
        <v>12824.087416</v>
      </c>
      <c r="E344">
        <v>11173.210641</v>
      </c>
      <c r="F344">
        <v>12593.075279000001</v>
      </c>
      <c r="G344">
        <v>14093.290341</v>
      </c>
      <c r="H344">
        <v>14686.196110000001</v>
      </c>
      <c r="I344">
        <v>15587.088938999999</v>
      </c>
      <c r="J344">
        <v>17352.997391000001</v>
      </c>
      <c r="K344">
        <v>23244.114830999999</v>
      </c>
      <c r="L344">
        <v>16731.641043</v>
      </c>
      <c r="M344">
        <v>22714.725356999999</v>
      </c>
      <c r="N344">
        <v>30450.403794000002</v>
      </c>
      <c r="O344">
        <v>32872.622141</v>
      </c>
      <c r="P344">
        <v>29768.025156</v>
      </c>
      <c r="Q344">
        <v>29179.543811</v>
      </c>
      <c r="R344">
        <v>21529.331007000001</v>
      </c>
      <c r="S344">
        <v>17290.927194</v>
      </c>
      <c r="T344">
        <v>19264.699604000001</v>
      </c>
      <c r="U344">
        <v>18847.289031</v>
      </c>
    </row>
    <row r="346" spans="1:24">
      <c r="A346" t="s">
        <v>1307</v>
      </c>
      <c r="W346">
        <v>1.8379068933427334E-8</v>
      </c>
    </row>
    <row r="347" spans="1:24">
      <c r="A347" t="s">
        <v>40</v>
      </c>
      <c r="B347" t="s">
        <v>242</v>
      </c>
      <c r="C347">
        <v>130484.08832497564</v>
      </c>
      <c r="D347">
        <v>86007.525651062708</v>
      </c>
      <c r="E347">
        <v>109130.47332607585</v>
      </c>
      <c r="F347">
        <v>139092.41609035389</v>
      </c>
      <c r="G347">
        <v>182027.32459184976</v>
      </c>
      <c r="H347">
        <v>169914.95400791158</v>
      </c>
      <c r="I347">
        <v>174814.27475177773</v>
      </c>
      <c r="J347">
        <v>211873.78126387211</v>
      </c>
      <c r="K347">
        <v>143950.85668032779</v>
      </c>
      <c r="L347">
        <v>145265.7731055647</v>
      </c>
      <c r="M347">
        <v>220810.8561337846</v>
      </c>
      <c r="N347">
        <v>130330.60301501121</v>
      </c>
      <c r="O347">
        <v>59705.971507021517</v>
      </c>
      <c r="P347">
        <v>45663.660976877058</v>
      </c>
      <c r="Q347">
        <v>37014.556479569583</v>
      </c>
      <c r="R347">
        <v>136474.34227248546</v>
      </c>
      <c r="S347">
        <v>196620.87356063677</v>
      </c>
      <c r="T347">
        <v>201546.82516842426</v>
      </c>
      <c r="U347">
        <v>174114.35634962976</v>
      </c>
    </row>
    <row r="348" spans="1:24">
      <c r="A348" t="s">
        <v>113</v>
      </c>
      <c r="B348" t="s">
        <v>242</v>
      </c>
      <c r="C348">
        <v>117833.04632813064</v>
      </c>
      <c r="D348">
        <v>72796.626912407737</v>
      </c>
      <c r="E348">
        <v>96668.962911985189</v>
      </c>
      <c r="F348">
        <v>107502.96544766372</v>
      </c>
      <c r="G348">
        <v>133312.87686366957</v>
      </c>
      <c r="H348">
        <v>106799.42224113122</v>
      </c>
      <c r="I348">
        <v>95186.173598534806</v>
      </c>
      <c r="J348">
        <v>120482.23956690219</v>
      </c>
      <c r="K348">
        <v>56144.633336216488</v>
      </c>
      <c r="L348">
        <v>57577.691054621086</v>
      </c>
      <c r="M348">
        <v>108407.38026829607</v>
      </c>
      <c r="N348">
        <v>-4137.7025524452738</v>
      </c>
      <c r="O348">
        <v>-53539.373441324475</v>
      </c>
      <c r="P348">
        <v>-89895.686704168314</v>
      </c>
      <c r="Q348">
        <v>-98780.331883958672</v>
      </c>
      <c r="R348">
        <v>-7321.6810023509624</v>
      </c>
      <c r="S348">
        <v>50716.121511330246</v>
      </c>
      <c r="T348">
        <v>43786.039937096881</v>
      </c>
      <c r="U348">
        <v>10852.743895933219</v>
      </c>
    </row>
    <row r="349" spans="1:24">
      <c r="A349" t="s">
        <v>29</v>
      </c>
      <c r="B349" t="s">
        <v>242</v>
      </c>
      <c r="C349">
        <v>454354.62122051686</v>
      </c>
      <c r="D349">
        <v>378812.5437481589</v>
      </c>
      <c r="E349">
        <v>390012.42423689662</v>
      </c>
      <c r="F349">
        <v>442748.67819800228</v>
      </c>
      <c r="G349">
        <v>533339.34234914463</v>
      </c>
      <c r="H349">
        <v>571680.2097864867</v>
      </c>
      <c r="I349">
        <v>619323.97618905571</v>
      </c>
      <c r="J349">
        <v>679583.01843804889</v>
      </c>
      <c r="K349">
        <v>750888.69499613973</v>
      </c>
      <c r="L349">
        <v>546345.06378894544</v>
      </c>
      <c r="M349">
        <v>733555.33859733271</v>
      </c>
      <c r="N349">
        <v>788969.21430734149</v>
      </c>
      <c r="O349">
        <v>776493.46591896296</v>
      </c>
      <c r="P349">
        <v>694999.44078605925</v>
      </c>
      <c r="Q349">
        <v>699180.78371487104</v>
      </c>
      <c r="R349">
        <v>621874.14706525381</v>
      </c>
      <c r="S349">
        <v>635084.58331887471</v>
      </c>
      <c r="T349">
        <v>688742.04568473157</v>
      </c>
      <c r="U349">
        <v>735860.33669622522</v>
      </c>
    </row>
    <row r="350" spans="1:24">
      <c r="A350" t="s">
        <v>221</v>
      </c>
      <c r="B350" t="s">
        <v>242</v>
      </c>
      <c r="C350">
        <v>336521.57489233982</v>
      </c>
      <c r="D350">
        <v>306015.91683567705</v>
      </c>
      <c r="E350">
        <v>293343.46132485563</v>
      </c>
      <c r="F350">
        <v>335245.71275025234</v>
      </c>
      <c r="G350">
        <v>400026.46548538259</v>
      </c>
      <c r="H350">
        <v>464880.78754532838</v>
      </c>
      <c r="I350">
        <v>524137.80259048654</v>
      </c>
      <c r="J350">
        <v>559100.77887108724</v>
      </c>
      <c r="K350">
        <v>694744.06165987486</v>
      </c>
      <c r="L350">
        <v>488767.37273423886</v>
      </c>
      <c r="M350">
        <v>625147.95832895685</v>
      </c>
      <c r="N350">
        <v>793106.91685986193</v>
      </c>
      <c r="O350">
        <v>830032.8393603249</v>
      </c>
      <c r="P350">
        <v>784895.1274902994</v>
      </c>
      <c r="Q350">
        <v>797961.11559884844</v>
      </c>
      <c r="R350">
        <v>629195.82806763786</v>
      </c>
      <c r="S350">
        <v>584368.46180754446</v>
      </c>
      <c r="T350">
        <v>644956.00574762584</v>
      </c>
      <c r="U350">
        <v>725007.59280029207</v>
      </c>
    </row>
    <row r="351" spans="1:24">
      <c r="A351" t="s">
        <v>503</v>
      </c>
      <c r="B351" t="s">
        <v>242</v>
      </c>
      <c r="C351">
        <v>-48888.492464250914</v>
      </c>
      <c r="D351">
        <v>-46366.72059379243</v>
      </c>
      <c r="E351">
        <v>-45077.107956822023</v>
      </c>
      <c r="F351">
        <v>-35432.909448086393</v>
      </c>
      <c r="G351">
        <v>-39072.829705858974</v>
      </c>
      <c r="H351">
        <v>-37001.336410595366</v>
      </c>
      <c r="I351">
        <v>-32021.470577210464</v>
      </c>
      <c r="J351">
        <v>-37043.298976552811</v>
      </c>
      <c r="K351">
        <v>-37859.600855784214</v>
      </c>
      <c r="L351">
        <v>-34868.994724778539</v>
      </c>
      <c r="M351">
        <v>-30289.940575746841</v>
      </c>
      <c r="N351">
        <v>-34832.676543210495</v>
      </c>
      <c r="O351">
        <v>-47762.239697908903</v>
      </c>
      <c r="P351">
        <v>-35643.224042329733</v>
      </c>
      <c r="Q351">
        <v>-28633.250415054983</v>
      </c>
      <c r="R351">
        <v>-15950.367435081267</v>
      </c>
      <c r="S351">
        <v>-10375.37163100717</v>
      </c>
      <c r="T351">
        <v>-6157.5183998397379</v>
      </c>
      <c r="U351">
        <v>-7302.7041304867835</v>
      </c>
    </row>
    <row r="352" spans="1:24">
      <c r="A352" t="s">
        <v>31</v>
      </c>
      <c r="B352" t="s">
        <v>242</v>
      </c>
      <c r="C352">
        <v>69429.233795694337</v>
      </c>
      <c r="D352">
        <v>64662.880360843919</v>
      </c>
      <c r="E352">
        <v>65910.926306408903</v>
      </c>
      <c r="F352">
        <v>77779.324057455597</v>
      </c>
      <c r="G352">
        <v>97757.338792676062</v>
      </c>
      <c r="H352">
        <v>102029.02930315376</v>
      </c>
      <c r="I352">
        <v>109387.32801895114</v>
      </c>
      <c r="J352">
        <v>121495.66944370467</v>
      </c>
      <c r="K352">
        <v>141010.65401919524</v>
      </c>
      <c r="L352">
        <v>120864.74767895942</v>
      </c>
      <c r="M352">
        <v>134413.46842386469</v>
      </c>
      <c r="N352">
        <v>140826.77074081221</v>
      </c>
      <c r="O352">
        <v>136939.37028935776</v>
      </c>
      <c r="P352">
        <v>135226.80109987428</v>
      </c>
      <c r="Q352">
        <v>163789.24086610033</v>
      </c>
      <c r="R352">
        <v>162637.04012208612</v>
      </c>
      <c r="S352">
        <v>175807.28151031912</v>
      </c>
      <c r="T352">
        <v>186879.23110891576</v>
      </c>
      <c r="U352">
        <v>193578.60736568124</v>
      </c>
    </row>
    <row r="353" spans="1:24">
      <c r="A353" t="s">
        <v>32</v>
      </c>
      <c r="B353" t="s">
        <v>242</v>
      </c>
      <c r="C353">
        <v>118317.72625999164</v>
      </c>
      <c r="D353">
        <v>111029.60095469393</v>
      </c>
      <c r="E353">
        <v>110988.03426326283</v>
      </c>
      <c r="F353">
        <v>113212.23350559373</v>
      </c>
      <c r="G353">
        <v>136830.16849859047</v>
      </c>
      <c r="H353">
        <v>139030.36571379448</v>
      </c>
      <c r="I353">
        <v>141408.79859620461</v>
      </c>
      <c r="J353">
        <v>158538.96842029993</v>
      </c>
      <c r="K353">
        <v>178870.25487499882</v>
      </c>
      <c r="L353">
        <v>155733.74240378069</v>
      </c>
      <c r="M353">
        <v>164703.40899967987</v>
      </c>
      <c r="N353">
        <v>175659.44728408536</v>
      </c>
      <c r="O353">
        <v>184701.60998730425</v>
      </c>
      <c r="P353">
        <v>170870.02514225524</v>
      </c>
      <c r="Q353">
        <v>192422.49128113643</v>
      </c>
      <c r="R353">
        <v>178587.40755714264</v>
      </c>
      <c r="S353">
        <v>186182.6531413171</v>
      </c>
      <c r="T353">
        <v>193036.74950876442</v>
      </c>
      <c r="U353">
        <v>200881.31149616803</v>
      </c>
    </row>
    <row r="354" spans="1:24">
      <c r="A354" t="s">
        <v>508</v>
      </c>
      <c r="B354" t="s">
        <v>242</v>
      </c>
      <c r="C354">
        <v>71371.708400603166</v>
      </c>
      <c r="D354">
        <v>67480.619075841983</v>
      </c>
      <c r="E354">
        <v>62290.403294430085</v>
      </c>
      <c r="F354">
        <v>74524.158136216603</v>
      </c>
      <c r="G354">
        <v>95651.574010814016</v>
      </c>
      <c r="H354">
        <v>107517.26602743653</v>
      </c>
      <c r="I354">
        <v>122337.07093647408</v>
      </c>
      <c r="J354">
        <v>139968.43638800381</v>
      </c>
      <c r="K354">
        <v>138741.91523242294</v>
      </c>
      <c r="L354">
        <v>134991.34175369056</v>
      </c>
      <c r="M354">
        <v>155130.0621628642</v>
      </c>
      <c r="N354">
        <v>183204.28977407995</v>
      </c>
      <c r="O354">
        <v>175352.0018085737</v>
      </c>
      <c r="P354">
        <v>181338.19653360755</v>
      </c>
      <c r="Q354">
        <v>183253.7759856435</v>
      </c>
      <c r="R354">
        <v>175995.52865234244</v>
      </c>
      <c r="S354">
        <v>176002.15911608201</v>
      </c>
      <c r="T354">
        <v>182881.80236769316</v>
      </c>
      <c r="U354">
        <v>188889.51976538828</v>
      </c>
    </row>
    <row r="355" spans="1:24">
      <c r="A355" t="s">
        <v>31</v>
      </c>
      <c r="B355" t="s">
        <v>242</v>
      </c>
      <c r="C355">
        <v>110152.13007312207</v>
      </c>
      <c r="D355">
        <v>101152.73458351505</v>
      </c>
      <c r="E355">
        <v>87992.225488467782</v>
      </c>
      <c r="F355">
        <v>98932.11708924119</v>
      </c>
      <c r="G355">
        <v>122998.94740345493</v>
      </c>
      <c r="H355">
        <v>146393.02274755485</v>
      </c>
      <c r="I355">
        <v>172175.47484857135</v>
      </c>
      <c r="J355">
        <v>199504.91019729266</v>
      </c>
      <c r="K355">
        <v>193478.64650831569</v>
      </c>
      <c r="L355">
        <v>175697.21041046231</v>
      </c>
      <c r="M355">
        <v>201805.37625896133</v>
      </c>
      <c r="N355">
        <v>233781.03325179496</v>
      </c>
      <c r="O355">
        <v>229714.02551338819</v>
      </c>
      <c r="P355">
        <v>241645.6306024651</v>
      </c>
      <c r="Q355">
        <v>256409.23140639957</v>
      </c>
      <c r="R355">
        <v>248720.13421207966</v>
      </c>
      <c r="S355">
        <v>264951.612731033</v>
      </c>
      <c r="T355">
        <v>278757.05509645783</v>
      </c>
      <c r="U355">
        <v>297312.70656782604</v>
      </c>
    </row>
    <row r="356" spans="1:24">
      <c r="A356" t="s">
        <v>32</v>
      </c>
      <c r="B356" t="s">
        <v>242</v>
      </c>
      <c r="C356">
        <v>38780.421672453944</v>
      </c>
      <c r="D356">
        <v>33672.115507615468</v>
      </c>
      <c r="E356">
        <v>25701.822193997828</v>
      </c>
      <c r="F356">
        <v>24407.958952990088</v>
      </c>
      <c r="G356">
        <v>27347.373392557744</v>
      </c>
      <c r="H356">
        <v>38875.756720072939</v>
      </c>
      <c r="I356">
        <v>49838.403912062873</v>
      </c>
      <c r="J356">
        <v>59536.473809220908</v>
      </c>
      <c r="K356">
        <v>54736.731275883081</v>
      </c>
      <c r="L356">
        <v>40705.868656696963</v>
      </c>
      <c r="M356">
        <v>46675.314096017428</v>
      </c>
      <c r="N356">
        <v>50576.743477677403</v>
      </c>
      <c r="O356">
        <v>54362.023704726758</v>
      </c>
      <c r="P356">
        <v>60307.434068796065</v>
      </c>
      <c r="Q356">
        <v>73155.455420803235</v>
      </c>
      <c r="R356">
        <v>72724.605559745483</v>
      </c>
      <c r="S356">
        <v>88949.453614914208</v>
      </c>
      <c r="T356">
        <v>95875.252728773587</v>
      </c>
      <c r="U356">
        <v>108423.18680243775</v>
      </c>
    </row>
    <row r="357" spans="1:24">
      <c r="A357" t="s">
        <v>513</v>
      </c>
      <c r="B357" t="s">
        <v>242</v>
      </c>
      <c r="C357">
        <v>-9832.1739394423057</v>
      </c>
      <c r="D357">
        <v>-7902.9997433452099</v>
      </c>
      <c r="E357">
        <v>-4751.7849234934756</v>
      </c>
      <c r="F357">
        <v>-7501.7980454141625</v>
      </c>
      <c r="G357">
        <v>-7864.2965767471096</v>
      </c>
      <c r="H357">
        <v>-7400.3978499972773</v>
      </c>
      <c r="I357">
        <v>-10687.499205943301</v>
      </c>
      <c r="J357">
        <v>-11533.595714464052</v>
      </c>
      <c r="K357">
        <v>-13076.091032459681</v>
      </c>
      <c r="L357">
        <v>-12434.264977947016</v>
      </c>
      <c r="M357">
        <v>-12436.645721503442</v>
      </c>
      <c r="N357">
        <v>-13903.307663237561</v>
      </c>
      <c r="O357">
        <v>-14344.417162180964</v>
      </c>
      <c r="P357">
        <v>-10135.624810099216</v>
      </c>
      <c r="Q357">
        <v>-18825.63720705083</v>
      </c>
      <c r="R357">
        <v>-16249.137942449534</v>
      </c>
      <c r="S357">
        <v>-19722.035435759135</v>
      </c>
      <c r="T357">
        <v>-18963.498736526013</v>
      </c>
      <c r="U357">
        <v>-18325.203181204979</v>
      </c>
    </row>
    <row r="358" spans="1:24">
      <c r="A358" t="s">
        <v>31</v>
      </c>
      <c r="B358" t="s">
        <v>242</v>
      </c>
      <c r="C358">
        <v>7367.7606522897049</v>
      </c>
      <c r="D358">
        <v>6148.4773326119694</v>
      </c>
      <c r="E358">
        <v>10197.470618886973</v>
      </c>
      <c r="F358">
        <v>6520.4399180129894</v>
      </c>
      <c r="G358">
        <v>6898.1636224801978</v>
      </c>
      <c r="H358">
        <v>9741.6164541182025</v>
      </c>
      <c r="I358">
        <v>6182.2616451302238</v>
      </c>
      <c r="J358">
        <v>6759.8361113932424</v>
      </c>
      <c r="K358">
        <v>9112.9953050629374</v>
      </c>
      <c r="L358">
        <v>9522.6880339018571</v>
      </c>
      <c r="M358">
        <v>10098.750815995461</v>
      </c>
      <c r="N358">
        <v>13058.705742077762</v>
      </c>
      <c r="O358">
        <v>14884.109867177171</v>
      </c>
      <c r="P358">
        <v>15780.530737624713</v>
      </c>
      <c r="Q358">
        <v>16587.03302270046</v>
      </c>
      <c r="R358">
        <v>16957.807229418911</v>
      </c>
      <c r="S358">
        <v>17947.231439413787</v>
      </c>
      <c r="T358">
        <v>20047.650288875058</v>
      </c>
      <c r="U358">
        <v>21910.205357916129</v>
      </c>
    </row>
    <row r="359" spans="1:24">
      <c r="A359" t="s">
        <v>32</v>
      </c>
      <c r="B359" t="s">
        <v>242</v>
      </c>
      <c r="C359">
        <v>17199.934591778409</v>
      </c>
      <c r="D359">
        <v>14051.477075998324</v>
      </c>
      <c r="E359">
        <v>14949.255542388426</v>
      </c>
      <c r="F359">
        <v>14022.237963453028</v>
      </c>
      <c r="G359">
        <v>14762.460199245794</v>
      </c>
      <c r="H359">
        <v>17142.014304151769</v>
      </c>
      <c r="I359">
        <v>16869.760851116516</v>
      </c>
      <c r="J359">
        <v>18293.43182590825</v>
      </c>
      <c r="K359">
        <v>22189.086337561319</v>
      </c>
      <c r="L359">
        <v>21956.953011934369</v>
      </c>
      <c r="M359">
        <v>22535.396537590041</v>
      </c>
      <c r="N359">
        <v>26962.013405352911</v>
      </c>
      <c r="O359">
        <v>29228.527029445864</v>
      </c>
      <c r="P359">
        <v>25916.155547805902</v>
      </c>
      <c r="Q359">
        <v>35412.670229722971</v>
      </c>
      <c r="R359">
        <v>33206.945171876709</v>
      </c>
      <c r="S359">
        <v>37669.266875182111</v>
      </c>
      <c r="T359">
        <v>39011.149025392151</v>
      </c>
      <c r="U359">
        <v>40235.408539130163</v>
      </c>
    </row>
    <row r="360" spans="1:24">
      <c r="A360" t="s">
        <v>33</v>
      </c>
      <c r="B360" t="s">
        <v>242</v>
      </c>
      <c r="C360">
        <v>-9229.9088206467786</v>
      </c>
      <c r="D360">
        <v>-2848.4508150482602</v>
      </c>
      <c r="E360">
        <v>-3362.9104761540175</v>
      </c>
      <c r="F360">
        <v>-4030.112579455375</v>
      </c>
      <c r="G360">
        <v>-4744.8240938877743</v>
      </c>
      <c r="H360">
        <v>-4980.869572982635</v>
      </c>
      <c r="I360">
        <v>-4757.6874104334511</v>
      </c>
      <c r="J360">
        <v>-4017.3819015659765</v>
      </c>
      <c r="K360">
        <v>-5401.6219172302362</v>
      </c>
      <c r="L360">
        <v>-4972.6726401061878</v>
      </c>
      <c r="M360">
        <v>-4945.6383349719017</v>
      </c>
      <c r="N360">
        <v>353.59181487839413</v>
      </c>
      <c r="O360">
        <v>-1007.2753382294886</v>
      </c>
      <c r="P360">
        <v>-7618.882424758468</v>
      </c>
      <c r="Q360">
        <v>-1971.6599533059607</v>
      </c>
      <c r="R360">
        <v>-2242.0360243128057</v>
      </c>
      <c r="S360">
        <v>-6832.3930648599317</v>
      </c>
      <c r="T360">
        <v>-2496.4902184206394</v>
      </c>
      <c r="U360">
        <v>-1925.0079211562031</v>
      </c>
    </row>
    <row r="361" spans="1:24">
      <c r="A361" t="s">
        <v>31</v>
      </c>
      <c r="B361" t="s">
        <v>242</v>
      </c>
      <c r="C361">
        <v>780.547927230548</v>
      </c>
      <c r="D361">
        <v>993.94553527964524</v>
      </c>
      <c r="E361">
        <v>917.6273118799246</v>
      </c>
      <c r="F361">
        <v>398.37067279376879</v>
      </c>
      <c r="G361">
        <v>446.06058137772317</v>
      </c>
      <c r="H361">
        <v>854.55687145475338</v>
      </c>
      <c r="I361">
        <v>754.22188097920002</v>
      </c>
      <c r="J361">
        <v>700.00658282521181</v>
      </c>
      <c r="K361">
        <v>633.25241459379447</v>
      </c>
      <c r="L361">
        <v>1113.3427767737771</v>
      </c>
      <c r="M361">
        <v>888.31386005224431</v>
      </c>
      <c r="N361">
        <v>7465.9956152091927</v>
      </c>
      <c r="O361">
        <v>5973.6455021963775</v>
      </c>
      <c r="P361">
        <v>1182.8039321711922</v>
      </c>
      <c r="Q361">
        <v>445.58686391995843</v>
      </c>
      <c r="R361">
        <v>238.15373623135315</v>
      </c>
      <c r="S361">
        <v>496.41251384970894</v>
      </c>
      <c r="T361">
        <v>632.95616891158056</v>
      </c>
      <c r="U361">
        <v>622.83417611479786</v>
      </c>
      <c r="W361" t="s">
        <v>1221</v>
      </c>
    </row>
    <row r="362" spans="1:24">
      <c r="A362" t="s">
        <v>32</v>
      </c>
      <c r="B362" t="s">
        <v>242</v>
      </c>
      <c r="C362">
        <v>10010.456747942282</v>
      </c>
      <c r="D362">
        <v>3842.3963503443624</v>
      </c>
      <c r="E362">
        <v>4280.5377880897686</v>
      </c>
      <c r="F362">
        <v>4428.4832522663946</v>
      </c>
      <c r="G362">
        <v>5190.8846752654981</v>
      </c>
      <c r="H362">
        <v>5835.4264444555338</v>
      </c>
      <c r="I362">
        <v>5511.9092914126522</v>
      </c>
      <c r="J362">
        <v>4717.3884843911883</v>
      </c>
      <c r="K362">
        <v>6034.8743318337065</v>
      </c>
      <c r="L362">
        <v>6086.0154169013394</v>
      </c>
      <c r="M362">
        <v>5833.9521950355374</v>
      </c>
      <c r="N362">
        <v>7112.4038002806774</v>
      </c>
      <c r="O362">
        <v>6980.920840438398</v>
      </c>
      <c r="P362">
        <v>8801.6863569399065</v>
      </c>
      <c r="Q362">
        <v>2417.2468172259191</v>
      </c>
      <c r="R362">
        <v>2480.1897605441591</v>
      </c>
      <c r="S362">
        <v>7328.80557870964</v>
      </c>
      <c r="T362">
        <v>3129.4463873322202</v>
      </c>
      <c r="U362">
        <v>2547.842097271001</v>
      </c>
    </row>
    <row r="363" spans="1:24">
      <c r="A363" t="s">
        <v>34</v>
      </c>
      <c r="B363" t="s">
        <v>242</v>
      </c>
      <c r="C363">
        <v>89220.042538161724</v>
      </c>
      <c r="D363">
        <v>46298.012736062992</v>
      </c>
      <c r="E363">
        <v>60610.527716950557</v>
      </c>
      <c r="F363">
        <v>-67649.299087360821</v>
      </c>
      <c r="G363">
        <v>-10857.123435499525</v>
      </c>
      <c r="H363">
        <v>126006.65246147635</v>
      </c>
      <c r="I363">
        <v>106018.003674391</v>
      </c>
      <c r="J363">
        <v>187510.57767101756</v>
      </c>
      <c r="K363">
        <v>149480.14080721565</v>
      </c>
      <c r="L363">
        <v>140030.74138307007</v>
      </c>
      <c r="M363">
        <v>204116.83176887874</v>
      </c>
      <c r="N363">
        <v>-14539.906042953624</v>
      </c>
      <c r="O363">
        <v>90787.734063253156</v>
      </c>
      <c r="P363">
        <v>-43639.878434920771</v>
      </c>
      <c r="Q363">
        <v>50860.114712416813</v>
      </c>
      <c r="R363">
        <v>175566.59194764911</v>
      </c>
      <c r="S363">
        <v>262938.98584921443</v>
      </c>
      <c r="T363">
        <v>166182.91193695352</v>
      </c>
      <c r="U363">
        <v>181204.81426198297</v>
      </c>
      <c r="W363" t="s">
        <v>1373</v>
      </c>
      <c r="X363" s="33" t="s">
        <v>1373</v>
      </c>
    </row>
    <row r="364" spans="1:24">
      <c r="A364" t="s">
        <v>35</v>
      </c>
      <c r="B364" t="s">
        <v>242</v>
      </c>
      <c r="C364">
        <v>34241.331047065367</v>
      </c>
      <c r="D364">
        <v>30446.562191674417</v>
      </c>
      <c r="E364">
        <v>19404.673585175613</v>
      </c>
      <c r="F364">
        <v>25569.479115057835</v>
      </c>
      <c r="G364">
        <v>33078.421535339621</v>
      </c>
      <c r="H364">
        <v>46909.955900134279</v>
      </c>
      <c r="I364">
        <v>60353.758838665854</v>
      </c>
      <c r="J364">
        <v>51126.199841839763</v>
      </c>
      <c r="K364">
        <v>86342.410083853363</v>
      </c>
      <c r="L364">
        <v>61231.56845749871</v>
      </c>
      <c r="M364">
        <v>71212.903325305684</v>
      </c>
      <c r="N364">
        <v>116657.67315487363</v>
      </c>
      <c r="O364">
        <v>117296.42837030726</v>
      </c>
      <c r="P364">
        <v>145968.95114054208</v>
      </c>
      <c r="Q364">
        <v>118813.14625240455</v>
      </c>
      <c r="R364">
        <v>133272.9913053622</v>
      </c>
      <c r="S364">
        <v>136577.91155852083</v>
      </c>
      <c r="T364">
        <v>153705.9977697726</v>
      </c>
      <c r="U364">
        <v>133332.12098863517</v>
      </c>
    </row>
    <row r="365" spans="1:24">
      <c r="A365" t="s">
        <v>290</v>
      </c>
      <c r="B365" t="s">
        <v>242</v>
      </c>
      <c r="C365">
        <v>35697.807401763093</v>
      </c>
      <c r="D365">
        <v>46319.333882052844</v>
      </c>
      <c r="E365">
        <v>104863.28864042011</v>
      </c>
      <c r="F365">
        <v>98962.96669494448</v>
      </c>
      <c r="G365">
        <v>-21630.9481778396</v>
      </c>
      <c r="H365">
        <v>9708.1546734380972</v>
      </c>
      <c r="I365">
        <v>-127224.45642949638</v>
      </c>
      <c r="J365">
        <v>-70073.805814605017</v>
      </c>
      <c r="K365">
        <v>272726.51434534974</v>
      </c>
      <c r="L365">
        <v>213193.31069051972</v>
      </c>
      <c r="M365">
        <v>144695.47385293216</v>
      </c>
      <c r="N365">
        <v>-169465.0688669791</v>
      </c>
      <c r="O365">
        <v>30623.745908786135</v>
      </c>
      <c r="P365">
        <v>-272196.20755331434</v>
      </c>
      <c r="Q365">
        <v>-45618.355211081231</v>
      </c>
      <c r="R365">
        <v>132426.19428552568</v>
      </c>
      <c r="S365">
        <v>272532.28654510545</v>
      </c>
      <c r="T365">
        <v>-50382.967601523953</v>
      </c>
      <c r="U365">
        <v>90367.126888191517</v>
      </c>
    </row>
    <row r="366" spans="1:24">
      <c r="A366" t="s">
        <v>279</v>
      </c>
      <c r="B366" t="s">
        <v>242</v>
      </c>
      <c r="C366">
        <v>4722.986618800167</v>
      </c>
      <c r="D366">
        <v>-1524.370733331139</v>
      </c>
      <c r="E366">
        <v>-2097.2939548999902</v>
      </c>
      <c r="F366">
        <v>-5239.6633572408191</v>
      </c>
      <c r="G366">
        <v>-2394.0383056482397</v>
      </c>
      <c r="H366">
        <v>7279.1429818269253</v>
      </c>
      <c r="I366">
        <v>-2437.6163830385472</v>
      </c>
      <c r="J366">
        <v>-2759.171653183756</v>
      </c>
      <c r="K366">
        <v>-23764.122155129211</v>
      </c>
      <c r="L366">
        <v>-10139.068373828819</v>
      </c>
      <c r="M366">
        <v>-11690.274885081893</v>
      </c>
      <c r="N366">
        <v>-16878.25367311138</v>
      </c>
      <c r="O366">
        <v>7398.5394160583028</v>
      </c>
      <c r="P366">
        <v>56884.101728969617</v>
      </c>
      <c r="Q366">
        <v>35531.534755382512</v>
      </c>
      <c r="R366">
        <v>17711.658986824874</v>
      </c>
      <c r="S366">
        <v>-15241.428883704724</v>
      </c>
      <c r="T366">
        <v>30778.036787313893</v>
      </c>
      <c r="U366">
        <v>1066.8697290580433</v>
      </c>
    </row>
    <row r="367" spans="1:24">
      <c r="A367" t="s">
        <v>291</v>
      </c>
      <c r="B367" t="s">
        <v>242</v>
      </c>
      <c r="C367">
        <v>14557.917470533104</v>
      </c>
      <c r="D367">
        <v>-28943.512604333126</v>
      </c>
      <c r="E367">
        <v>-61560.140553745165</v>
      </c>
      <c r="F367">
        <v>-186942.08154012228</v>
      </c>
      <c r="G367">
        <v>-19910.558487351307</v>
      </c>
      <c r="H367">
        <v>62109.398906077047</v>
      </c>
      <c r="I367">
        <v>175326.31764826007</v>
      </c>
      <c r="J367">
        <v>209217.35529696656</v>
      </c>
      <c r="K367">
        <v>-185824.66146685823</v>
      </c>
      <c r="L367">
        <v>-124255.0693911196</v>
      </c>
      <c r="M367">
        <v>-101.27052427721917</v>
      </c>
      <c r="N367">
        <v>55145.743342263209</v>
      </c>
      <c r="O367">
        <v>-64530.979631898539</v>
      </c>
      <c r="P367">
        <v>25703.276248881873</v>
      </c>
      <c r="Q367">
        <v>-57866.211084289025</v>
      </c>
      <c r="R367">
        <v>-107844.25263006359</v>
      </c>
      <c r="S367">
        <v>-125616.72985341874</v>
      </c>
      <c r="T367">
        <v>8440.5125792774998</v>
      </c>
      <c r="U367">
        <v>-67681.123923368592</v>
      </c>
    </row>
    <row r="368" spans="1:24">
      <c r="A368" t="s">
        <v>37</v>
      </c>
      <c r="B368" t="s">
        <v>242</v>
      </c>
      <c r="C368">
        <v>16784.309541418828</v>
      </c>
      <c r="D368">
        <v>3757.8766029095932</v>
      </c>
      <c r="E368">
        <v>1074.8396690911411</v>
      </c>
      <c r="F368">
        <v>-17011.4368520266</v>
      </c>
      <c r="G368">
        <v>-28540.972111827938</v>
      </c>
      <c r="H368">
        <v>-16642.161872343902</v>
      </c>
      <c r="I368">
        <v>-32055.707631922887</v>
      </c>
      <c r="J368">
        <v>16148.994620726258</v>
      </c>
      <c r="K368">
        <v>41891.85380873461</v>
      </c>
      <c r="L368">
        <v>26738.753452502453</v>
      </c>
      <c r="M368">
        <v>31456.222314299743</v>
      </c>
      <c r="N368">
        <v>27564.534209217232</v>
      </c>
      <c r="O368">
        <v>-6154.9648376435798</v>
      </c>
      <c r="P368">
        <v>-42232.322509065467</v>
      </c>
      <c r="Q368">
        <v>24215.965649440746</v>
      </c>
      <c r="R368">
        <v>46498.249589310595</v>
      </c>
      <c r="S368">
        <v>73150.50535345597</v>
      </c>
      <c r="T368">
        <v>-32867.423013085776</v>
      </c>
      <c r="U368">
        <v>9015.4658334912656</v>
      </c>
    </row>
    <row r="369" spans="1:23">
      <c r="A369" t="s">
        <v>38</v>
      </c>
      <c r="B369" t="s">
        <v>242</v>
      </c>
      <c r="C369">
        <v>48818.44650758597</v>
      </c>
      <c r="D369">
        <v>40618.938702861044</v>
      </c>
      <c r="E369">
        <v>46231.874802062404</v>
      </c>
      <c r="F369">
        <v>185700.16574623273</v>
      </c>
      <c r="G369">
        <v>159598.65182163357</v>
      </c>
      <c r="H369">
        <v>22285.270101108712</v>
      </c>
      <c r="I369">
        <v>31982.876035030393</v>
      </c>
      <c r="J369">
        <v>36494.816312014846</v>
      </c>
      <c r="K369">
        <v>30960.947764616514</v>
      </c>
      <c r="L369">
        <v>27001.112534890912</v>
      </c>
      <c r="M369">
        <v>43204.608344233711</v>
      </c>
      <c r="N369">
        <v>172788.63508206044</v>
      </c>
      <c r="O369">
        <v>-38244.002732104709</v>
      </c>
      <c r="P369">
        <v>39452.334477973913</v>
      </c>
      <c r="Q369">
        <v>8398.7474632875674</v>
      </c>
      <c r="R369">
        <v>5163.9638898341354</v>
      </c>
      <c r="S369">
        <v>525877.97169844725</v>
      </c>
      <c r="T369">
        <v>332365.82387387136</v>
      </c>
      <c r="U369">
        <v>362409.62852394773</v>
      </c>
    </row>
    <row r="370" spans="1:23">
      <c r="A370" t="s">
        <v>442</v>
      </c>
      <c r="B370" t="s">
        <v>242</v>
      </c>
      <c r="C370">
        <v>-48818.446507548833</v>
      </c>
      <c r="D370">
        <v>-40618.938702828134</v>
      </c>
      <c r="E370">
        <v>-46231.874802006569</v>
      </c>
      <c r="F370">
        <v>-185700.1657461896</v>
      </c>
      <c r="G370">
        <v>-159598.65182163357</v>
      </c>
      <c r="H370">
        <v>-22285.270101072419</v>
      </c>
      <c r="I370">
        <v>-31982.876035047593</v>
      </c>
      <c r="J370">
        <v>-36494.816311972412</v>
      </c>
      <c r="K370">
        <v>-30960.947764587509</v>
      </c>
      <c r="L370">
        <v>-27001.112534880271</v>
      </c>
      <c r="M370">
        <v>-43204.608344279273</v>
      </c>
      <c r="N370">
        <v>-172788.63508213565</v>
      </c>
      <c r="O370">
        <v>38244.002732154833</v>
      </c>
      <c r="P370">
        <v>-39452.334477850971</v>
      </c>
      <c r="Q370">
        <v>-8398.7474633064321</v>
      </c>
      <c r="R370">
        <v>-5163.9638898341364</v>
      </c>
      <c r="S370">
        <v>-525877.97169844725</v>
      </c>
      <c r="T370">
        <v>-332365.82387387136</v>
      </c>
      <c r="U370">
        <v>-362409.62852394773</v>
      </c>
    </row>
    <row r="371" spans="1:23">
      <c r="A371" t="s">
        <v>585</v>
      </c>
      <c r="B371" t="s">
        <v>242</v>
      </c>
      <c r="C371">
        <v>123459.89903583725</v>
      </c>
      <c r="D371">
        <v>147501.30961832072</v>
      </c>
      <c r="E371">
        <v>139812.81534930455</v>
      </c>
      <c r="F371">
        <v>149067.13388144184</v>
      </c>
      <c r="G371">
        <v>171727.81912834934</v>
      </c>
      <c r="H371">
        <v>163946.88946183198</v>
      </c>
      <c r="I371">
        <v>184938.30083929611</v>
      </c>
      <c r="J371">
        <v>212495.09350098934</v>
      </c>
      <c r="K371">
        <v>218566.827014529</v>
      </c>
      <c r="L371">
        <v>286679.13676818769</v>
      </c>
      <c r="M371">
        <v>291531.78961556806</v>
      </c>
      <c r="N371">
        <v>332979.46001413907</v>
      </c>
      <c r="O371">
        <v>375109.19336037879</v>
      </c>
      <c r="P371">
        <v>333756.12623589567</v>
      </c>
      <c r="Q371">
        <v>343017.11207714007</v>
      </c>
      <c r="R371">
        <v>280242.67840497213</v>
      </c>
      <c r="S371">
        <v>309125.3624563248</v>
      </c>
      <c r="T371">
        <v>292822.1885671175</v>
      </c>
      <c r="U371" t="s">
        <v>242</v>
      </c>
      <c r="W371" t="s">
        <v>1215</v>
      </c>
    </row>
    <row r="373" spans="1:23">
      <c r="A373" t="s">
        <v>384</v>
      </c>
    </row>
    <row r="374" spans="1:23">
      <c r="A374" t="s">
        <v>317</v>
      </c>
      <c r="B374" t="s">
        <v>242</v>
      </c>
      <c r="C374">
        <v>9.2962208391663683</v>
      </c>
      <c r="D374">
        <v>8.8023423654731427</v>
      </c>
      <c r="E374">
        <v>9.4775568901773877</v>
      </c>
      <c r="F374">
        <v>9.9591223244207789</v>
      </c>
      <c r="G374">
        <v>11.076235414264325</v>
      </c>
      <c r="H374">
        <v>12.02168027169661</v>
      </c>
      <c r="I374">
        <v>13.670473752783344</v>
      </c>
      <c r="J374">
        <v>15.050794685519699</v>
      </c>
      <c r="K374">
        <v>14.90476906334235</v>
      </c>
      <c r="L374">
        <v>10.443606200965343</v>
      </c>
      <c r="M374">
        <v>12.869171119768074</v>
      </c>
      <c r="N374">
        <v>12.813226036100369</v>
      </c>
      <c r="O374">
        <v>12.517601690139749</v>
      </c>
      <c r="P374">
        <v>13.480170565334721</v>
      </c>
      <c r="Q374">
        <v>14.414869406413141</v>
      </c>
      <c r="R374">
        <v>14.149654542206012</v>
      </c>
      <c r="S374">
        <v>12.830083425632802</v>
      </c>
      <c r="T374">
        <v>11.264221752746183</v>
      </c>
      <c r="U374">
        <v>12.145202609853069</v>
      </c>
    </row>
    <row r="375" spans="1:23">
      <c r="A375" t="s">
        <v>318</v>
      </c>
      <c r="B375" t="s">
        <v>242</v>
      </c>
      <c r="C375">
        <v>6.8853242186457804</v>
      </c>
      <c r="D375">
        <v>7.1107911121934126</v>
      </c>
      <c r="E375">
        <v>7.1284378914533413</v>
      </c>
      <c r="F375">
        <v>7.5409667525292194</v>
      </c>
      <c r="G375">
        <v>8.3076325930435768</v>
      </c>
      <c r="H375">
        <v>9.7758293826748464</v>
      </c>
      <c r="I375">
        <v>11.56940849802902</v>
      </c>
      <c r="J375">
        <v>12.382462190776462</v>
      </c>
      <c r="K375">
        <v>13.790325871429113</v>
      </c>
      <c r="L375">
        <v>9.3429854189891905</v>
      </c>
      <c r="M375">
        <v>10.967319883858371</v>
      </c>
      <c r="N375">
        <v>12.880424244996439</v>
      </c>
      <c r="O375">
        <v>13.380692728111931</v>
      </c>
      <c r="P375">
        <v>15.223782313411046</v>
      </c>
      <c r="Q375">
        <v>16.451403615011124</v>
      </c>
      <c r="R375">
        <v>14.316246540508034</v>
      </c>
      <c r="S375">
        <v>11.805507979926876</v>
      </c>
      <c r="T375">
        <v>10.54811088567139</v>
      </c>
      <c r="U375">
        <v>11.966080612218663</v>
      </c>
    </row>
    <row r="376" spans="1:23">
      <c r="A376" t="s">
        <v>319</v>
      </c>
      <c r="B376" t="s">
        <v>242</v>
      </c>
      <c r="C376">
        <v>2.410896620519638</v>
      </c>
      <c r="D376">
        <v>1.6915512532780095</v>
      </c>
      <c r="E376">
        <v>2.3491189987226897</v>
      </c>
      <c r="F376">
        <v>2.4181555718896202</v>
      </c>
      <c r="G376">
        <v>2.7686028212188281</v>
      </c>
      <c r="H376">
        <v>2.245850889021193</v>
      </c>
      <c r="I376">
        <v>2.1010652547535646</v>
      </c>
      <c r="J376">
        <v>2.6683324947419189</v>
      </c>
      <c r="K376">
        <v>1.1144431919122728</v>
      </c>
      <c r="L376">
        <v>1.1006207819745188</v>
      </c>
      <c r="M376">
        <v>1.9018512359083035</v>
      </c>
      <c r="N376">
        <v>-6.7198208894850411E-2</v>
      </c>
      <c r="O376">
        <v>-0.86309103797157871</v>
      </c>
      <c r="P376">
        <v>-1.7436117480749327</v>
      </c>
      <c r="Q376">
        <v>-2.0365342085975966</v>
      </c>
      <c r="R376">
        <v>-0.16659199830127042</v>
      </c>
      <c r="S376">
        <v>1.0245754457059242</v>
      </c>
      <c r="T376">
        <v>0.71611086707464777</v>
      </c>
      <c r="U376">
        <v>0.17912199763440687</v>
      </c>
    </row>
    <row r="377" spans="1:23">
      <c r="A377" t="s">
        <v>320</v>
      </c>
      <c r="B377" t="s">
        <v>242</v>
      </c>
      <c r="C377">
        <v>2.6697404283196247</v>
      </c>
      <c r="D377">
        <v>1.9985285579433691</v>
      </c>
      <c r="E377">
        <v>2.6519418488361635</v>
      </c>
      <c r="F377">
        <v>3.1287239340409121</v>
      </c>
      <c r="G377">
        <v>3.7802902184706366</v>
      </c>
      <c r="H377">
        <v>3.5730872181600426</v>
      </c>
      <c r="I377">
        <v>3.8587137693447247</v>
      </c>
      <c r="J377">
        <v>4.6923903254329895</v>
      </c>
      <c r="K377">
        <v>2.8573532796383465</v>
      </c>
      <c r="L377">
        <v>2.7768138294727218</v>
      </c>
      <c r="M377">
        <v>3.8738082093735802</v>
      </c>
      <c r="N377">
        <v>2.1166294521627238</v>
      </c>
      <c r="O377">
        <v>0.96250078416722484</v>
      </c>
      <c r="P377">
        <v>0.88568983294391879</v>
      </c>
      <c r="Q377">
        <v>0.76312165639679108</v>
      </c>
      <c r="R377">
        <v>3.1052340833648184</v>
      </c>
      <c r="S377">
        <v>3.9109898227070068</v>
      </c>
      <c r="T377">
        <v>3.2962531422080494</v>
      </c>
      <c r="U377">
        <v>2.8737166955410633</v>
      </c>
    </row>
    <row r="378" spans="1:23">
      <c r="A378" t="s">
        <v>321</v>
      </c>
      <c r="B378" t="s">
        <v>242</v>
      </c>
      <c r="C378">
        <v>0.99883887730788257</v>
      </c>
      <c r="D378">
        <v>0.9438489059708921</v>
      </c>
      <c r="E378">
        <v>1.1234647830346036</v>
      </c>
      <c r="F378">
        <v>4.1771116604098983</v>
      </c>
      <c r="G378">
        <v>3.3144981046951907</v>
      </c>
      <c r="H378">
        <v>0.46862981670117215</v>
      </c>
      <c r="I378">
        <v>0.70596502668248007</v>
      </c>
      <c r="J378">
        <v>0.80825443322634016</v>
      </c>
      <c r="K378">
        <v>0.61455949395560816</v>
      </c>
      <c r="L378">
        <v>0.51613715395675819</v>
      </c>
      <c r="M378">
        <v>0.75796258126574689</v>
      </c>
      <c r="N378">
        <v>2.8061675888322442</v>
      </c>
      <c r="O378">
        <v>-0.61651928090669073</v>
      </c>
      <c r="P378">
        <v>0.76521528903997316</v>
      </c>
      <c r="Q378">
        <v>0.17315528498578633</v>
      </c>
      <c r="R378">
        <v>0.11749693318881815</v>
      </c>
      <c r="S378">
        <v>9.0184241200522237</v>
      </c>
      <c r="T378">
        <v>5.4357685386078414</v>
      </c>
      <c r="U378">
        <v>5.9814860873551279</v>
      </c>
    </row>
    <row r="380" spans="1:23">
      <c r="A380" t="s">
        <v>385</v>
      </c>
    </row>
    <row r="381" spans="1:23">
      <c r="A381" t="s">
        <v>23</v>
      </c>
      <c r="B381" t="s">
        <v>242</v>
      </c>
      <c r="C381">
        <v>361639.11248000001</v>
      </c>
      <c r="D381">
        <v>401958.01217</v>
      </c>
      <c r="E381">
        <v>469727.66949</v>
      </c>
      <c r="F381">
        <v>673530.10916999995</v>
      </c>
      <c r="G381">
        <v>844667.32446000003</v>
      </c>
      <c r="H381">
        <v>846895.85430000001</v>
      </c>
      <c r="I381">
        <v>895320.47823000001</v>
      </c>
      <c r="J381">
        <v>973364.46993999998</v>
      </c>
      <c r="K381">
        <v>1030645.75651</v>
      </c>
      <c r="L381">
        <v>1049397</v>
      </c>
      <c r="M381">
        <v>1096184.86005</v>
      </c>
      <c r="N381">
        <v>1295841</v>
      </c>
      <c r="O381">
        <v>1268125</v>
      </c>
      <c r="P381">
        <v>1266815</v>
      </c>
      <c r="Q381">
        <v>1260548</v>
      </c>
      <c r="R381">
        <v>1233214</v>
      </c>
      <c r="S381">
        <v>1216903</v>
      </c>
      <c r="T381">
        <v>1264283</v>
      </c>
      <c r="U381">
        <v>1270975</v>
      </c>
    </row>
    <row r="382" spans="1:23">
      <c r="A382" t="s">
        <v>41</v>
      </c>
      <c r="B382" t="s">
        <v>242</v>
      </c>
      <c r="C382">
        <v>6737</v>
      </c>
      <c r="D382">
        <v>6803</v>
      </c>
      <c r="E382">
        <v>8542</v>
      </c>
      <c r="F382">
        <v>10241</v>
      </c>
      <c r="G382">
        <v>10776</v>
      </c>
      <c r="H382">
        <v>12621</v>
      </c>
      <c r="I382">
        <v>15639</v>
      </c>
      <c r="J382">
        <v>20580</v>
      </c>
      <c r="K382">
        <v>21281</v>
      </c>
      <c r="L382">
        <v>27161</v>
      </c>
      <c r="M382">
        <v>34695</v>
      </c>
      <c r="N382">
        <v>37666</v>
      </c>
      <c r="O382">
        <v>40939</v>
      </c>
      <c r="P382">
        <v>29560</v>
      </c>
      <c r="Q382">
        <v>29504</v>
      </c>
      <c r="R382">
        <v>26134</v>
      </c>
      <c r="S382">
        <v>28516</v>
      </c>
      <c r="T382">
        <v>31897</v>
      </c>
      <c r="U382">
        <v>31531</v>
      </c>
    </row>
    <row r="383" spans="1:23">
      <c r="A383" t="s">
        <v>42</v>
      </c>
      <c r="B383" t="s">
        <v>242</v>
      </c>
      <c r="C383">
        <v>347212</v>
      </c>
      <c r="D383">
        <v>387727</v>
      </c>
      <c r="E383">
        <v>451458</v>
      </c>
      <c r="F383">
        <v>652790</v>
      </c>
      <c r="G383">
        <v>824264</v>
      </c>
      <c r="H383">
        <v>828813</v>
      </c>
      <c r="I383">
        <v>874596</v>
      </c>
      <c r="J383">
        <v>947987</v>
      </c>
      <c r="K383">
        <v>1003300</v>
      </c>
      <c r="L383">
        <v>996552</v>
      </c>
      <c r="M383">
        <v>1035817</v>
      </c>
      <c r="N383">
        <v>1220785</v>
      </c>
      <c r="O383">
        <v>1193077</v>
      </c>
      <c r="P383">
        <v>1202443</v>
      </c>
      <c r="Q383">
        <v>1199651</v>
      </c>
      <c r="R383">
        <v>1179004</v>
      </c>
      <c r="S383">
        <v>1157790</v>
      </c>
      <c r="T383">
        <v>1202071</v>
      </c>
      <c r="U383">
        <v>1208958</v>
      </c>
    </row>
    <row r="384" spans="1:23">
      <c r="A384" t="s">
        <v>572</v>
      </c>
      <c r="B384" t="s">
        <v>242</v>
      </c>
      <c r="C384">
        <v>5253.4661599999999</v>
      </c>
      <c r="D384">
        <v>5050.7081600000001</v>
      </c>
      <c r="E384">
        <v>7203.3525799999998</v>
      </c>
      <c r="F384">
        <v>7733.2608200000004</v>
      </c>
      <c r="G384">
        <v>6701</v>
      </c>
      <c r="H384">
        <v>2877.3998700000002</v>
      </c>
      <c r="I384">
        <v>1933.6743100000001</v>
      </c>
      <c r="J384">
        <v>1395.0024000000001</v>
      </c>
      <c r="K384">
        <v>2658.4207099999999</v>
      </c>
      <c r="L384">
        <v>4313</v>
      </c>
      <c r="M384">
        <v>4608.2975299999998</v>
      </c>
      <c r="N384">
        <v>17181</v>
      </c>
      <c r="O384">
        <v>13697</v>
      </c>
      <c r="P384">
        <v>14202</v>
      </c>
      <c r="Q384">
        <v>11993</v>
      </c>
      <c r="R384">
        <v>9531</v>
      </c>
      <c r="S384">
        <v>12019</v>
      </c>
      <c r="T384">
        <v>10582</v>
      </c>
      <c r="U384">
        <v>11464</v>
      </c>
    </row>
    <row r="385" spans="1:23">
      <c r="A385" t="s">
        <v>44</v>
      </c>
      <c r="B385" t="s">
        <v>242</v>
      </c>
      <c r="C385">
        <v>2436.6463199999998</v>
      </c>
      <c r="D385">
        <v>2377.3040099999998</v>
      </c>
      <c r="E385">
        <v>2524.31691</v>
      </c>
      <c r="F385">
        <v>2765.8483500000002</v>
      </c>
      <c r="G385">
        <v>2802</v>
      </c>
      <c r="H385">
        <v>2584.4544299999998</v>
      </c>
      <c r="I385">
        <v>2811.8039199999998</v>
      </c>
      <c r="J385">
        <v>3033.4675400000001</v>
      </c>
      <c r="K385">
        <v>3032.3357999999998</v>
      </c>
      <c r="L385">
        <v>20967.86606</v>
      </c>
      <c r="M385">
        <v>20625.562519999999</v>
      </c>
      <c r="N385">
        <v>19745.069060000002</v>
      </c>
      <c r="O385">
        <v>19910.221389999999</v>
      </c>
      <c r="P385">
        <v>20129.788110000001</v>
      </c>
      <c r="Q385">
        <v>18895.91041</v>
      </c>
      <c r="R385">
        <v>18047.46127</v>
      </c>
      <c r="S385">
        <v>18087.049139999999</v>
      </c>
      <c r="T385">
        <v>19194.958910000001</v>
      </c>
      <c r="U385">
        <v>18484</v>
      </c>
    </row>
    <row r="387" spans="1:23">
      <c r="A387" t="s">
        <v>938</v>
      </c>
    </row>
    <row r="388" spans="1:23">
      <c r="A388" t="s">
        <v>45</v>
      </c>
      <c r="B388" t="s">
        <v>242</v>
      </c>
      <c r="C388">
        <v>114.9</v>
      </c>
      <c r="D388">
        <v>131.80000000000001</v>
      </c>
      <c r="E388">
        <v>119.9</v>
      </c>
      <c r="F388">
        <v>107.1</v>
      </c>
      <c r="G388">
        <v>104.12</v>
      </c>
      <c r="H388">
        <v>117.97</v>
      </c>
      <c r="I388">
        <v>118.95</v>
      </c>
      <c r="J388">
        <v>114</v>
      </c>
      <c r="K388">
        <v>90.75</v>
      </c>
      <c r="L388">
        <v>92.06</v>
      </c>
      <c r="M388">
        <v>81.45</v>
      </c>
      <c r="N388">
        <v>77.72</v>
      </c>
      <c r="O388">
        <v>86.55</v>
      </c>
      <c r="P388">
        <v>105.3</v>
      </c>
      <c r="Q388">
        <v>120.64</v>
      </c>
      <c r="R388">
        <v>120.5</v>
      </c>
      <c r="S388">
        <v>116.8</v>
      </c>
      <c r="T388">
        <v>112.9</v>
      </c>
      <c r="U388">
        <v>110.83</v>
      </c>
      <c r="W388" t="s">
        <v>1222</v>
      </c>
    </row>
    <row r="389" spans="1:23">
      <c r="A389" t="s">
        <v>46</v>
      </c>
      <c r="B389" t="s">
        <v>242</v>
      </c>
      <c r="C389">
        <v>107.7655</v>
      </c>
      <c r="D389">
        <v>121.52894999999999</v>
      </c>
      <c r="E389">
        <v>125.38802</v>
      </c>
      <c r="F389">
        <v>115.93346</v>
      </c>
      <c r="G389">
        <v>108.19257</v>
      </c>
      <c r="H389">
        <v>110.21821</v>
      </c>
      <c r="I389">
        <v>116.29931000000001</v>
      </c>
      <c r="J389">
        <v>117.75353</v>
      </c>
      <c r="K389">
        <v>103.35948999999999</v>
      </c>
      <c r="L389">
        <v>93.570089999999993</v>
      </c>
      <c r="M389">
        <v>87.779880000000006</v>
      </c>
      <c r="N389">
        <v>79.807019999999994</v>
      </c>
      <c r="O389">
        <v>79.790459999999996</v>
      </c>
      <c r="P389">
        <v>97.595659999999995</v>
      </c>
      <c r="Q389">
        <v>105.94477999999999</v>
      </c>
      <c r="R389">
        <v>121.04403000000001</v>
      </c>
      <c r="S389">
        <v>108.7929</v>
      </c>
      <c r="T389">
        <v>112.16614</v>
      </c>
      <c r="U389">
        <v>110.399581589958</v>
      </c>
    </row>
    <row r="391" spans="1:23">
      <c r="A391" t="s">
        <v>1374</v>
      </c>
    </row>
    <row r="392" spans="1:23">
      <c r="A392" t="s">
        <v>47</v>
      </c>
      <c r="B392" t="s">
        <v>242</v>
      </c>
      <c r="C392" t="s">
        <v>242</v>
      </c>
      <c r="D392" t="s">
        <v>242</v>
      </c>
      <c r="E392" t="s">
        <v>242</v>
      </c>
      <c r="F392">
        <v>1354248.36601</v>
      </c>
      <c r="G392">
        <v>1557068.7668099999</v>
      </c>
      <c r="H392">
        <v>1521073.1541899999</v>
      </c>
      <c r="I392">
        <v>1512870.9541799999</v>
      </c>
      <c r="J392">
        <v>1767807.0175399999</v>
      </c>
      <c r="K392">
        <v>2230600.5509600001</v>
      </c>
      <c r="L392">
        <v>2086389.3113187051</v>
      </c>
      <c r="M392">
        <v>2588631.0620012279</v>
      </c>
      <c r="N392">
        <v>3115195.5738548636</v>
      </c>
      <c r="O392">
        <v>3016834.1998844598</v>
      </c>
      <c r="P392">
        <v>2818860.3988603991</v>
      </c>
      <c r="Q392">
        <v>2726538.2276170258</v>
      </c>
      <c r="R392">
        <v>2954349.1810475523</v>
      </c>
      <c r="S392">
        <v>3411507.0611693836</v>
      </c>
      <c r="T392">
        <v>3586545.1922507435</v>
      </c>
      <c r="U392" t="s">
        <v>242</v>
      </c>
    </row>
    <row r="393" spans="1:23">
      <c r="A393" t="s">
        <v>117</v>
      </c>
      <c r="B393" t="s">
        <v>242</v>
      </c>
      <c r="C393" t="s">
        <v>242</v>
      </c>
      <c r="D393" t="s">
        <v>242</v>
      </c>
      <c r="E393" t="s">
        <v>242</v>
      </c>
      <c r="F393">
        <v>417983.19328000001</v>
      </c>
      <c r="G393">
        <v>499980.79139000003</v>
      </c>
      <c r="H393">
        <v>503458.50640000001</v>
      </c>
      <c r="I393">
        <v>581799.07524000003</v>
      </c>
      <c r="J393">
        <v>715877.19298000005</v>
      </c>
      <c r="K393">
        <v>815063.36088000005</v>
      </c>
      <c r="L393">
        <v>722463.61068868125</v>
      </c>
      <c r="M393">
        <v>782922.03806015954</v>
      </c>
      <c r="N393">
        <v>842511.58003088005</v>
      </c>
      <c r="O393">
        <v>772247.25592143275</v>
      </c>
      <c r="P393">
        <v>645992.4026590694</v>
      </c>
      <c r="Q393">
        <v>678024.37600115221</v>
      </c>
      <c r="R393">
        <v>750599.03338839835</v>
      </c>
      <c r="S393">
        <v>875002.18021052226</v>
      </c>
      <c r="T393">
        <v>994380.95612582809</v>
      </c>
      <c r="U393" t="s">
        <v>242</v>
      </c>
    </row>
    <row r="394" spans="1:23">
      <c r="A394" t="s">
        <v>48</v>
      </c>
      <c r="B394" t="s">
        <v>242</v>
      </c>
      <c r="C394" t="s">
        <v>242</v>
      </c>
      <c r="D394" t="s">
        <v>242</v>
      </c>
      <c r="E394" t="s">
        <v>242</v>
      </c>
      <c r="F394">
        <v>169561.15779999999</v>
      </c>
      <c r="G394">
        <v>232020.74528999999</v>
      </c>
      <c r="H394">
        <v>261752.98805000001</v>
      </c>
      <c r="I394">
        <v>311685.58218000003</v>
      </c>
      <c r="J394">
        <v>419140.35087999998</v>
      </c>
      <c r="K394">
        <v>458247.93388000003</v>
      </c>
      <c r="L394">
        <v>385900.49967412557</v>
      </c>
      <c r="M394">
        <v>449355.43278084713</v>
      </c>
      <c r="N394">
        <v>526698.40452907875</v>
      </c>
      <c r="O394">
        <v>508584.63316002314</v>
      </c>
      <c r="P394">
        <v>421984.80531813868</v>
      </c>
      <c r="Q394">
        <v>446802.53380363056</v>
      </c>
      <c r="R394">
        <v>499811.90918492113</v>
      </c>
      <c r="S394">
        <v>589976.04811790248</v>
      </c>
      <c r="T394">
        <v>660893.07614889275</v>
      </c>
      <c r="U394" t="s">
        <v>242</v>
      </c>
    </row>
    <row r="395" spans="1:23">
      <c r="A395" t="s">
        <v>118</v>
      </c>
      <c r="B395" t="s">
        <v>242</v>
      </c>
      <c r="C395" t="s">
        <v>242</v>
      </c>
      <c r="D395" t="s">
        <v>242</v>
      </c>
      <c r="E395" t="s">
        <v>242</v>
      </c>
      <c r="F395">
        <v>248422.03547999999</v>
      </c>
      <c r="G395">
        <v>267960.04609999998</v>
      </c>
      <c r="H395">
        <v>241705.51835</v>
      </c>
      <c r="I395">
        <v>270113.49306000001</v>
      </c>
      <c r="J395">
        <v>296736.84211000003</v>
      </c>
      <c r="K395">
        <v>356815.42700000003</v>
      </c>
      <c r="L395">
        <v>336563.11101455573</v>
      </c>
      <c r="M395">
        <v>333566.60527931247</v>
      </c>
      <c r="N395">
        <v>315813.17550180131</v>
      </c>
      <c r="O395">
        <v>263662.62276140961</v>
      </c>
      <c r="P395">
        <v>224007.59734093069</v>
      </c>
      <c r="Q395">
        <v>231221.84219752156</v>
      </c>
      <c r="R395">
        <v>250787.12420347717</v>
      </c>
      <c r="S395">
        <v>285026.13209261984</v>
      </c>
      <c r="T395">
        <v>333487.87997693534</v>
      </c>
      <c r="U395" t="s">
        <v>242</v>
      </c>
    </row>
    <row r="396" spans="1:23">
      <c r="A396" t="s">
        <v>119</v>
      </c>
      <c r="B396" t="s">
        <v>242</v>
      </c>
      <c r="C396" t="s">
        <v>242</v>
      </c>
      <c r="D396" t="s">
        <v>242</v>
      </c>
      <c r="E396" t="s">
        <v>242</v>
      </c>
      <c r="F396">
        <v>936265.17273999995</v>
      </c>
      <c r="G396">
        <v>1057078.3711099999</v>
      </c>
      <c r="H396">
        <v>1017606.17106</v>
      </c>
      <c r="I396">
        <v>931071.87893999997</v>
      </c>
      <c r="J396">
        <v>1051929.8245600001</v>
      </c>
      <c r="K396">
        <v>1415548.2093700001</v>
      </c>
      <c r="L396">
        <v>1363936.5631110144</v>
      </c>
      <c r="M396">
        <v>1805721.3014119091</v>
      </c>
      <c r="N396">
        <v>2272683.9938239837</v>
      </c>
      <c r="O396">
        <v>2244575.3899480067</v>
      </c>
      <c r="P396">
        <v>2172867.9962013299</v>
      </c>
      <c r="Q396">
        <v>2048513.8516158818</v>
      </c>
      <c r="R396">
        <v>2203750.1476591532</v>
      </c>
      <c r="S396">
        <v>2536504.8809588696</v>
      </c>
      <c r="T396">
        <v>2592164.2361249248</v>
      </c>
      <c r="U396" t="s">
        <v>242</v>
      </c>
    </row>
    <row r="397" spans="1:23">
      <c r="A397" t="s">
        <v>50</v>
      </c>
      <c r="B397" t="s">
        <v>242</v>
      </c>
      <c r="C397" t="s">
        <v>242</v>
      </c>
      <c r="D397" t="s">
        <v>242</v>
      </c>
      <c r="E397" t="s">
        <v>242</v>
      </c>
      <c r="F397">
        <v>0</v>
      </c>
      <c r="G397">
        <v>0</v>
      </c>
      <c r="H397">
        <v>0</v>
      </c>
      <c r="I397">
        <v>0</v>
      </c>
      <c r="J397">
        <v>0</v>
      </c>
      <c r="K397">
        <v>0</v>
      </c>
      <c r="L397">
        <v>0</v>
      </c>
      <c r="M397">
        <v>0</v>
      </c>
      <c r="N397">
        <v>0</v>
      </c>
      <c r="O397">
        <v>0</v>
      </c>
      <c r="P397">
        <v>0</v>
      </c>
      <c r="Q397">
        <v>0</v>
      </c>
      <c r="R397">
        <v>0</v>
      </c>
      <c r="S397">
        <v>0</v>
      </c>
      <c r="T397">
        <v>0</v>
      </c>
      <c r="U397" t="s">
        <v>242</v>
      </c>
    </row>
    <row r="399" spans="1:23">
      <c r="A399" t="s">
        <v>1375</v>
      </c>
      <c r="B399" t="s">
        <v>97</v>
      </c>
      <c r="C399" t="s">
        <v>97</v>
      </c>
      <c r="D399" t="s">
        <v>97</v>
      </c>
      <c r="E399" t="s">
        <v>97</v>
      </c>
      <c r="F399">
        <v>27.703719946348105</v>
      </c>
      <c r="G399">
        <v>30.545555122677587</v>
      </c>
      <c r="H399">
        <v>33.509363577704868</v>
      </c>
      <c r="I399">
        <v>33.283359097199515</v>
      </c>
      <c r="J399">
        <v>36.798996732874308</v>
      </c>
      <c r="K399">
        <v>37.882167738657643</v>
      </c>
      <c r="L399">
        <v>38.302305301317595</v>
      </c>
      <c r="M399">
        <v>41.077862347351513</v>
      </c>
      <c r="N399">
        <v>47.912001796850959</v>
      </c>
      <c r="O399">
        <v>51.377261321043001</v>
      </c>
      <c r="P399">
        <v>57.074525340369341</v>
      </c>
      <c r="Q399">
        <v>61.785930299887092</v>
      </c>
      <c r="R399">
        <v>64.446399702718509</v>
      </c>
      <c r="S399">
        <v>71.602058721609779</v>
      </c>
      <c r="T399">
        <v>71.579578656054494</v>
      </c>
      <c r="U399" t="s">
        <v>242</v>
      </c>
    </row>
    <row r="400" spans="1:23">
      <c r="A400" t="s">
        <v>1376</v>
      </c>
      <c r="B400" t="s">
        <v>242</v>
      </c>
      <c r="C400" t="s">
        <v>242</v>
      </c>
      <c r="D400" t="s">
        <v>242</v>
      </c>
      <c r="E400" t="s">
        <v>242</v>
      </c>
      <c r="F400">
        <v>30.864589079143371</v>
      </c>
      <c r="G400">
        <v>32.110386005257901</v>
      </c>
      <c r="H400">
        <v>33.098901588865473</v>
      </c>
      <c r="I400">
        <v>38.456622729950176</v>
      </c>
      <c r="J400">
        <v>40.495211630972157</v>
      </c>
      <c r="K400">
        <v>36.540086055713346</v>
      </c>
      <c r="L400">
        <v>34.627459351392439</v>
      </c>
      <c r="M400">
        <v>30.244635844510633</v>
      </c>
      <c r="N400">
        <v>27.045222685275057</v>
      </c>
      <c r="O400">
        <v>25.597934946209794</v>
      </c>
      <c r="P400">
        <v>22.916793003308335</v>
      </c>
      <c r="Q400">
        <v>24.867591040296563</v>
      </c>
      <c r="R400">
        <v>25.406578145994619</v>
      </c>
      <c r="S400">
        <v>25.648552517156226</v>
      </c>
      <c r="T400">
        <v>27.725315110327731</v>
      </c>
      <c r="U400" t="s">
        <v>242</v>
      </c>
    </row>
    <row r="401" spans="1:21">
      <c r="A401" t="s">
        <v>1377</v>
      </c>
      <c r="B401" t="s">
        <v>242</v>
      </c>
      <c r="C401" t="s">
        <v>242</v>
      </c>
      <c r="D401" t="s">
        <v>242</v>
      </c>
      <c r="E401" t="s">
        <v>242</v>
      </c>
      <c r="F401">
        <v>69.135410921595039</v>
      </c>
      <c r="G401">
        <v>67.888997174842771</v>
      </c>
      <c r="H401">
        <v>66.900541124985821</v>
      </c>
      <c r="I401">
        <v>61.543377270049824</v>
      </c>
      <c r="J401">
        <v>59.504788369027864</v>
      </c>
      <c r="K401">
        <v>63.460407949813337</v>
      </c>
      <c r="L401">
        <v>65.373061283990978</v>
      </c>
      <c r="M401">
        <v>69.755838439794346</v>
      </c>
      <c r="N401">
        <v>72.95477731472495</v>
      </c>
      <c r="O401">
        <v>74.401682069036823</v>
      </c>
      <c r="P401">
        <v>77.083206996691672</v>
      </c>
      <c r="Q401">
        <v>75.132408959703739</v>
      </c>
      <c r="R401">
        <v>74.593421854005356</v>
      </c>
      <c r="S401">
        <v>74.351447482844009</v>
      </c>
      <c r="T401">
        <v>72.274684889672542</v>
      </c>
      <c r="U401" t="s">
        <v>242</v>
      </c>
    </row>
    <row r="402" spans="1:21">
      <c r="A402" t="s">
        <v>1378</v>
      </c>
      <c r="B402" t="s">
        <v>242</v>
      </c>
      <c r="C402" t="s">
        <v>242</v>
      </c>
      <c r="D402" t="s">
        <v>242</v>
      </c>
      <c r="E402" t="s">
        <v>242</v>
      </c>
      <c r="F402" t="s">
        <v>242</v>
      </c>
      <c r="G402" t="s">
        <v>242</v>
      </c>
      <c r="H402" t="s">
        <v>242</v>
      </c>
      <c r="I402" t="s">
        <v>242</v>
      </c>
      <c r="J402" t="s">
        <v>242</v>
      </c>
      <c r="K402" t="s">
        <v>242</v>
      </c>
      <c r="L402" t="s">
        <v>242</v>
      </c>
      <c r="M402" t="s">
        <v>242</v>
      </c>
      <c r="N402" t="s">
        <v>242</v>
      </c>
      <c r="O402" t="s">
        <v>242</v>
      </c>
      <c r="P402" t="s">
        <v>242</v>
      </c>
      <c r="Q402" t="s">
        <v>242</v>
      </c>
      <c r="R402" t="s">
        <v>242</v>
      </c>
      <c r="S402" t="s">
        <v>242</v>
      </c>
      <c r="T402" t="s">
        <v>242</v>
      </c>
      <c r="U402" t="s">
        <v>242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KI_COMMENTS"/>
  <dimension ref="A1:AB126"/>
  <sheetViews>
    <sheetView workbookViewId="0"/>
  </sheetViews>
  <sheetFormatPr defaultColWidth="9" defaultRowHeight="14.25"/>
  <cols>
    <col min="1" max="2" width="9" style="102"/>
    <col min="3" max="3" width="25.875" style="102" customWidth="1"/>
    <col min="4" max="9" width="9" style="102"/>
    <col min="10" max="10" width="17" style="102" customWidth="1"/>
    <col min="11" max="16384" width="9" style="102"/>
  </cols>
  <sheetData>
    <row r="1" spans="1:28">
      <c r="A1" s="103">
        <v>4</v>
      </c>
      <c r="B1" s="103">
        <v>3</v>
      </c>
      <c r="C1" s="103" t="s">
        <v>1229</v>
      </c>
      <c r="D1" s="103" t="s">
        <v>1230</v>
      </c>
      <c r="E1" s="103" t="s">
        <v>1233</v>
      </c>
      <c r="F1" s="103" t="s">
        <v>1234</v>
      </c>
      <c r="G1" s="103" t="s">
        <v>1237</v>
      </c>
      <c r="H1" s="103" t="s">
        <v>1238</v>
      </c>
      <c r="I1" s="103" t="s">
        <v>1235</v>
      </c>
      <c r="J1" s="103" t="s">
        <v>1236</v>
      </c>
      <c r="K1" s="103" t="s">
        <v>1231</v>
      </c>
      <c r="L1" s="103" t="s">
        <v>1232</v>
      </c>
      <c r="M1" s="103"/>
      <c r="N1" s="103"/>
      <c r="O1" s="103"/>
      <c r="P1" s="103"/>
      <c r="Q1" s="103"/>
      <c r="R1" s="103"/>
      <c r="S1" s="103"/>
      <c r="T1" s="103"/>
      <c r="U1" s="103"/>
      <c r="V1" s="103"/>
      <c r="W1" s="103"/>
      <c r="X1" s="103"/>
      <c r="Y1" s="103"/>
      <c r="Z1" s="103"/>
      <c r="AA1" s="103"/>
      <c r="AB1" s="103"/>
    </row>
    <row r="2" spans="1:28">
      <c r="A2" s="103"/>
      <c r="B2" s="103"/>
      <c r="C2" s="103"/>
      <c r="D2" s="103"/>
      <c r="E2" s="103"/>
      <c r="F2" s="103"/>
      <c r="G2" s="103"/>
      <c r="H2" s="103"/>
      <c r="I2" s="103"/>
      <c r="J2" s="103"/>
      <c r="K2" s="103"/>
      <c r="L2" s="103"/>
      <c r="M2" s="103"/>
      <c r="N2" s="103"/>
      <c r="O2" s="103"/>
      <c r="P2" s="103"/>
      <c r="Q2" s="103"/>
      <c r="R2" s="103"/>
      <c r="S2" s="103"/>
      <c r="T2" s="103"/>
      <c r="U2" s="103"/>
      <c r="V2" s="103"/>
      <c r="W2" s="103"/>
      <c r="X2" s="103"/>
      <c r="Y2" s="103"/>
      <c r="Z2" s="103"/>
      <c r="AA2" s="103"/>
      <c r="AB2" s="103"/>
    </row>
    <row r="3" spans="1:28">
      <c r="A3" s="103"/>
      <c r="B3" s="103"/>
      <c r="C3" s="103"/>
      <c r="D3" s="103"/>
      <c r="E3" s="103"/>
      <c r="F3" s="103"/>
      <c r="G3" s="103"/>
      <c r="H3" s="103"/>
      <c r="I3" s="103"/>
      <c r="J3" s="103"/>
      <c r="K3" s="103"/>
      <c r="L3" s="103"/>
      <c r="M3" s="103"/>
      <c r="N3" s="103"/>
      <c r="O3" s="103"/>
      <c r="P3" s="103"/>
      <c r="Q3" s="103"/>
      <c r="R3" s="103"/>
      <c r="S3" s="103"/>
      <c r="T3" s="103"/>
      <c r="U3" s="103"/>
      <c r="V3" s="103"/>
      <c r="W3" s="103"/>
      <c r="X3" s="103"/>
      <c r="Y3" s="103"/>
      <c r="Z3" s="103"/>
      <c r="AA3" s="103"/>
      <c r="AB3" s="103"/>
    </row>
    <row r="4" spans="1:28">
      <c r="A4" s="103" t="s">
        <v>1223</v>
      </c>
      <c r="B4" s="103" t="s">
        <v>1010</v>
      </c>
      <c r="C4" s="103" t="s">
        <v>1224</v>
      </c>
      <c r="D4" s="103" t="s">
        <v>1225</v>
      </c>
      <c r="E4" s="103" t="s">
        <v>1226</v>
      </c>
      <c r="F4" s="103" t="s">
        <v>1227</v>
      </c>
      <c r="G4" s="103" t="s">
        <v>1228</v>
      </c>
      <c r="H4" s="103" t="s">
        <v>1223</v>
      </c>
      <c r="I4" s="103" t="s">
        <v>1010</v>
      </c>
      <c r="J4" s="103" t="s">
        <v>1224</v>
      </c>
      <c r="K4" s="103" t="s">
        <v>1225</v>
      </c>
      <c r="L4" s="103" t="s">
        <v>1226</v>
      </c>
      <c r="M4" s="103" t="s">
        <v>1227</v>
      </c>
      <c r="N4" s="103" t="s">
        <v>1228</v>
      </c>
      <c r="O4" s="103" t="s">
        <v>1223</v>
      </c>
      <c r="P4" s="103" t="s">
        <v>1010</v>
      </c>
      <c r="Q4" s="103" t="s">
        <v>1224</v>
      </c>
      <c r="R4" s="103" t="s">
        <v>1225</v>
      </c>
      <c r="S4" s="103" t="s">
        <v>1226</v>
      </c>
      <c r="T4" s="103" t="s">
        <v>1227</v>
      </c>
      <c r="U4" s="103" t="s">
        <v>1228</v>
      </c>
      <c r="V4" s="103" t="s">
        <v>1223</v>
      </c>
      <c r="W4" s="103" t="s">
        <v>1010</v>
      </c>
      <c r="X4" s="103" t="s">
        <v>1224</v>
      </c>
      <c r="Y4" s="103" t="s">
        <v>1225</v>
      </c>
      <c r="Z4" s="103" t="s">
        <v>1226</v>
      </c>
      <c r="AA4" s="103" t="s">
        <v>1227</v>
      </c>
      <c r="AB4" s="103" t="s">
        <v>1228</v>
      </c>
    </row>
    <row r="5" spans="1:28">
      <c r="A5" s="103" t="s">
        <v>1239</v>
      </c>
      <c r="B5" s="108">
        <v>43635.564583333333</v>
      </c>
      <c r="C5" s="103" t="s">
        <v>1240</v>
      </c>
      <c r="D5" s="103" t="s">
        <v>1241</v>
      </c>
      <c r="E5" s="103"/>
      <c r="F5" s="103" t="s">
        <v>1242</v>
      </c>
      <c r="G5" s="103">
        <v>1</v>
      </c>
      <c r="H5" s="103" t="s">
        <v>1239</v>
      </c>
      <c r="I5" s="108">
        <v>43644.772916666669</v>
      </c>
      <c r="J5" s="103" t="s">
        <v>1454</v>
      </c>
      <c r="K5" s="103" t="s">
        <v>1455</v>
      </c>
      <c r="L5" s="103"/>
      <c r="M5" s="103" t="s">
        <v>1242</v>
      </c>
      <c r="N5" s="103">
        <v>1</v>
      </c>
      <c r="O5" s="103" t="s">
        <v>1239</v>
      </c>
      <c r="P5" s="108">
        <v>43651.588194444441</v>
      </c>
      <c r="Q5" s="103" t="s">
        <v>1484</v>
      </c>
      <c r="R5" s="103" t="s">
        <v>1485</v>
      </c>
      <c r="S5" s="103"/>
      <c r="T5" s="103" t="s">
        <v>1290</v>
      </c>
      <c r="U5" s="103">
        <v>1</v>
      </c>
      <c r="V5" s="103" t="s">
        <v>1239</v>
      </c>
      <c r="W5" s="108">
        <v>43654.70416666667</v>
      </c>
      <c r="X5" s="103" t="s">
        <v>1310</v>
      </c>
      <c r="Y5" s="103" t="s">
        <v>1520</v>
      </c>
      <c r="Z5" s="103"/>
      <c r="AA5" s="103" t="s">
        <v>1312</v>
      </c>
      <c r="AB5" s="103">
        <v>1</v>
      </c>
    </row>
    <row r="6" spans="1:28">
      <c r="A6" s="103" t="s">
        <v>1400</v>
      </c>
      <c r="B6" s="108">
        <v>43643.447222222225</v>
      </c>
      <c r="C6" s="103" t="s">
        <v>1240</v>
      </c>
      <c r="D6" s="103" t="s">
        <v>1401</v>
      </c>
      <c r="E6" s="103"/>
      <c r="F6" s="103" t="s">
        <v>1242</v>
      </c>
      <c r="G6" s="103">
        <v>5</v>
      </c>
      <c r="H6" s="103" t="s">
        <v>1400</v>
      </c>
      <c r="I6" s="108">
        <v>43649.554861111108</v>
      </c>
      <c r="J6" s="103" t="s">
        <v>1454</v>
      </c>
      <c r="K6" s="103" t="s">
        <v>1482</v>
      </c>
      <c r="L6" s="103"/>
      <c r="M6" s="103" t="s">
        <v>1242</v>
      </c>
      <c r="N6" s="103">
        <v>5</v>
      </c>
      <c r="O6" s="103" t="s">
        <v>1239</v>
      </c>
      <c r="P6" s="108">
        <v>43651.616666666669</v>
      </c>
      <c r="Q6" s="103" t="s">
        <v>1486</v>
      </c>
      <c r="R6" s="103" t="s">
        <v>1487</v>
      </c>
      <c r="S6" s="103"/>
      <c r="T6" s="103" t="s">
        <v>1242</v>
      </c>
      <c r="U6" s="103">
        <v>1</v>
      </c>
      <c r="V6" s="103" t="s">
        <v>1239</v>
      </c>
      <c r="W6" s="108">
        <v>43654.704861111109</v>
      </c>
      <c r="X6" s="103" t="s">
        <v>1492</v>
      </c>
      <c r="Y6" s="103" t="s">
        <v>1521</v>
      </c>
      <c r="Z6" s="103"/>
      <c r="AA6" s="103" t="s">
        <v>1312</v>
      </c>
      <c r="AB6" s="103">
        <v>1</v>
      </c>
    </row>
    <row r="7" spans="1:28">
      <c r="A7" s="103" t="s">
        <v>1239</v>
      </c>
      <c r="B7" s="108">
        <v>43635.56527777778</v>
      </c>
      <c r="C7" s="103" t="s">
        <v>1243</v>
      </c>
      <c r="D7" s="103" t="s">
        <v>1241</v>
      </c>
      <c r="E7" s="103"/>
      <c r="F7" s="103" t="s">
        <v>1242</v>
      </c>
      <c r="G7" s="103">
        <v>1</v>
      </c>
      <c r="H7" s="103" t="s">
        <v>1239</v>
      </c>
      <c r="I7" s="108">
        <v>43644.777083333334</v>
      </c>
      <c r="J7" s="103" t="s">
        <v>1456</v>
      </c>
      <c r="K7" s="103" t="s">
        <v>1457</v>
      </c>
      <c r="L7" s="103"/>
      <c r="M7" s="103" t="s">
        <v>1242</v>
      </c>
      <c r="N7" s="103">
        <v>1</v>
      </c>
      <c r="O7" s="103" t="s">
        <v>1400</v>
      </c>
      <c r="P7" s="108">
        <v>43654.678472222222</v>
      </c>
      <c r="Q7" s="103" t="s">
        <v>1486</v>
      </c>
      <c r="R7" s="103" t="s">
        <v>1511</v>
      </c>
      <c r="S7" s="103"/>
      <c r="T7" s="103" t="s">
        <v>1242</v>
      </c>
      <c r="U7" s="103">
        <v>5</v>
      </c>
      <c r="V7" s="103" t="s">
        <v>1239</v>
      </c>
      <c r="W7" s="108">
        <v>43654.705555555556</v>
      </c>
      <c r="X7" s="103" t="s">
        <v>1494</v>
      </c>
      <c r="Y7" s="103" t="s">
        <v>1522</v>
      </c>
      <c r="Z7" s="103"/>
      <c r="AA7" s="103" t="s">
        <v>1312</v>
      </c>
      <c r="AB7" s="103">
        <v>1</v>
      </c>
    </row>
    <row r="8" spans="1:28">
      <c r="A8" s="103" t="s">
        <v>1400</v>
      </c>
      <c r="B8" s="108">
        <v>43643.447222222225</v>
      </c>
      <c r="C8" s="103" t="s">
        <v>1243</v>
      </c>
      <c r="D8" s="109" t="s">
        <v>1402</v>
      </c>
      <c r="E8" s="103"/>
      <c r="F8" s="103" t="s">
        <v>1242</v>
      </c>
      <c r="G8" s="103">
        <v>5</v>
      </c>
      <c r="H8" s="103" t="s">
        <v>1400</v>
      </c>
      <c r="I8" s="108">
        <v>43649.544444444444</v>
      </c>
      <c r="J8" s="103" t="s">
        <v>1456</v>
      </c>
      <c r="K8" s="103" t="s">
        <v>1405</v>
      </c>
      <c r="L8" s="103"/>
      <c r="M8" s="103" t="s">
        <v>1242</v>
      </c>
      <c r="N8" s="103">
        <v>5</v>
      </c>
      <c r="O8" s="103" t="s">
        <v>1239</v>
      </c>
      <c r="P8" s="108">
        <v>43651.620138888888</v>
      </c>
      <c r="Q8" s="103" t="s">
        <v>1488</v>
      </c>
      <c r="R8" s="103" t="s">
        <v>1489</v>
      </c>
      <c r="S8" s="103"/>
      <c r="T8" s="103" t="s">
        <v>1242</v>
      </c>
      <c r="U8" s="103">
        <v>1</v>
      </c>
      <c r="V8" s="103" t="s">
        <v>1239</v>
      </c>
      <c r="W8" s="108">
        <v>43654.706944444442</v>
      </c>
      <c r="X8" s="103" t="s">
        <v>1523</v>
      </c>
      <c r="Y8" s="103" t="s">
        <v>1524</v>
      </c>
      <c r="Z8" s="103"/>
      <c r="AA8" s="103" t="s">
        <v>1312</v>
      </c>
      <c r="AB8" s="103">
        <v>1</v>
      </c>
    </row>
    <row r="9" spans="1:28">
      <c r="A9" s="103" t="s">
        <v>1239</v>
      </c>
      <c r="B9" s="108">
        <v>43635.56527777778</v>
      </c>
      <c r="C9" s="103" t="s">
        <v>1244</v>
      </c>
      <c r="D9" s="103" t="s">
        <v>1245</v>
      </c>
      <c r="E9" s="103"/>
      <c r="F9" s="103" t="s">
        <v>1242</v>
      </c>
      <c r="G9" s="103">
        <v>1</v>
      </c>
      <c r="H9" s="103" t="s">
        <v>1239</v>
      </c>
      <c r="I9" s="108">
        <v>43644.777777777781</v>
      </c>
      <c r="J9" s="103" t="s">
        <v>1458</v>
      </c>
      <c r="K9" s="103" t="s">
        <v>1459</v>
      </c>
      <c r="L9" s="103"/>
      <c r="M9" s="103" t="s">
        <v>1242</v>
      </c>
      <c r="N9" s="103">
        <v>1</v>
      </c>
      <c r="O9" s="103" t="s">
        <v>1400</v>
      </c>
      <c r="P9" s="108">
        <v>43654.693749999999</v>
      </c>
      <c r="Q9" s="103" t="s">
        <v>1488</v>
      </c>
      <c r="R9" s="103" t="s">
        <v>1518</v>
      </c>
      <c r="S9" s="103"/>
      <c r="T9" s="103" t="s">
        <v>1242</v>
      </c>
      <c r="U9" s="103">
        <v>5</v>
      </c>
      <c r="V9" s="103" t="s">
        <v>1379</v>
      </c>
      <c r="W9" s="108">
        <v>43655.6</v>
      </c>
      <c r="X9" s="103" t="s">
        <v>1475</v>
      </c>
      <c r="Y9" s="103" t="s">
        <v>1525</v>
      </c>
      <c r="Z9" s="103"/>
      <c r="AA9" s="103" t="s">
        <v>1242</v>
      </c>
      <c r="AB9" s="103">
        <v>2</v>
      </c>
    </row>
    <row r="10" spans="1:28">
      <c r="A10" s="103" t="s">
        <v>1400</v>
      </c>
      <c r="B10" s="108">
        <v>43643.745833333334</v>
      </c>
      <c r="C10" s="103" t="s">
        <v>1244</v>
      </c>
      <c r="D10" s="103" t="s">
        <v>1438</v>
      </c>
      <c r="E10" s="103"/>
      <c r="F10" s="103" t="s">
        <v>1242</v>
      </c>
      <c r="G10" s="103">
        <v>5</v>
      </c>
      <c r="H10" s="103" t="s">
        <v>1400</v>
      </c>
      <c r="I10" s="108">
        <v>43649.545138888891</v>
      </c>
      <c r="J10" s="103" t="s">
        <v>1458</v>
      </c>
      <c r="K10" s="103" t="s">
        <v>1405</v>
      </c>
      <c r="L10" s="103"/>
      <c r="M10" s="103" t="s">
        <v>1242</v>
      </c>
      <c r="N10" s="103">
        <v>5</v>
      </c>
      <c r="O10" s="103" t="s">
        <v>1239</v>
      </c>
      <c r="P10" s="108">
        <v>43651.622916666667</v>
      </c>
      <c r="Q10" s="103" t="s">
        <v>1313</v>
      </c>
      <c r="R10" s="103" t="s">
        <v>1490</v>
      </c>
      <c r="S10" s="103"/>
      <c r="T10" s="103" t="s">
        <v>1312</v>
      </c>
      <c r="U10" s="103">
        <v>1</v>
      </c>
      <c r="V10" s="103" t="s">
        <v>1464</v>
      </c>
      <c r="W10" s="108">
        <v>43657.490972222222</v>
      </c>
      <c r="X10" s="103" t="s">
        <v>1526</v>
      </c>
      <c r="Y10" s="103" t="s">
        <v>1505</v>
      </c>
      <c r="Z10" s="103"/>
      <c r="AA10" s="103" t="s">
        <v>1242</v>
      </c>
      <c r="AB10" s="103">
        <v>3</v>
      </c>
    </row>
    <row r="11" spans="1:28">
      <c r="A11" s="103" t="s">
        <v>1239</v>
      </c>
      <c r="B11" s="108">
        <v>43635.565972222219</v>
      </c>
      <c r="C11" s="103" t="s">
        <v>1246</v>
      </c>
      <c r="D11" s="103" t="s">
        <v>1247</v>
      </c>
      <c r="E11" s="103"/>
      <c r="F11" s="103" t="s">
        <v>1242</v>
      </c>
      <c r="G11" s="103">
        <v>1</v>
      </c>
      <c r="H11" s="103" t="s">
        <v>1239</v>
      </c>
      <c r="I11" s="108">
        <v>43644.783333333333</v>
      </c>
      <c r="J11" s="103" t="s">
        <v>1249</v>
      </c>
      <c r="K11" s="103" t="s">
        <v>1460</v>
      </c>
      <c r="L11" s="103"/>
      <c r="M11" s="103" t="s">
        <v>1242</v>
      </c>
      <c r="N11" s="103">
        <v>1</v>
      </c>
      <c r="O11" s="103" t="s">
        <v>1239</v>
      </c>
      <c r="P11" s="108">
        <v>43651.623611111114</v>
      </c>
      <c r="Q11" s="103" t="s">
        <v>1315</v>
      </c>
      <c r="R11" s="103" t="s">
        <v>1490</v>
      </c>
      <c r="S11" s="103"/>
      <c r="T11" s="103" t="s">
        <v>1312</v>
      </c>
      <c r="U11" s="103">
        <v>1</v>
      </c>
      <c r="V11" s="103" t="s">
        <v>1464</v>
      </c>
      <c r="W11" s="108">
        <v>43657.491666666669</v>
      </c>
      <c r="X11" s="103" t="s">
        <v>1527</v>
      </c>
      <c r="Y11" s="103" t="s">
        <v>1528</v>
      </c>
      <c r="Z11" s="103"/>
      <c r="AA11" s="103" t="s">
        <v>1242</v>
      </c>
      <c r="AB11" s="103">
        <v>3</v>
      </c>
    </row>
    <row r="12" spans="1:28">
      <c r="A12" s="103" t="s">
        <v>1400</v>
      </c>
      <c r="B12" s="108">
        <v>43643.745833333334</v>
      </c>
      <c r="C12" s="103" t="s">
        <v>1246</v>
      </c>
      <c r="D12" s="103" t="s">
        <v>1438</v>
      </c>
      <c r="E12" s="103"/>
      <c r="F12" s="103" t="s">
        <v>1242</v>
      </c>
      <c r="G12" s="103">
        <v>5</v>
      </c>
      <c r="H12" s="103" t="s">
        <v>1400</v>
      </c>
      <c r="I12" s="108">
        <v>43649.549305555556</v>
      </c>
      <c r="J12" s="103" t="s">
        <v>1249</v>
      </c>
      <c r="K12" s="103" t="s">
        <v>1479</v>
      </c>
      <c r="L12" s="103"/>
      <c r="M12" s="103" t="s">
        <v>1242</v>
      </c>
      <c r="N12" s="103">
        <v>5</v>
      </c>
      <c r="O12" s="103" t="s">
        <v>1239</v>
      </c>
      <c r="P12" s="108">
        <v>43651.623611111114</v>
      </c>
      <c r="Q12" s="103" t="s">
        <v>1310</v>
      </c>
      <c r="R12" s="103" t="s">
        <v>1490</v>
      </c>
      <c r="S12" s="103"/>
      <c r="T12" s="103" t="s">
        <v>1312</v>
      </c>
      <c r="U12" s="103">
        <v>1</v>
      </c>
      <c r="V12" s="103"/>
      <c r="W12" s="103"/>
      <c r="X12" s="103"/>
      <c r="Y12" s="103"/>
      <c r="Z12" s="103"/>
      <c r="AA12" s="103"/>
      <c r="AB12" s="103"/>
    </row>
    <row r="13" spans="1:28">
      <c r="A13" s="103" t="s">
        <v>1239</v>
      </c>
      <c r="B13" s="108">
        <v>43635.565972222219</v>
      </c>
      <c r="C13" s="103" t="s">
        <v>1248</v>
      </c>
      <c r="D13" s="103" t="s">
        <v>1247</v>
      </c>
      <c r="E13" s="103"/>
      <c r="F13" s="103" t="s">
        <v>1242</v>
      </c>
      <c r="G13" s="103">
        <v>1</v>
      </c>
      <c r="H13" s="103" t="s">
        <v>1461</v>
      </c>
      <c r="I13" s="108">
        <v>43645.355555555558</v>
      </c>
      <c r="J13" s="103" t="s">
        <v>1462</v>
      </c>
      <c r="K13" s="103" t="s">
        <v>1463</v>
      </c>
      <c r="L13" s="103"/>
      <c r="M13" s="103" t="s">
        <v>1242</v>
      </c>
      <c r="N13" s="103">
        <v>2</v>
      </c>
      <c r="O13" s="103" t="s">
        <v>1239</v>
      </c>
      <c r="P13" s="108">
        <v>43651.623611111114</v>
      </c>
      <c r="Q13" s="103" t="s">
        <v>1491</v>
      </c>
      <c r="R13" s="103" t="s">
        <v>1490</v>
      </c>
      <c r="S13" s="103"/>
      <c r="T13" s="103" t="s">
        <v>1312</v>
      </c>
      <c r="U13" s="103">
        <v>1</v>
      </c>
      <c r="V13" s="103"/>
      <c r="W13" s="103"/>
      <c r="X13" s="103"/>
      <c r="Y13" s="103"/>
      <c r="Z13" s="103"/>
      <c r="AA13" s="103"/>
      <c r="AB13" s="103"/>
    </row>
    <row r="14" spans="1:28">
      <c r="A14" s="103" t="s">
        <v>1400</v>
      </c>
      <c r="B14" s="108">
        <v>43643.746527777781</v>
      </c>
      <c r="C14" s="103" t="s">
        <v>1248</v>
      </c>
      <c r="D14" s="103" t="s">
        <v>1438</v>
      </c>
      <c r="E14" s="103"/>
      <c r="F14" s="103" t="s">
        <v>1242</v>
      </c>
      <c r="G14" s="103">
        <v>5</v>
      </c>
      <c r="H14" s="103" t="s">
        <v>1400</v>
      </c>
      <c r="I14" s="108">
        <v>43649.47152777778</v>
      </c>
      <c r="J14" s="103" t="s">
        <v>1462</v>
      </c>
      <c r="K14" s="103" t="s">
        <v>1477</v>
      </c>
      <c r="L14" s="103"/>
      <c r="M14" s="103" t="s">
        <v>1242</v>
      </c>
      <c r="N14" s="103">
        <v>5</v>
      </c>
      <c r="O14" s="103" t="s">
        <v>1239</v>
      </c>
      <c r="P14" s="108">
        <v>43651.623611111114</v>
      </c>
      <c r="Q14" s="103" t="s">
        <v>1492</v>
      </c>
      <c r="R14" s="103" t="s">
        <v>1493</v>
      </c>
      <c r="S14" s="103"/>
      <c r="T14" s="103" t="s">
        <v>1312</v>
      </c>
      <c r="U14" s="103">
        <v>1</v>
      </c>
      <c r="V14" s="103"/>
      <c r="W14" s="103"/>
      <c r="X14" s="103"/>
      <c r="Y14" s="103"/>
      <c r="Z14" s="103"/>
      <c r="AA14" s="103"/>
      <c r="AB14" s="103"/>
    </row>
    <row r="15" spans="1:28">
      <c r="A15" s="103" t="s">
        <v>1239</v>
      </c>
      <c r="B15" s="108">
        <v>43635.566666666666</v>
      </c>
      <c r="C15" s="103" t="s">
        <v>1249</v>
      </c>
      <c r="D15" s="103" t="s">
        <v>1250</v>
      </c>
      <c r="E15" s="103"/>
      <c r="F15" s="103" t="s">
        <v>1242</v>
      </c>
      <c r="G15" s="103">
        <v>1</v>
      </c>
      <c r="H15" s="103" t="s">
        <v>1464</v>
      </c>
      <c r="I15" s="108">
        <v>43648.660416666666</v>
      </c>
      <c r="J15" s="103" t="s">
        <v>1465</v>
      </c>
      <c r="K15" s="103" t="s">
        <v>1466</v>
      </c>
      <c r="L15" s="103"/>
      <c r="M15" s="103" t="s">
        <v>1467</v>
      </c>
      <c r="N15" s="103">
        <v>3</v>
      </c>
      <c r="O15" s="103" t="s">
        <v>1239</v>
      </c>
      <c r="P15" s="108">
        <v>43651.626388888886</v>
      </c>
      <c r="Q15" s="103" t="s">
        <v>1492</v>
      </c>
      <c r="R15" s="103" t="s">
        <v>1497</v>
      </c>
      <c r="S15" s="103"/>
      <c r="T15" s="103" t="s">
        <v>1312</v>
      </c>
      <c r="U15" s="103">
        <v>1</v>
      </c>
      <c r="V15" s="103"/>
      <c r="W15" s="103"/>
      <c r="X15" s="103"/>
      <c r="Y15" s="103"/>
      <c r="Z15" s="103"/>
      <c r="AA15" s="103"/>
      <c r="AB15" s="103"/>
    </row>
    <row r="16" spans="1:28">
      <c r="A16" s="103" t="s">
        <v>1239</v>
      </c>
      <c r="B16" s="108">
        <v>43635.566666666666</v>
      </c>
      <c r="C16" s="103" t="s">
        <v>1251</v>
      </c>
      <c r="D16" s="103" t="s">
        <v>1252</v>
      </c>
      <c r="E16" s="103"/>
      <c r="F16" s="103" t="s">
        <v>1242</v>
      </c>
      <c r="G16" s="103">
        <v>1</v>
      </c>
      <c r="H16" s="103" t="s">
        <v>1464</v>
      </c>
      <c r="I16" s="108">
        <v>43648.661111111112</v>
      </c>
      <c r="J16" s="103" t="s">
        <v>1468</v>
      </c>
      <c r="K16" s="103" t="s">
        <v>1466</v>
      </c>
      <c r="L16" s="103"/>
      <c r="M16" s="103" t="s">
        <v>1469</v>
      </c>
      <c r="N16" s="103">
        <v>3</v>
      </c>
      <c r="O16" s="103" t="s">
        <v>1239</v>
      </c>
      <c r="P16" s="108">
        <v>43651.624305555553</v>
      </c>
      <c r="Q16" s="103" t="s">
        <v>1494</v>
      </c>
      <c r="R16" s="103" t="s">
        <v>1495</v>
      </c>
      <c r="S16" s="103"/>
      <c r="T16" s="103" t="s">
        <v>1312</v>
      </c>
      <c r="U16" s="103">
        <v>1</v>
      </c>
      <c r="V16" s="103"/>
      <c r="W16" s="103"/>
      <c r="X16" s="103"/>
      <c r="Y16" s="103"/>
      <c r="Z16" s="103"/>
      <c r="AA16" s="103"/>
      <c r="AB16" s="103"/>
    </row>
    <row r="17" spans="1:28">
      <c r="A17" s="103" t="s">
        <v>1239</v>
      </c>
      <c r="B17" s="108">
        <v>43635.571527777778</v>
      </c>
      <c r="C17" s="103" t="s">
        <v>1253</v>
      </c>
      <c r="D17" s="109" t="s">
        <v>1254</v>
      </c>
      <c r="E17" s="103"/>
      <c r="F17" s="103" t="s">
        <v>1242</v>
      </c>
      <c r="G17" s="103">
        <v>1</v>
      </c>
      <c r="H17" s="103" t="s">
        <v>1464</v>
      </c>
      <c r="I17" s="108">
        <v>43648.663888888892</v>
      </c>
      <c r="J17" s="103" t="s">
        <v>1267</v>
      </c>
      <c r="K17" s="103" t="s">
        <v>1470</v>
      </c>
      <c r="L17" s="103"/>
      <c r="M17" s="103" t="s">
        <v>1242</v>
      </c>
      <c r="N17" s="103">
        <v>3</v>
      </c>
      <c r="O17" s="103" t="s">
        <v>1239</v>
      </c>
      <c r="P17" s="108">
        <v>43651.627083333333</v>
      </c>
      <c r="Q17" s="103" t="s">
        <v>1494</v>
      </c>
      <c r="R17" s="103" t="s">
        <v>1498</v>
      </c>
      <c r="S17" s="103"/>
      <c r="T17" s="103" t="s">
        <v>1312</v>
      </c>
      <c r="U17" s="103">
        <v>1</v>
      </c>
      <c r="V17" s="103"/>
      <c r="W17" s="103"/>
      <c r="X17" s="103"/>
      <c r="Y17" s="103"/>
      <c r="Z17" s="103"/>
      <c r="AA17" s="103"/>
      <c r="AB17" s="103"/>
    </row>
    <row r="18" spans="1:28">
      <c r="A18" s="103" t="s">
        <v>1400</v>
      </c>
      <c r="B18" s="108">
        <v>43643.5625</v>
      </c>
      <c r="C18" s="103" t="s">
        <v>1253</v>
      </c>
      <c r="D18" s="103" t="s">
        <v>1417</v>
      </c>
      <c r="E18" s="103"/>
      <c r="F18" s="103" t="s">
        <v>1242</v>
      </c>
      <c r="G18" s="103">
        <v>5</v>
      </c>
      <c r="H18" s="103" t="s">
        <v>1400</v>
      </c>
      <c r="I18" s="108">
        <v>43649.554861111108</v>
      </c>
      <c r="J18" s="103" t="s">
        <v>1267</v>
      </c>
      <c r="K18" s="103" t="s">
        <v>1481</v>
      </c>
      <c r="L18" s="103"/>
      <c r="M18" s="103" t="s">
        <v>1242</v>
      </c>
      <c r="N18" s="103">
        <v>5</v>
      </c>
      <c r="O18" s="103" t="s">
        <v>1239</v>
      </c>
      <c r="P18" s="108">
        <v>43651.625</v>
      </c>
      <c r="Q18" s="103" t="s">
        <v>1288</v>
      </c>
      <c r="R18" s="103" t="s">
        <v>1496</v>
      </c>
      <c r="S18" s="103"/>
      <c r="T18" s="103" t="s">
        <v>1290</v>
      </c>
      <c r="U18" s="103">
        <v>1</v>
      </c>
      <c r="V18" s="103"/>
      <c r="W18" s="103"/>
      <c r="X18" s="103"/>
      <c r="Y18" s="103"/>
      <c r="Z18" s="103"/>
      <c r="AA18" s="103"/>
      <c r="AB18" s="103"/>
    </row>
    <row r="19" spans="1:28">
      <c r="A19" s="103" t="s">
        <v>1239</v>
      </c>
      <c r="B19" s="108">
        <v>43635.572222222225</v>
      </c>
      <c r="C19" s="103" t="s">
        <v>1255</v>
      </c>
      <c r="D19" s="103" t="s">
        <v>1256</v>
      </c>
      <c r="E19" s="103"/>
      <c r="F19" s="103" t="s">
        <v>1242</v>
      </c>
      <c r="G19" s="103">
        <v>1</v>
      </c>
      <c r="H19" s="103" t="s">
        <v>1464</v>
      </c>
      <c r="I19" s="108">
        <v>43648.664583333331</v>
      </c>
      <c r="J19" s="103" t="s">
        <v>1471</v>
      </c>
      <c r="K19" s="103" t="s">
        <v>1472</v>
      </c>
      <c r="L19" s="103"/>
      <c r="M19" s="103" t="s">
        <v>1242</v>
      </c>
      <c r="N19" s="103">
        <v>3</v>
      </c>
      <c r="O19" s="103" t="s">
        <v>1379</v>
      </c>
      <c r="P19" s="108">
        <v>43651.705555555556</v>
      </c>
      <c r="Q19" s="103" t="s">
        <v>1475</v>
      </c>
      <c r="R19" s="103" t="s">
        <v>1499</v>
      </c>
      <c r="S19" s="103"/>
      <c r="T19" s="103" t="s">
        <v>1242</v>
      </c>
      <c r="U19" s="103">
        <v>2</v>
      </c>
      <c r="V19" s="103"/>
      <c r="W19" s="103"/>
      <c r="X19" s="103"/>
      <c r="Y19" s="103"/>
      <c r="Z19" s="103"/>
      <c r="AA19" s="103"/>
      <c r="AB19" s="103"/>
    </row>
    <row r="20" spans="1:28">
      <c r="A20" s="103" t="s">
        <v>1400</v>
      </c>
      <c r="B20" s="108">
        <v>43644.453472222223</v>
      </c>
      <c r="C20" s="103" t="s">
        <v>1255</v>
      </c>
      <c r="D20" s="109" t="s">
        <v>1452</v>
      </c>
      <c r="E20" s="103"/>
      <c r="F20" s="103" t="s">
        <v>1242</v>
      </c>
      <c r="G20" s="103">
        <v>5</v>
      </c>
      <c r="H20" s="103" t="s">
        <v>1400</v>
      </c>
      <c r="I20" s="108">
        <v>43649.555555555555</v>
      </c>
      <c r="J20" s="103" t="s">
        <v>1471</v>
      </c>
      <c r="K20" s="103" t="s">
        <v>1483</v>
      </c>
      <c r="L20" s="103"/>
      <c r="M20" s="103" t="s">
        <v>1242</v>
      </c>
      <c r="N20" s="103">
        <v>5</v>
      </c>
      <c r="O20" s="103" t="s">
        <v>1400</v>
      </c>
      <c r="P20" s="108">
        <v>43654.685416666667</v>
      </c>
      <c r="Q20" s="103" t="s">
        <v>1475</v>
      </c>
      <c r="R20" s="103" t="s">
        <v>1516</v>
      </c>
      <c r="S20" s="103"/>
      <c r="T20" s="103" t="s">
        <v>1242</v>
      </c>
      <c r="U20" s="103">
        <v>5</v>
      </c>
      <c r="V20" s="103"/>
      <c r="W20" s="103"/>
      <c r="X20" s="103"/>
      <c r="Y20" s="103"/>
      <c r="Z20" s="103"/>
      <c r="AA20" s="103"/>
      <c r="AB20" s="103"/>
    </row>
    <row r="21" spans="1:28">
      <c r="A21" s="103" t="s">
        <v>1239</v>
      </c>
      <c r="B21" s="108">
        <v>43635.573611111111</v>
      </c>
      <c r="C21" s="103" t="s">
        <v>1257</v>
      </c>
      <c r="D21" s="103" t="s">
        <v>1258</v>
      </c>
      <c r="E21" s="103"/>
      <c r="F21" s="103" t="s">
        <v>1242</v>
      </c>
      <c r="G21" s="103">
        <v>1</v>
      </c>
      <c r="H21" s="103" t="s">
        <v>1464</v>
      </c>
      <c r="I21" s="108">
        <v>43648.665277777778</v>
      </c>
      <c r="J21" s="103" t="s">
        <v>1473</v>
      </c>
      <c r="K21" s="103" t="s">
        <v>1474</v>
      </c>
      <c r="L21" s="103"/>
      <c r="M21" s="103" t="s">
        <v>1242</v>
      </c>
      <c r="N21" s="103">
        <v>3</v>
      </c>
      <c r="O21" s="103" t="s">
        <v>1464</v>
      </c>
      <c r="P21" s="108">
        <v>43652.609027777777</v>
      </c>
      <c r="Q21" s="103" t="s">
        <v>1473</v>
      </c>
      <c r="R21" s="103" t="s">
        <v>1500</v>
      </c>
      <c r="S21" s="103"/>
      <c r="T21" s="103" t="s">
        <v>1242</v>
      </c>
      <c r="U21" s="103">
        <v>3</v>
      </c>
      <c r="V21" s="103"/>
      <c r="W21" s="103"/>
      <c r="X21" s="103"/>
      <c r="Y21" s="103"/>
      <c r="Z21" s="103"/>
      <c r="AA21" s="103"/>
      <c r="AB21" s="103"/>
    </row>
    <row r="22" spans="1:28">
      <c r="A22" s="103" t="s">
        <v>1400</v>
      </c>
      <c r="B22" s="108">
        <v>43643.587500000001</v>
      </c>
      <c r="C22" s="103" t="s">
        <v>1257</v>
      </c>
      <c r="D22" s="109" t="s">
        <v>1421</v>
      </c>
      <c r="E22" s="103"/>
      <c r="F22" s="103" t="s">
        <v>1242</v>
      </c>
      <c r="G22" s="103">
        <v>5</v>
      </c>
      <c r="H22" s="103" t="s">
        <v>1400</v>
      </c>
      <c r="I22" s="108">
        <v>43649.472916666666</v>
      </c>
      <c r="J22" s="103" t="s">
        <v>1473</v>
      </c>
      <c r="K22" s="103" t="s">
        <v>1478</v>
      </c>
      <c r="L22" s="103"/>
      <c r="M22" s="103" t="s">
        <v>1242</v>
      </c>
      <c r="N22" s="103">
        <v>5</v>
      </c>
      <c r="O22" s="103" t="s">
        <v>1400</v>
      </c>
      <c r="P22" s="108">
        <v>43654.677083333336</v>
      </c>
      <c r="Q22" s="103" t="s">
        <v>1473</v>
      </c>
      <c r="R22" s="103" t="s">
        <v>1510</v>
      </c>
      <c r="S22" s="103"/>
      <c r="T22" s="103" t="s">
        <v>1242</v>
      </c>
      <c r="U22" s="103">
        <v>5</v>
      </c>
      <c r="V22" s="103"/>
      <c r="W22" s="103"/>
      <c r="X22" s="103"/>
      <c r="Y22" s="103"/>
      <c r="Z22" s="103"/>
      <c r="AA22" s="103"/>
      <c r="AB22" s="103"/>
    </row>
    <row r="23" spans="1:28">
      <c r="A23" s="103" t="s">
        <v>1239</v>
      </c>
      <c r="B23" s="108">
        <v>43635.575694444444</v>
      </c>
      <c r="C23" s="103" t="s">
        <v>1259</v>
      </c>
      <c r="D23" s="103" t="s">
        <v>1260</v>
      </c>
      <c r="E23" s="103"/>
      <c r="F23" s="103" t="s">
        <v>1242</v>
      </c>
      <c r="G23" s="103">
        <v>1</v>
      </c>
      <c r="H23" s="103" t="s">
        <v>1464</v>
      </c>
      <c r="I23" s="108">
        <v>43648.667361111111</v>
      </c>
      <c r="J23" s="103" t="s">
        <v>1475</v>
      </c>
      <c r="K23" s="103" t="s">
        <v>1476</v>
      </c>
      <c r="L23" s="103"/>
      <c r="M23" s="103" t="s">
        <v>1242</v>
      </c>
      <c r="N23" s="103">
        <v>3</v>
      </c>
      <c r="O23" s="103" t="s">
        <v>1464</v>
      </c>
      <c r="P23" s="108">
        <v>43652.613888888889</v>
      </c>
      <c r="Q23" s="103" t="s">
        <v>1501</v>
      </c>
      <c r="R23" s="103" t="s">
        <v>1502</v>
      </c>
      <c r="S23" s="103"/>
      <c r="T23" s="103" t="s">
        <v>1242</v>
      </c>
      <c r="U23" s="103">
        <v>3</v>
      </c>
      <c r="V23" s="103"/>
      <c r="W23" s="103"/>
      <c r="X23" s="103"/>
      <c r="Y23" s="103"/>
      <c r="Z23" s="103"/>
      <c r="AA23" s="103"/>
      <c r="AB23" s="103"/>
    </row>
    <row r="24" spans="1:28">
      <c r="A24" s="103" t="s">
        <v>1400</v>
      </c>
      <c r="B24" s="108">
        <v>43643.705555555556</v>
      </c>
      <c r="C24" s="103" t="s">
        <v>1259</v>
      </c>
      <c r="D24" s="103" t="s">
        <v>1430</v>
      </c>
      <c r="E24" s="103"/>
      <c r="F24" s="103" t="s">
        <v>1242</v>
      </c>
      <c r="G24" s="103">
        <v>5</v>
      </c>
      <c r="H24" s="103" t="s">
        <v>1400</v>
      </c>
      <c r="I24" s="108">
        <v>43649.55</v>
      </c>
      <c r="J24" s="103" t="s">
        <v>1475</v>
      </c>
      <c r="K24" s="103" t="s">
        <v>1480</v>
      </c>
      <c r="L24" s="103"/>
      <c r="M24" s="103" t="s">
        <v>1242</v>
      </c>
      <c r="N24" s="103">
        <v>5</v>
      </c>
      <c r="O24" s="103" t="s">
        <v>1400</v>
      </c>
      <c r="P24" s="108">
        <v>43654.684027777781</v>
      </c>
      <c r="Q24" s="103" t="s">
        <v>1501</v>
      </c>
      <c r="R24" s="103" t="s">
        <v>1512</v>
      </c>
      <c r="S24" s="103"/>
      <c r="T24" s="103" t="s">
        <v>1242</v>
      </c>
      <c r="U24" s="103">
        <v>5</v>
      </c>
      <c r="V24" s="103"/>
      <c r="W24" s="103"/>
      <c r="X24" s="103"/>
      <c r="Y24" s="103"/>
      <c r="Z24" s="103"/>
      <c r="AA24" s="103"/>
      <c r="AB24" s="103"/>
    </row>
    <row r="25" spans="1:28">
      <c r="A25" s="103" t="s">
        <v>1239</v>
      </c>
      <c r="B25" s="108">
        <v>43635.57708333333</v>
      </c>
      <c r="C25" s="103" t="s">
        <v>1261</v>
      </c>
      <c r="D25" s="103" t="s">
        <v>1262</v>
      </c>
      <c r="E25" s="103"/>
      <c r="F25" s="103" t="s">
        <v>1242</v>
      </c>
      <c r="G25" s="103">
        <v>1</v>
      </c>
      <c r="H25" s="103"/>
      <c r="I25" s="103"/>
      <c r="J25" s="103"/>
      <c r="K25" s="103"/>
      <c r="L25" s="103"/>
      <c r="M25" s="103"/>
      <c r="N25" s="103"/>
      <c r="O25" s="103" t="s">
        <v>1464</v>
      </c>
      <c r="P25" s="108">
        <v>43652.614583333336</v>
      </c>
      <c r="Q25" s="103" t="s">
        <v>1503</v>
      </c>
      <c r="R25" s="103" t="s">
        <v>1338</v>
      </c>
      <c r="S25" s="103"/>
      <c r="T25" s="103" t="s">
        <v>1242</v>
      </c>
      <c r="U25" s="103">
        <v>3</v>
      </c>
      <c r="V25" s="103"/>
      <c r="W25" s="103"/>
      <c r="X25" s="103"/>
      <c r="Y25" s="103"/>
      <c r="Z25" s="103"/>
      <c r="AA25" s="103"/>
      <c r="AB25" s="103"/>
    </row>
    <row r="26" spans="1:28">
      <c r="A26" s="103" t="s">
        <v>1400</v>
      </c>
      <c r="B26" s="108">
        <v>43643.618750000001</v>
      </c>
      <c r="C26" s="103" t="s">
        <v>1261</v>
      </c>
      <c r="D26" s="103" t="s">
        <v>1425</v>
      </c>
      <c r="E26" s="103"/>
      <c r="F26" s="103" t="s">
        <v>1242</v>
      </c>
      <c r="G26" s="103">
        <v>5</v>
      </c>
      <c r="H26" s="103"/>
      <c r="I26" s="103"/>
      <c r="J26" s="103"/>
      <c r="K26" s="103"/>
      <c r="L26" s="103"/>
      <c r="M26" s="103"/>
      <c r="N26" s="103"/>
      <c r="O26" s="103" t="s">
        <v>1400</v>
      </c>
      <c r="P26" s="108">
        <v>43654.7</v>
      </c>
      <c r="Q26" s="103" t="s">
        <v>1503</v>
      </c>
      <c r="R26" s="103" t="s">
        <v>1519</v>
      </c>
      <c r="S26" s="103"/>
      <c r="T26" s="103" t="s">
        <v>1242</v>
      </c>
      <c r="U26" s="103">
        <v>5</v>
      </c>
      <c r="V26" s="103"/>
      <c r="W26" s="103"/>
      <c r="X26" s="103"/>
      <c r="Y26" s="103"/>
      <c r="Z26" s="103"/>
      <c r="AA26" s="103"/>
      <c r="AB26" s="103"/>
    </row>
    <row r="27" spans="1:28">
      <c r="A27" s="103" t="s">
        <v>1239</v>
      </c>
      <c r="B27" s="108">
        <v>43635.577777777777</v>
      </c>
      <c r="C27" s="103" t="s">
        <v>1263</v>
      </c>
      <c r="D27" s="103" t="s">
        <v>1264</v>
      </c>
      <c r="E27" s="103"/>
      <c r="F27" s="103" t="s">
        <v>1242</v>
      </c>
      <c r="G27" s="103">
        <v>1</v>
      </c>
      <c r="H27" s="103"/>
      <c r="I27" s="103"/>
      <c r="J27" s="103"/>
      <c r="K27" s="103"/>
      <c r="L27" s="103"/>
      <c r="M27" s="103"/>
      <c r="N27" s="103"/>
      <c r="O27" s="103" t="s">
        <v>1464</v>
      </c>
      <c r="P27" s="108">
        <v>43652.615277777775</v>
      </c>
      <c r="Q27" s="103" t="s">
        <v>1504</v>
      </c>
      <c r="R27" s="103" t="s">
        <v>1505</v>
      </c>
      <c r="S27" s="103"/>
      <c r="T27" s="103" t="s">
        <v>1242</v>
      </c>
      <c r="U27" s="103">
        <v>3</v>
      </c>
      <c r="V27" s="103"/>
      <c r="W27" s="103"/>
      <c r="X27" s="103"/>
      <c r="Y27" s="103"/>
      <c r="Z27" s="103"/>
      <c r="AA27" s="103"/>
      <c r="AB27" s="103"/>
    </row>
    <row r="28" spans="1:28">
      <c r="A28" s="103" t="s">
        <v>1400</v>
      </c>
      <c r="B28" s="108">
        <v>43643.709027777775</v>
      </c>
      <c r="C28" s="103" t="s">
        <v>1263</v>
      </c>
      <c r="D28" s="103" t="s">
        <v>1432</v>
      </c>
      <c r="E28" s="103"/>
      <c r="F28" s="103" t="s">
        <v>1242</v>
      </c>
      <c r="G28" s="103">
        <v>5</v>
      </c>
      <c r="H28" s="103"/>
      <c r="I28" s="103"/>
      <c r="J28" s="103"/>
      <c r="K28" s="103"/>
      <c r="L28" s="103"/>
      <c r="M28" s="103"/>
      <c r="N28" s="103"/>
      <c r="O28" s="103" t="s">
        <v>1400</v>
      </c>
      <c r="P28" s="108">
        <v>43654.68472222222</v>
      </c>
      <c r="Q28" s="103" t="s">
        <v>1504</v>
      </c>
      <c r="R28" s="103" t="s">
        <v>1514</v>
      </c>
      <c r="S28" s="103"/>
      <c r="T28" s="103" t="s">
        <v>1242</v>
      </c>
      <c r="U28" s="103">
        <v>5</v>
      </c>
      <c r="V28" s="103"/>
      <c r="W28" s="103"/>
      <c r="X28" s="103"/>
      <c r="Y28" s="103"/>
      <c r="Z28" s="103"/>
      <c r="AA28" s="103"/>
      <c r="AB28" s="103"/>
    </row>
    <row r="29" spans="1:28">
      <c r="A29" s="103" t="s">
        <v>1239</v>
      </c>
      <c r="B29" s="108">
        <v>43635.680555555555</v>
      </c>
      <c r="C29" s="103" t="s">
        <v>1265</v>
      </c>
      <c r="D29" s="103" t="s">
        <v>1266</v>
      </c>
      <c r="E29" s="103"/>
      <c r="F29" s="103" t="s">
        <v>1242</v>
      </c>
      <c r="G29" s="103">
        <v>1</v>
      </c>
      <c r="H29" s="103"/>
      <c r="I29" s="103"/>
      <c r="J29" s="103"/>
      <c r="K29" s="103"/>
      <c r="L29" s="103"/>
      <c r="M29" s="103"/>
      <c r="N29" s="103"/>
      <c r="O29" s="103" t="s">
        <v>1464</v>
      </c>
      <c r="P29" s="108">
        <v>43652.615277777775</v>
      </c>
      <c r="Q29" s="103" t="s">
        <v>1506</v>
      </c>
      <c r="R29" s="103" t="s">
        <v>1505</v>
      </c>
      <c r="S29" s="103"/>
      <c r="T29" s="103" t="s">
        <v>1242</v>
      </c>
      <c r="U29" s="103">
        <v>3</v>
      </c>
      <c r="V29" s="103"/>
      <c r="W29" s="103"/>
      <c r="X29" s="103"/>
      <c r="Y29" s="103"/>
      <c r="Z29" s="103"/>
      <c r="AA29" s="103"/>
      <c r="AB29" s="103"/>
    </row>
    <row r="30" spans="1:28">
      <c r="A30" s="103" t="s">
        <v>1400</v>
      </c>
      <c r="B30" s="108">
        <v>43643.676388888889</v>
      </c>
      <c r="C30" s="103" t="s">
        <v>1265</v>
      </c>
      <c r="D30" s="103" t="s">
        <v>1429</v>
      </c>
      <c r="E30" s="103"/>
      <c r="F30" s="103" t="s">
        <v>1242</v>
      </c>
      <c r="G30" s="103">
        <v>5</v>
      </c>
      <c r="H30" s="103"/>
      <c r="I30" s="103"/>
      <c r="J30" s="103"/>
      <c r="K30" s="103"/>
      <c r="L30" s="103"/>
      <c r="M30" s="103"/>
      <c r="N30" s="103"/>
      <c r="O30" s="103" t="s">
        <v>1400</v>
      </c>
      <c r="P30" s="108">
        <v>43654.68472222222</v>
      </c>
      <c r="Q30" s="103" t="s">
        <v>1506</v>
      </c>
      <c r="R30" s="103" t="s">
        <v>1515</v>
      </c>
      <c r="S30" s="103"/>
      <c r="T30" s="103" t="s">
        <v>1242</v>
      </c>
      <c r="U30" s="103">
        <v>5</v>
      </c>
      <c r="V30" s="103"/>
      <c r="W30" s="103"/>
      <c r="X30" s="103"/>
      <c r="Y30" s="103"/>
      <c r="Z30" s="103"/>
      <c r="AA30" s="103"/>
      <c r="AB30" s="103"/>
    </row>
    <row r="31" spans="1:28">
      <c r="A31" s="103" t="s">
        <v>1239</v>
      </c>
      <c r="B31" s="108">
        <v>43635.695138888892</v>
      </c>
      <c r="C31" s="103" t="s">
        <v>1267</v>
      </c>
      <c r="D31" s="103" t="s">
        <v>1268</v>
      </c>
      <c r="E31" s="103"/>
      <c r="F31" s="103" t="s">
        <v>1242</v>
      </c>
      <c r="G31" s="103">
        <v>1</v>
      </c>
      <c r="H31" s="103"/>
      <c r="I31" s="103"/>
      <c r="J31" s="103"/>
      <c r="K31" s="103"/>
      <c r="L31" s="103"/>
      <c r="M31" s="103"/>
      <c r="N31" s="103"/>
      <c r="O31" s="103" t="s">
        <v>1464</v>
      </c>
      <c r="P31" s="108">
        <v>43652.615277777775</v>
      </c>
      <c r="Q31" s="103" t="s">
        <v>1507</v>
      </c>
      <c r="R31" s="103" t="s">
        <v>1505</v>
      </c>
      <c r="S31" s="103"/>
      <c r="T31" s="103" t="s">
        <v>1242</v>
      </c>
      <c r="U31" s="103">
        <v>3</v>
      </c>
      <c r="V31" s="103"/>
      <c r="W31" s="103"/>
      <c r="X31" s="103"/>
      <c r="Y31" s="103"/>
      <c r="Z31" s="103"/>
      <c r="AA31" s="103"/>
      <c r="AB31" s="103"/>
    </row>
    <row r="32" spans="1:28">
      <c r="A32" s="103" t="s">
        <v>1239</v>
      </c>
      <c r="B32" s="108">
        <v>43635.706250000003</v>
      </c>
      <c r="C32" s="103" t="s">
        <v>1269</v>
      </c>
      <c r="D32" s="103" t="s">
        <v>1270</v>
      </c>
      <c r="E32" s="103"/>
      <c r="F32" s="103" t="s">
        <v>1242</v>
      </c>
      <c r="G32" s="103">
        <v>1</v>
      </c>
      <c r="H32" s="103"/>
      <c r="I32" s="103"/>
      <c r="J32" s="103"/>
      <c r="K32" s="103"/>
      <c r="L32" s="103"/>
      <c r="M32" s="103"/>
      <c r="N32" s="103"/>
      <c r="O32" s="103" t="s">
        <v>1400</v>
      </c>
      <c r="P32" s="108">
        <v>43654.68472222222</v>
      </c>
      <c r="Q32" s="103" t="s">
        <v>1507</v>
      </c>
      <c r="R32" s="103" t="s">
        <v>1515</v>
      </c>
      <c r="S32" s="103"/>
      <c r="T32" s="103" t="s">
        <v>1242</v>
      </c>
      <c r="U32" s="103">
        <v>5</v>
      </c>
      <c r="V32" s="103"/>
      <c r="W32" s="103"/>
      <c r="X32" s="103"/>
      <c r="Y32" s="103"/>
      <c r="Z32" s="103"/>
      <c r="AA32" s="103"/>
      <c r="AB32" s="103"/>
    </row>
    <row r="33" spans="1:28">
      <c r="A33" s="103" t="s">
        <v>1400</v>
      </c>
      <c r="B33" s="108">
        <v>43643.47152777778</v>
      </c>
      <c r="C33" s="103" t="s">
        <v>1269</v>
      </c>
      <c r="D33" s="103" t="s">
        <v>1413</v>
      </c>
      <c r="E33" s="103"/>
      <c r="F33" s="103" t="s">
        <v>1242</v>
      </c>
      <c r="G33" s="103">
        <v>5</v>
      </c>
      <c r="H33" s="103"/>
      <c r="I33" s="103"/>
      <c r="J33" s="103"/>
      <c r="K33" s="103"/>
      <c r="L33" s="103"/>
      <c r="M33" s="103"/>
      <c r="N33" s="103"/>
      <c r="O33" s="103" t="s">
        <v>1464</v>
      </c>
      <c r="P33" s="108">
        <v>43652.618055555555</v>
      </c>
      <c r="Q33" s="103" t="s">
        <v>1508</v>
      </c>
      <c r="R33" s="103" t="s">
        <v>1509</v>
      </c>
      <c r="S33" s="103"/>
      <c r="T33" s="103" t="s">
        <v>1242</v>
      </c>
      <c r="U33" s="103">
        <v>3</v>
      </c>
      <c r="V33" s="103"/>
      <c r="W33" s="103"/>
      <c r="X33" s="103"/>
      <c r="Y33" s="103"/>
      <c r="Z33" s="103"/>
      <c r="AA33" s="103"/>
      <c r="AB33" s="103"/>
    </row>
    <row r="34" spans="1:28">
      <c r="A34" s="103" t="s">
        <v>1239</v>
      </c>
      <c r="B34" s="108">
        <v>43635.709027777775</v>
      </c>
      <c r="C34" s="103" t="s">
        <v>1271</v>
      </c>
      <c r="D34" s="103" t="s">
        <v>1272</v>
      </c>
      <c r="E34" s="103"/>
      <c r="F34" s="103" t="s">
        <v>1242</v>
      </c>
      <c r="G34" s="103">
        <v>1</v>
      </c>
      <c r="H34" s="103"/>
      <c r="I34" s="103"/>
      <c r="J34" s="103"/>
      <c r="K34" s="103"/>
      <c r="L34" s="103"/>
      <c r="M34" s="103"/>
      <c r="N34" s="103"/>
      <c r="O34" s="103" t="s">
        <v>1400</v>
      </c>
      <c r="P34" s="108">
        <v>43654.692361111112</v>
      </c>
      <c r="Q34" s="103" t="s">
        <v>1508</v>
      </c>
      <c r="R34" s="103" t="s">
        <v>1517</v>
      </c>
      <c r="S34" s="103"/>
      <c r="T34" s="103" t="s">
        <v>1242</v>
      </c>
      <c r="U34" s="103">
        <v>5</v>
      </c>
      <c r="V34" s="103"/>
      <c r="W34" s="103"/>
      <c r="X34" s="103"/>
      <c r="Y34" s="103"/>
      <c r="Z34" s="103"/>
      <c r="AA34" s="103"/>
      <c r="AB34" s="103"/>
    </row>
    <row r="35" spans="1:28">
      <c r="A35" s="103" t="s">
        <v>1400</v>
      </c>
      <c r="B35" s="108">
        <v>43643.561805555553</v>
      </c>
      <c r="C35" s="103" t="s">
        <v>1271</v>
      </c>
      <c r="D35" s="103" t="s">
        <v>1416</v>
      </c>
      <c r="E35" s="103"/>
      <c r="F35" s="103" t="s">
        <v>1242</v>
      </c>
      <c r="G35" s="103">
        <v>5</v>
      </c>
      <c r="H35" s="103"/>
      <c r="I35" s="103"/>
      <c r="J35" s="103"/>
      <c r="K35" s="103"/>
      <c r="L35" s="103"/>
      <c r="M35" s="103"/>
      <c r="N35" s="103"/>
      <c r="O35" s="103"/>
      <c r="P35" s="103"/>
      <c r="Q35" s="103"/>
      <c r="R35" s="103"/>
      <c r="S35" s="103"/>
      <c r="T35" s="103"/>
      <c r="U35" s="103"/>
      <c r="V35" s="103"/>
      <c r="W35" s="103"/>
      <c r="X35" s="103"/>
      <c r="Y35" s="103"/>
      <c r="Z35" s="103"/>
      <c r="AA35" s="103"/>
      <c r="AB35" s="103"/>
    </row>
    <row r="36" spans="1:28">
      <c r="A36" s="103" t="s">
        <v>1400</v>
      </c>
      <c r="B36" s="108">
        <v>43643.614583333336</v>
      </c>
      <c r="C36" s="103" t="s">
        <v>1271</v>
      </c>
      <c r="D36" s="103" t="s">
        <v>1424</v>
      </c>
      <c r="E36" s="103"/>
      <c r="F36" s="103" t="s">
        <v>1242</v>
      </c>
      <c r="G36" s="103">
        <v>5</v>
      </c>
      <c r="H36" s="103"/>
      <c r="I36" s="103"/>
      <c r="J36" s="103"/>
      <c r="K36" s="103"/>
      <c r="L36" s="103"/>
      <c r="M36" s="103"/>
      <c r="N36" s="103"/>
      <c r="O36" s="103"/>
      <c r="P36" s="103"/>
      <c r="Q36" s="103"/>
      <c r="R36" s="103"/>
      <c r="S36" s="103"/>
      <c r="T36" s="103"/>
      <c r="U36" s="103"/>
      <c r="V36" s="103"/>
      <c r="W36" s="103"/>
      <c r="X36" s="103"/>
      <c r="Y36" s="103"/>
      <c r="Z36" s="103"/>
      <c r="AA36" s="103"/>
      <c r="AB36" s="103"/>
    </row>
    <row r="37" spans="1:28">
      <c r="A37" s="103" t="s">
        <v>1239</v>
      </c>
      <c r="B37" s="108">
        <v>43635.711111111108</v>
      </c>
      <c r="C37" s="103" t="s">
        <v>1273</v>
      </c>
      <c r="D37" s="103" t="s">
        <v>1274</v>
      </c>
      <c r="E37" s="103"/>
      <c r="F37" s="103" t="s">
        <v>1242</v>
      </c>
      <c r="G37" s="103">
        <v>1</v>
      </c>
      <c r="H37" s="103"/>
      <c r="I37" s="103"/>
      <c r="J37" s="103"/>
      <c r="K37" s="103"/>
      <c r="L37" s="103"/>
      <c r="M37" s="103"/>
      <c r="N37" s="103"/>
      <c r="O37" s="103"/>
      <c r="P37" s="103"/>
      <c r="Q37" s="103"/>
      <c r="R37" s="103"/>
      <c r="S37" s="103"/>
      <c r="T37" s="103"/>
      <c r="U37" s="103"/>
      <c r="V37" s="103"/>
      <c r="W37" s="103"/>
      <c r="X37" s="103"/>
      <c r="Y37" s="103"/>
      <c r="Z37" s="103"/>
      <c r="AA37" s="103"/>
      <c r="AB37" s="103"/>
    </row>
    <row r="38" spans="1:28">
      <c r="A38" s="103" t="s">
        <v>1400</v>
      </c>
      <c r="B38" s="108">
        <v>43643.719444444447</v>
      </c>
      <c r="C38" s="103" t="s">
        <v>1273</v>
      </c>
      <c r="D38" s="103" t="s">
        <v>1433</v>
      </c>
      <c r="E38" s="103"/>
      <c r="F38" s="103" t="s">
        <v>1242</v>
      </c>
      <c r="G38" s="103">
        <v>5</v>
      </c>
      <c r="H38" s="103"/>
      <c r="I38" s="103"/>
      <c r="J38" s="103"/>
      <c r="K38" s="103"/>
      <c r="L38" s="103"/>
      <c r="M38" s="103"/>
      <c r="N38" s="103"/>
      <c r="O38" s="103"/>
      <c r="P38" s="103"/>
      <c r="Q38" s="103"/>
      <c r="R38" s="103"/>
      <c r="S38" s="103"/>
      <c r="T38" s="103"/>
      <c r="U38" s="103"/>
      <c r="V38" s="103"/>
      <c r="W38" s="103"/>
      <c r="X38" s="103"/>
      <c r="Y38" s="103"/>
      <c r="Z38" s="103"/>
      <c r="AA38" s="103"/>
      <c r="AB38" s="103"/>
    </row>
    <row r="39" spans="1:28">
      <c r="A39" s="103" t="s">
        <v>1239</v>
      </c>
      <c r="B39" s="108">
        <v>43635.711805555555</v>
      </c>
      <c r="C39" s="103" t="s">
        <v>1275</v>
      </c>
      <c r="D39" s="103" t="s">
        <v>1276</v>
      </c>
      <c r="E39" s="103"/>
      <c r="F39" s="103" t="s">
        <v>1242</v>
      </c>
      <c r="G39" s="103">
        <v>1</v>
      </c>
      <c r="H39" s="103"/>
      <c r="I39" s="103"/>
      <c r="J39" s="103"/>
      <c r="K39" s="103"/>
      <c r="L39" s="103"/>
      <c r="M39" s="103"/>
      <c r="N39" s="103"/>
      <c r="O39" s="103"/>
      <c r="P39" s="103"/>
      <c r="Q39" s="103"/>
      <c r="R39" s="103"/>
      <c r="S39" s="103"/>
      <c r="T39" s="103"/>
      <c r="U39" s="103"/>
      <c r="V39" s="103"/>
      <c r="W39" s="103"/>
      <c r="X39" s="103"/>
      <c r="Y39" s="103"/>
      <c r="Z39" s="103"/>
      <c r="AA39" s="103"/>
      <c r="AB39" s="103"/>
    </row>
    <row r="40" spans="1:28">
      <c r="A40" s="103" t="s">
        <v>1400</v>
      </c>
      <c r="B40" s="108">
        <v>43643.728472222225</v>
      </c>
      <c r="C40" s="103" t="s">
        <v>1275</v>
      </c>
      <c r="D40" s="103" t="s">
        <v>1434</v>
      </c>
      <c r="E40" s="103"/>
      <c r="F40" s="103" t="s">
        <v>1242</v>
      </c>
      <c r="G40" s="103">
        <v>5</v>
      </c>
      <c r="H40" s="103"/>
      <c r="I40" s="103"/>
      <c r="J40" s="103"/>
      <c r="K40" s="103"/>
      <c r="L40" s="103"/>
      <c r="M40" s="103"/>
      <c r="N40" s="103"/>
      <c r="O40" s="103"/>
      <c r="P40" s="103"/>
      <c r="Q40" s="103"/>
      <c r="R40" s="103"/>
      <c r="S40" s="103"/>
      <c r="T40" s="103"/>
      <c r="U40" s="103"/>
      <c r="V40" s="103"/>
      <c r="W40" s="103"/>
      <c r="X40" s="103"/>
      <c r="Y40" s="103"/>
      <c r="Z40" s="103"/>
      <c r="AA40" s="103"/>
      <c r="AB40" s="103"/>
    </row>
    <row r="41" spans="1:28">
      <c r="A41" s="103" t="s">
        <v>1239</v>
      </c>
      <c r="B41" s="108">
        <v>43635.713194444441</v>
      </c>
      <c r="C41" s="103" t="s">
        <v>1277</v>
      </c>
      <c r="D41" s="103" t="s">
        <v>1278</v>
      </c>
      <c r="E41" s="103"/>
      <c r="F41" s="103" t="s">
        <v>1242</v>
      </c>
      <c r="G41" s="103">
        <v>1</v>
      </c>
      <c r="H41" s="103"/>
      <c r="I41" s="103"/>
      <c r="J41" s="103"/>
      <c r="K41" s="103"/>
      <c r="L41" s="103"/>
      <c r="M41" s="103"/>
      <c r="N41" s="103"/>
      <c r="O41" s="103"/>
      <c r="P41" s="103"/>
      <c r="Q41" s="103"/>
      <c r="R41" s="103"/>
      <c r="S41" s="103"/>
      <c r="T41" s="103"/>
      <c r="U41" s="103"/>
      <c r="V41" s="103"/>
      <c r="W41" s="103"/>
      <c r="X41" s="103"/>
      <c r="Y41" s="103"/>
      <c r="Z41" s="103"/>
      <c r="AA41" s="103"/>
      <c r="AB41" s="103"/>
    </row>
    <row r="42" spans="1:28">
      <c r="A42" s="103" t="s">
        <v>1400</v>
      </c>
      <c r="B42" s="108">
        <v>43643.742361111108</v>
      </c>
      <c r="C42" s="103" t="s">
        <v>1277</v>
      </c>
      <c r="D42" s="103" t="s">
        <v>1435</v>
      </c>
      <c r="E42" s="103"/>
      <c r="F42" s="103" t="s">
        <v>1242</v>
      </c>
      <c r="G42" s="103">
        <v>5</v>
      </c>
      <c r="H42" s="103"/>
      <c r="I42" s="103"/>
      <c r="J42" s="103"/>
      <c r="K42" s="103"/>
      <c r="L42" s="103"/>
      <c r="M42" s="103"/>
      <c r="N42" s="103"/>
      <c r="O42" s="103"/>
      <c r="P42" s="103"/>
      <c r="Q42" s="103"/>
      <c r="R42" s="103"/>
      <c r="S42" s="103"/>
      <c r="T42" s="103"/>
      <c r="U42" s="103"/>
      <c r="V42" s="103"/>
      <c r="W42" s="103"/>
      <c r="X42" s="103"/>
      <c r="Y42" s="103"/>
      <c r="Z42" s="103"/>
      <c r="AA42" s="103"/>
      <c r="AB42" s="103"/>
    </row>
    <row r="43" spans="1:28">
      <c r="A43" s="103" t="s">
        <v>1239</v>
      </c>
      <c r="B43" s="108">
        <v>43635.714583333334</v>
      </c>
      <c r="C43" s="103" t="s">
        <v>1279</v>
      </c>
      <c r="D43" s="103" t="s">
        <v>1280</v>
      </c>
      <c r="E43" s="103"/>
      <c r="F43" s="103" t="s">
        <v>1242</v>
      </c>
      <c r="G43" s="103">
        <v>1</v>
      </c>
      <c r="H43" s="103"/>
      <c r="I43" s="103"/>
      <c r="J43" s="103"/>
      <c r="K43" s="103"/>
      <c r="L43" s="103"/>
      <c r="M43" s="103"/>
      <c r="N43" s="103"/>
      <c r="O43" s="103"/>
      <c r="P43" s="103"/>
      <c r="Q43" s="103"/>
      <c r="R43" s="103"/>
      <c r="S43" s="103"/>
      <c r="T43" s="103"/>
      <c r="U43" s="103"/>
      <c r="V43" s="103"/>
      <c r="W43" s="103"/>
      <c r="X43" s="103"/>
      <c r="Y43" s="103"/>
      <c r="Z43" s="103"/>
      <c r="AA43" s="103"/>
      <c r="AB43" s="103"/>
    </row>
    <row r="44" spans="1:28">
      <c r="A44" s="103" t="s">
        <v>1400</v>
      </c>
      <c r="B44" s="108">
        <v>43643.743750000001</v>
      </c>
      <c r="C44" s="103" t="s">
        <v>1279</v>
      </c>
      <c r="D44" s="103" t="s">
        <v>1436</v>
      </c>
      <c r="E44" s="103"/>
      <c r="F44" s="103" t="s">
        <v>1242</v>
      </c>
      <c r="G44" s="103">
        <v>5</v>
      </c>
      <c r="H44" s="103"/>
      <c r="I44" s="103"/>
      <c r="J44" s="103"/>
      <c r="K44" s="103"/>
      <c r="L44" s="103"/>
      <c r="M44" s="103"/>
      <c r="N44" s="103"/>
      <c r="O44" s="103"/>
      <c r="P44" s="103"/>
      <c r="Q44" s="103"/>
      <c r="R44" s="103"/>
      <c r="S44" s="103"/>
      <c r="T44" s="103"/>
      <c r="U44" s="103"/>
      <c r="V44" s="103"/>
      <c r="W44" s="103"/>
      <c r="X44" s="103"/>
      <c r="Y44" s="103"/>
      <c r="Z44" s="103"/>
      <c r="AA44" s="103"/>
      <c r="AB44" s="103"/>
    </row>
    <row r="45" spans="1:28">
      <c r="A45" s="103" t="s">
        <v>1239</v>
      </c>
      <c r="B45" s="108">
        <v>43635.715277777781</v>
      </c>
      <c r="C45" s="103" t="s">
        <v>1281</v>
      </c>
      <c r="D45" s="103" t="s">
        <v>1241</v>
      </c>
      <c r="E45" s="103"/>
      <c r="F45" s="103" t="s">
        <v>1242</v>
      </c>
      <c r="G45" s="103">
        <v>1</v>
      </c>
      <c r="H45" s="103"/>
      <c r="I45" s="103"/>
      <c r="J45" s="103"/>
      <c r="K45" s="103"/>
      <c r="L45" s="103"/>
      <c r="M45" s="103"/>
      <c r="N45" s="103"/>
      <c r="O45" s="103"/>
      <c r="P45" s="103"/>
      <c r="Q45" s="103"/>
      <c r="R45" s="103"/>
      <c r="S45" s="103"/>
      <c r="T45" s="103"/>
      <c r="U45" s="103"/>
      <c r="V45" s="103"/>
      <c r="W45" s="103"/>
      <c r="X45" s="103"/>
      <c r="Y45" s="103"/>
      <c r="Z45" s="103"/>
      <c r="AA45" s="103"/>
      <c r="AB45" s="103"/>
    </row>
    <row r="46" spans="1:28">
      <c r="A46" s="103" t="s">
        <v>1400</v>
      </c>
      <c r="B46" s="108">
        <v>43643.748611111114</v>
      </c>
      <c r="C46" s="103" t="s">
        <v>1281</v>
      </c>
      <c r="D46" s="103" t="s">
        <v>1440</v>
      </c>
      <c r="E46" s="103"/>
      <c r="F46" s="103" t="s">
        <v>1242</v>
      </c>
      <c r="G46" s="103">
        <v>5</v>
      </c>
      <c r="H46" s="103"/>
      <c r="I46" s="103"/>
      <c r="J46" s="103"/>
      <c r="K46" s="103"/>
      <c r="L46" s="103"/>
      <c r="M46" s="103"/>
      <c r="N46" s="103"/>
      <c r="O46" s="103"/>
      <c r="P46" s="103"/>
      <c r="Q46" s="103"/>
      <c r="R46" s="103"/>
      <c r="S46" s="103"/>
      <c r="T46" s="103"/>
      <c r="U46" s="103"/>
      <c r="V46" s="103"/>
      <c r="W46" s="103"/>
      <c r="X46" s="103"/>
      <c r="Y46" s="103"/>
      <c r="Z46" s="103"/>
      <c r="AA46" s="103"/>
      <c r="AB46" s="103"/>
    </row>
    <row r="47" spans="1:28">
      <c r="A47" s="103" t="s">
        <v>1239</v>
      </c>
      <c r="B47" s="108">
        <v>43635.715277777781</v>
      </c>
      <c r="C47" s="103" t="s">
        <v>1282</v>
      </c>
      <c r="D47" s="103" t="s">
        <v>1283</v>
      </c>
      <c r="E47" s="103"/>
      <c r="F47" s="103" t="s">
        <v>1242</v>
      </c>
      <c r="G47" s="103">
        <v>1</v>
      </c>
      <c r="H47" s="103"/>
      <c r="I47" s="103"/>
      <c r="J47" s="103"/>
      <c r="K47" s="103"/>
      <c r="L47" s="103"/>
      <c r="M47" s="103"/>
      <c r="N47" s="103"/>
      <c r="O47" s="103"/>
      <c r="P47" s="103"/>
      <c r="Q47" s="103"/>
      <c r="R47" s="103"/>
      <c r="S47" s="103"/>
      <c r="T47" s="103"/>
      <c r="U47" s="103"/>
      <c r="V47" s="103"/>
      <c r="W47" s="103"/>
      <c r="X47" s="103"/>
      <c r="Y47" s="103"/>
      <c r="Z47" s="103"/>
      <c r="AA47" s="103"/>
      <c r="AB47" s="103"/>
    </row>
    <row r="48" spans="1:28">
      <c r="A48" s="103" t="s">
        <v>1400</v>
      </c>
      <c r="B48" s="108">
        <v>43643.57708333333</v>
      </c>
      <c r="C48" s="103" t="s">
        <v>1282</v>
      </c>
      <c r="D48" s="103" t="s">
        <v>1420</v>
      </c>
      <c r="E48" s="103"/>
      <c r="F48" s="103" t="s">
        <v>1242</v>
      </c>
      <c r="G48" s="103">
        <v>5</v>
      </c>
      <c r="H48" s="103"/>
      <c r="I48" s="103"/>
      <c r="J48" s="103"/>
      <c r="K48" s="103"/>
      <c r="L48" s="103"/>
      <c r="M48" s="103"/>
      <c r="N48" s="103"/>
      <c r="O48" s="103"/>
      <c r="P48" s="103"/>
      <c r="Q48" s="103"/>
      <c r="R48" s="103"/>
      <c r="S48" s="103"/>
      <c r="T48" s="103"/>
      <c r="U48" s="103"/>
      <c r="V48" s="103"/>
      <c r="W48" s="103"/>
      <c r="X48" s="103"/>
      <c r="Y48" s="103"/>
      <c r="Z48" s="103"/>
      <c r="AA48" s="103"/>
      <c r="AB48" s="103"/>
    </row>
    <row r="49" spans="1:28">
      <c r="A49" s="103" t="s">
        <v>1239</v>
      </c>
      <c r="B49" s="108">
        <v>43635.717361111114</v>
      </c>
      <c r="C49" s="103" t="s">
        <v>1284</v>
      </c>
      <c r="D49" s="103" t="s">
        <v>1285</v>
      </c>
      <c r="E49" s="103"/>
      <c r="F49" s="103" t="s">
        <v>1242</v>
      </c>
      <c r="G49" s="103">
        <v>1</v>
      </c>
      <c r="H49" s="103"/>
      <c r="I49" s="103"/>
      <c r="J49" s="103"/>
      <c r="K49" s="103"/>
      <c r="L49" s="103"/>
      <c r="M49" s="103"/>
      <c r="N49" s="103"/>
      <c r="O49" s="103"/>
      <c r="P49" s="103"/>
      <c r="Q49" s="103"/>
      <c r="R49" s="103"/>
      <c r="S49" s="103"/>
      <c r="T49" s="103"/>
      <c r="U49" s="103"/>
      <c r="V49" s="103"/>
      <c r="W49" s="103"/>
      <c r="X49" s="103"/>
      <c r="Y49" s="103"/>
      <c r="Z49" s="103"/>
      <c r="AA49" s="103"/>
      <c r="AB49" s="103"/>
    </row>
    <row r="50" spans="1:28">
      <c r="A50" s="103" t="s">
        <v>1400</v>
      </c>
      <c r="B50" s="108">
        <v>43643.611805555556</v>
      </c>
      <c r="C50" s="103" t="s">
        <v>1284</v>
      </c>
      <c r="D50" s="103" t="s">
        <v>1423</v>
      </c>
      <c r="E50" s="103"/>
      <c r="F50" s="103" t="s">
        <v>1242</v>
      </c>
      <c r="G50" s="103">
        <v>5</v>
      </c>
      <c r="H50" s="103"/>
      <c r="I50" s="103"/>
      <c r="J50" s="103"/>
      <c r="K50" s="103"/>
      <c r="L50" s="103"/>
      <c r="M50" s="103"/>
      <c r="N50" s="103"/>
      <c r="O50" s="103"/>
      <c r="P50" s="103"/>
      <c r="Q50" s="103"/>
      <c r="R50" s="103"/>
      <c r="S50" s="103"/>
      <c r="T50" s="103"/>
      <c r="U50" s="103"/>
      <c r="V50" s="103"/>
      <c r="W50" s="103"/>
      <c r="X50" s="103"/>
      <c r="Y50" s="103"/>
      <c r="Z50" s="103"/>
      <c r="AA50" s="103"/>
      <c r="AB50" s="103"/>
    </row>
    <row r="51" spans="1:28">
      <c r="A51" s="103" t="s">
        <v>1239</v>
      </c>
      <c r="B51" s="108">
        <v>43635.73541666667</v>
      </c>
      <c r="C51" s="103" t="s">
        <v>1286</v>
      </c>
      <c r="D51" s="103" t="s">
        <v>1287</v>
      </c>
      <c r="E51" s="103"/>
      <c r="F51" s="103" t="s">
        <v>1242</v>
      </c>
      <c r="G51" s="103">
        <v>1</v>
      </c>
      <c r="H51" s="103"/>
      <c r="I51" s="103"/>
      <c r="J51" s="103"/>
      <c r="K51" s="103"/>
      <c r="L51" s="103"/>
      <c r="M51" s="103"/>
      <c r="N51" s="103"/>
      <c r="O51" s="103"/>
      <c r="P51" s="103"/>
      <c r="Q51" s="103"/>
      <c r="R51" s="103"/>
      <c r="S51" s="103"/>
      <c r="T51" s="103"/>
      <c r="U51" s="103"/>
      <c r="V51" s="103"/>
      <c r="W51" s="103"/>
      <c r="X51" s="103"/>
      <c r="Y51" s="103"/>
      <c r="Z51" s="103"/>
      <c r="AA51" s="103"/>
      <c r="AB51" s="103"/>
    </row>
    <row r="52" spans="1:28">
      <c r="A52" s="103" t="s">
        <v>1400</v>
      </c>
      <c r="B52" s="108">
        <v>43643.659722222219</v>
      </c>
      <c r="C52" s="103" t="s">
        <v>1286</v>
      </c>
      <c r="D52" s="103" t="s">
        <v>1427</v>
      </c>
      <c r="E52" s="103"/>
      <c r="F52" s="103" t="s">
        <v>1242</v>
      </c>
      <c r="G52" s="103">
        <v>5</v>
      </c>
      <c r="H52" s="103"/>
      <c r="I52" s="103"/>
      <c r="J52" s="103"/>
      <c r="K52" s="103"/>
      <c r="L52" s="103"/>
      <c r="M52" s="103"/>
      <c r="N52" s="103"/>
      <c r="O52" s="103"/>
      <c r="P52" s="103"/>
      <c r="Q52" s="103"/>
      <c r="R52" s="103"/>
      <c r="S52" s="103"/>
      <c r="T52" s="103"/>
      <c r="U52" s="103"/>
      <c r="V52" s="103"/>
      <c r="W52" s="103"/>
      <c r="X52" s="103"/>
      <c r="Y52" s="103"/>
      <c r="Z52" s="103"/>
      <c r="AA52" s="103"/>
      <c r="AB52" s="103"/>
    </row>
    <row r="53" spans="1:28">
      <c r="A53" s="103" t="s">
        <v>1239</v>
      </c>
      <c r="B53" s="108">
        <v>43635.738888888889</v>
      </c>
      <c r="C53" s="103" t="s">
        <v>1288</v>
      </c>
      <c r="D53" s="103" t="s">
        <v>1289</v>
      </c>
      <c r="E53" s="103"/>
      <c r="F53" s="103" t="s">
        <v>1290</v>
      </c>
      <c r="G53" s="103">
        <v>1</v>
      </c>
      <c r="H53" s="103"/>
      <c r="I53" s="103"/>
      <c r="J53" s="103"/>
      <c r="K53" s="103"/>
      <c r="L53" s="103"/>
      <c r="M53" s="103"/>
      <c r="N53" s="103"/>
      <c r="O53" s="103"/>
      <c r="P53" s="103"/>
      <c r="Q53" s="103"/>
      <c r="R53" s="103"/>
      <c r="S53" s="103"/>
      <c r="T53" s="103"/>
      <c r="U53" s="103"/>
      <c r="V53" s="103"/>
      <c r="W53" s="103"/>
      <c r="X53" s="103"/>
      <c r="Y53" s="103"/>
      <c r="Z53" s="103"/>
      <c r="AA53" s="103"/>
      <c r="AB53" s="103"/>
    </row>
    <row r="54" spans="1:28">
      <c r="A54" s="103" t="s">
        <v>1239</v>
      </c>
      <c r="B54" s="108">
        <v>43635.738888888889</v>
      </c>
      <c r="C54" s="103" t="s">
        <v>1291</v>
      </c>
      <c r="D54" s="103" t="s">
        <v>1292</v>
      </c>
      <c r="E54" s="103"/>
      <c r="F54" s="103" t="s">
        <v>1290</v>
      </c>
      <c r="G54" s="103">
        <v>1</v>
      </c>
      <c r="H54" s="103"/>
      <c r="I54" s="103"/>
      <c r="J54" s="103"/>
      <c r="K54" s="103"/>
      <c r="L54" s="103"/>
      <c r="M54" s="103"/>
      <c r="N54" s="103"/>
      <c r="O54" s="103"/>
      <c r="P54" s="103"/>
      <c r="Q54" s="103"/>
      <c r="R54" s="103"/>
      <c r="S54" s="103"/>
      <c r="T54" s="103"/>
      <c r="U54" s="103"/>
      <c r="V54" s="103"/>
      <c r="W54" s="103"/>
      <c r="X54" s="103"/>
      <c r="Y54" s="103"/>
      <c r="Z54" s="103"/>
      <c r="AA54" s="103"/>
      <c r="AB54" s="103"/>
    </row>
    <row r="55" spans="1:28">
      <c r="A55" s="103" t="s">
        <v>1239</v>
      </c>
      <c r="B55" s="108">
        <v>43635.739583333336</v>
      </c>
      <c r="C55" s="103" t="s">
        <v>1293</v>
      </c>
      <c r="D55" s="103" t="s">
        <v>1294</v>
      </c>
      <c r="E55" s="103"/>
      <c r="F55" s="103" t="s">
        <v>1290</v>
      </c>
      <c r="G55" s="103">
        <v>1</v>
      </c>
      <c r="H55" s="103"/>
      <c r="I55" s="103"/>
      <c r="J55" s="103"/>
      <c r="K55" s="103"/>
      <c r="L55" s="103"/>
      <c r="M55" s="103"/>
      <c r="N55" s="103"/>
      <c r="O55" s="103"/>
      <c r="P55" s="103"/>
      <c r="Q55" s="103"/>
      <c r="R55" s="103"/>
      <c r="S55" s="103"/>
      <c r="T55" s="103"/>
      <c r="U55" s="103"/>
      <c r="V55" s="103"/>
      <c r="W55" s="103"/>
      <c r="X55" s="103"/>
      <c r="Y55" s="103"/>
      <c r="Z55" s="103"/>
      <c r="AA55" s="103"/>
      <c r="AB55" s="103"/>
    </row>
    <row r="56" spans="1:28">
      <c r="A56" s="103" t="s">
        <v>1239</v>
      </c>
      <c r="B56" s="108">
        <v>43635.741666666669</v>
      </c>
      <c r="C56" s="103" t="s">
        <v>1295</v>
      </c>
      <c r="D56" s="103" t="s">
        <v>1296</v>
      </c>
      <c r="E56" s="103"/>
      <c r="F56" s="103" t="s">
        <v>1290</v>
      </c>
      <c r="G56" s="103">
        <v>1</v>
      </c>
      <c r="H56" s="103"/>
      <c r="I56" s="103"/>
      <c r="J56" s="103"/>
      <c r="K56" s="103"/>
      <c r="L56" s="103"/>
      <c r="M56" s="103"/>
      <c r="N56" s="103"/>
      <c r="O56" s="103"/>
      <c r="P56" s="103"/>
      <c r="Q56" s="103"/>
      <c r="R56" s="103"/>
      <c r="S56" s="103"/>
      <c r="T56" s="103"/>
      <c r="U56" s="103"/>
      <c r="V56" s="103"/>
      <c r="W56" s="103"/>
      <c r="X56" s="103"/>
      <c r="Y56" s="103"/>
      <c r="Z56" s="103"/>
      <c r="AA56" s="103"/>
      <c r="AB56" s="103"/>
    </row>
    <row r="57" spans="1:28">
      <c r="A57" s="103" t="s">
        <v>1239</v>
      </c>
      <c r="B57" s="108">
        <v>43635.742361111108</v>
      </c>
      <c r="C57" s="103" t="s">
        <v>1298</v>
      </c>
      <c r="D57" s="103" t="s">
        <v>1299</v>
      </c>
      <c r="E57" s="103"/>
      <c r="F57" s="103" t="s">
        <v>1242</v>
      </c>
      <c r="G57" s="103">
        <v>1</v>
      </c>
      <c r="H57" s="103"/>
      <c r="I57" s="103"/>
      <c r="J57" s="103"/>
      <c r="K57" s="103"/>
      <c r="L57" s="103"/>
      <c r="M57" s="103"/>
      <c r="N57" s="103"/>
      <c r="O57" s="103"/>
      <c r="P57" s="103"/>
      <c r="Q57" s="103"/>
      <c r="R57" s="103"/>
      <c r="S57" s="103"/>
      <c r="T57" s="103"/>
      <c r="U57" s="103"/>
      <c r="V57" s="103"/>
      <c r="W57" s="103"/>
      <c r="X57" s="103"/>
      <c r="Y57" s="103"/>
      <c r="Z57" s="103"/>
      <c r="AA57" s="103"/>
      <c r="AB57" s="103"/>
    </row>
    <row r="58" spans="1:28">
      <c r="A58" s="103" t="s">
        <v>1400</v>
      </c>
      <c r="B58" s="108">
        <v>43643.706944444442</v>
      </c>
      <c r="C58" s="103" t="s">
        <v>1298</v>
      </c>
      <c r="D58" s="103" t="s">
        <v>1431</v>
      </c>
      <c r="E58" s="103"/>
      <c r="F58" s="103" t="s">
        <v>1242</v>
      </c>
      <c r="G58" s="103">
        <v>5</v>
      </c>
      <c r="H58" s="103"/>
      <c r="I58" s="103"/>
      <c r="J58" s="103"/>
      <c r="K58" s="103"/>
      <c r="L58" s="103"/>
      <c r="M58" s="103"/>
      <c r="N58" s="103"/>
      <c r="O58" s="103"/>
      <c r="P58" s="103"/>
      <c r="Q58" s="103"/>
      <c r="R58" s="103"/>
      <c r="S58" s="103"/>
      <c r="T58" s="103"/>
      <c r="U58" s="103"/>
      <c r="V58" s="103"/>
      <c r="W58" s="103"/>
      <c r="X58" s="103"/>
      <c r="Y58" s="103"/>
      <c r="Z58" s="103"/>
      <c r="AA58" s="103"/>
      <c r="AB58" s="103"/>
    </row>
    <row r="59" spans="1:28">
      <c r="A59" s="103" t="s">
        <v>1239</v>
      </c>
      <c r="B59" s="108">
        <v>43635.743055555555</v>
      </c>
      <c r="C59" s="103" t="s">
        <v>1300</v>
      </c>
      <c r="D59" s="103" t="s">
        <v>1296</v>
      </c>
      <c r="E59" s="103"/>
      <c r="F59" s="103" t="s">
        <v>1290</v>
      </c>
      <c r="G59" s="103">
        <v>1</v>
      </c>
      <c r="H59" s="103"/>
      <c r="I59" s="103"/>
      <c r="J59" s="103"/>
      <c r="K59" s="103"/>
      <c r="L59" s="103"/>
      <c r="M59" s="103"/>
      <c r="N59" s="103"/>
      <c r="O59" s="103"/>
      <c r="P59" s="103"/>
      <c r="Q59" s="103"/>
      <c r="R59" s="103"/>
      <c r="S59" s="103"/>
      <c r="T59" s="103"/>
      <c r="U59" s="103"/>
      <c r="V59" s="103"/>
      <c r="W59" s="103"/>
      <c r="X59" s="103"/>
      <c r="Y59" s="103"/>
      <c r="Z59" s="103"/>
      <c r="AA59" s="103"/>
      <c r="AB59" s="103"/>
    </row>
    <row r="60" spans="1:28">
      <c r="A60" s="103" t="s">
        <v>1239</v>
      </c>
      <c r="B60" s="108">
        <v>43635.743750000001</v>
      </c>
      <c r="C60" s="103" t="s">
        <v>1301</v>
      </c>
      <c r="D60" s="103" t="s">
        <v>1296</v>
      </c>
      <c r="E60" s="103"/>
      <c r="F60" s="103" t="s">
        <v>1290</v>
      </c>
      <c r="G60" s="103">
        <v>1</v>
      </c>
      <c r="H60" s="103"/>
      <c r="I60" s="103"/>
      <c r="J60" s="103"/>
      <c r="K60" s="103"/>
      <c r="L60" s="103"/>
      <c r="M60" s="103"/>
      <c r="N60" s="103"/>
      <c r="O60" s="103"/>
      <c r="P60" s="103"/>
      <c r="Q60" s="103"/>
      <c r="R60" s="103"/>
      <c r="S60" s="103"/>
      <c r="T60" s="103"/>
      <c r="U60" s="103"/>
      <c r="V60" s="103"/>
      <c r="W60" s="103"/>
      <c r="X60" s="103"/>
      <c r="Y60" s="103"/>
      <c r="Z60" s="103"/>
      <c r="AA60" s="103"/>
      <c r="AB60" s="103"/>
    </row>
    <row r="61" spans="1:28">
      <c r="A61" s="103" t="s">
        <v>1239</v>
      </c>
      <c r="B61" s="108">
        <v>43635.745138888888</v>
      </c>
      <c r="C61" s="103" t="s">
        <v>1302</v>
      </c>
      <c r="D61" s="103" t="s">
        <v>1296</v>
      </c>
      <c r="E61" s="103"/>
      <c r="F61" s="103" t="s">
        <v>1290</v>
      </c>
      <c r="G61" s="103">
        <v>1</v>
      </c>
      <c r="H61" s="103"/>
      <c r="I61" s="103"/>
      <c r="J61" s="103"/>
      <c r="K61" s="103"/>
      <c r="L61" s="103"/>
      <c r="M61" s="103"/>
      <c r="N61" s="103"/>
      <c r="O61" s="103"/>
      <c r="P61" s="103"/>
      <c r="Q61" s="103"/>
      <c r="R61" s="103"/>
      <c r="S61" s="103"/>
      <c r="T61" s="103"/>
      <c r="U61" s="103"/>
      <c r="V61" s="103"/>
      <c r="W61" s="103"/>
      <c r="X61" s="103"/>
      <c r="Y61" s="103"/>
      <c r="Z61" s="103"/>
      <c r="AA61" s="103"/>
      <c r="AB61" s="103"/>
    </row>
    <row r="62" spans="1:28">
      <c r="A62" s="103" t="s">
        <v>1239</v>
      </c>
      <c r="B62" s="108">
        <v>43635.745833333334</v>
      </c>
      <c r="C62" s="103" t="s">
        <v>1303</v>
      </c>
      <c r="D62" s="103" t="s">
        <v>1304</v>
      </c>
      <c r="E62" s="103"/>
      <c r="F62" s="103" t="s">
        <v>1290</v>
      </c>
      <c r="G62" s="103">
        <v>1</v>
      </c>
      <c r="H62" s="103"/>
      <c r="I62" s="103"/>
      <c r="J62" s="103"/>
      <c r="K62" s="103"/>
      <c r="L62" s="103"/>
      <c r="M62" s="103"/>
      <c r="N62" s="103"/>
      <c r="O62" s="103"/>
      <c r="P62" s="103"/>
      <c r="Q62" s="103"/>
      <c r="R62" s="103"/>
      <c r="S62" s="103"/>
      <c r="T62" s="103"/>
      <c r="U62" s="103"/>
      <c r="V62" s="103"/>
      <c r="W62" s="103"/>
      <c r="X62" s="103"/>
      <c r="Y62" s="103"/>
      <c r="Z62" s="103"/>
      <c r="AA62" s="103"/>
      <c r="AB62" s="103"/>
    </row>
    <row r="63" spans="1:28">
      <c r="A63" s="103" t="s">
        <v>1239</v>
      </c>
      <c r="B63" s="108">
        <v>43635.746527777781</v>
      </c>
      <c r="C63" s="103" t="s">
        <v>1305</v>
      </c>
      <c r="D63" s="103" t="s">
        <v>1306</v>
      </c>
      <c r="E63" s="103"/>
      <c r="F63" s="103" t="s">
        <v>1290</v>
      </c>
      <c r="G63" s="103">
        <v>1</v>
      </c>
      <c r="H63" s="103"/>
      <c r="I63" s="103"/>
      <c r="J63" s="103"/>
      <c r="K63" s="103"/>
      <c r="L63" s="103"/>
      <c r="M63" s="103"/>
      <c r="N63" s="103"/>
      <c r="O63" s="103"/>
      <c r="P63" s="103"/>
      <c r="Q63" s="103"/>
      <c r="R63" s="103"/>
      <c r="S63" s="103"/>
      <c r="T63" s="103"/>
      <c r="U63" s="103"/>
      <c r="V63" s="103"/>
      <c r="W63" s="103"/>
      <c r="X63" s="103"/>
      <c r="Y63" s="103"/>
      <c r="Z63" s="103"/>
      <c r="AA63" s="103"/>
      <c r="AB63" s="103"/>
    </row>
    <row r="64" spans="1:28">
      <c r="A64" s="103" t="s">
        <v>1239</v>
      </c>
      <c r="B64" s="108">
        <v>43635.746527777781</v>
      </c>
      <c r="C64" s="103" t="s">
        <v>1308</v>
      </c>
      <c r="D64" s="103" t="s">
        <v>1309</v>
      </c>
      <c r="E64" s="103"/>
      <c r="F64" s="103" t="s">
        <v>1242</v>
      </c>
      <c r="G64" s="103">
        <v>1</v>
      </c>
      <c r="H64" s="103"/>
      <c r="I64" s="103"/>
      <c r="J64" s="103"/>
      <c r="K64" s="103"/>
      <c r="L64" s="103"/>
      <c r="M64" s="103"/>
      <c r="N64" s="103"/>
      <c r="O64" s="103"/>
      <c r="P64" s="103"/>
      <c r="Q64" s="103"/>
      <c r="R64" s="103"/>
      <c r="S64" s="103"/>
      <c r="T64" s="103"/>
      <c r="U64" s="103"/>
      <c r="V64" s="103"/>
      <c r="W64" s="103"/>
      <c r="X64" s="103"/>
      <c r="Y64" s="103"/>
      <c r="Z64" s="103"/>
      <c r="AA64" s="103"/>
      <c r="AB64" s="103"/>
    </row>
    <row r="65" spans="1:28">
      <c r="A65" s="103" t="s">
        <v>1400</v>
      </c>
      <c r="B65" s="108">
        <v>43643.745833333334</v>
      </c>
      <c r="C65" s="103" t="s">
        <v>1308</v>
      </c>
      <c r="D65" s="103" t="s">
        <v>1437</v>
      </c>
      <c r="E65" s="103"/>
      <c r="F65" s="103" t="s">
        <v>1242</v>
      </c>
      <c r="G65" s="103">
        <v>5</v>
      </c>
      <c r="H65" s="103"/>
      <c r="I65" s="103"/>
      <c r="J65" s="103"/>
      <c r="K65" s="103"/>
      <c r="L65" s="103"/>
      <c r="M65" s="103"/>
      <c r="N65" s="103"/>
      <c r="O65" s="103"/>
      <c r="P65" s="103"/>
      <c r="Q65" s="103"/>
      <c r="R65" s="103"/>
      <c r="S65" s="103"/>
      <c r="T65" s="103"/>
      <c r="U65" s="103"/>
      <c r="V65" s="103"/>
      <c r="W65" s="103"/>
      <c r="X65" s="103"/>
      <c r="Y65" s="103"/>
      <c r="Z65" s="103"/>
      <c r="AA65" s="103"/>
      <c r="AB65" s="103"/>
    </row>
    <row r="66" spans="1:28">
      <c r="A66" s="103" t="s">
        <v>1239</v>
      </c>
      <c r="B66" s="108">
        <v>43635.74722222222</v>
      </c>
      <c r="C66" s="103" t="s">
        <v>1310</v>
      </c>
      <c r="D66" s="103" t="s">
        <v>1311</v>
      </c>
      <c r="E66" s="103"/>
      <c r="F66" s="103" t="s">
        <v>1312</v>
      </c>
      <c r="G66" s="103">
        <v>1</v>
      </c>
      <c r="H66" s="103"/>
      <c r="I66" s="103"/>
      <c r="J66" s="103"/>
      <c r="K66" s="103"/>
      <c r="L66" s="103"/>
      <c r="M66" s="103"/>
      <c r="N66" s="103"/>
      <c r="O66" s="103"/>
      <c r="P66" s="103"/>
      <c r="Q66" s="103"/>
      <c r="R66" s="103"/>
      <c r="S66" s="103"/>
      <c r="T66" s="103"/>
      <c r="U66" s="103"/>
      <c r="V66" s="103"/>
      <c r="W66" s="103"/>
      <c r="X66" s="103"/>
      <c r="Y66" s="103"/>
      <c r="Z66" s="103"/>
      <c r="AA66" s="103"/>
      <c r="AB66" s="103"/>
    </row>
    <row r="67" spans="1:28">
      <c r="A67" s="103" t="s">
        <v>1239</v>
      </c>
      <c r="B67" s="108">
        <v>43635.747916666667</v>
      </c>
      <c r="C67" s="103" t="s">
        <v>1313</v>
      </c>
      <c r="D67" s="103" t="s">
        <v>1314</v>
      </c>
      <c r="E67" s="103"/>
      <c r="F67" s="103" t="s">
        <v>1312</v>
      </c>
      <c r="G67" s="103">
        <v>1</v>
      </c>
      <c r="H67" s="103"/>
      <c r="I67" s="103"/>
      <c r="J67" s="103"/>
      <c r="K67" s="103"/>
      <c r="L67" s="103"/>
      <c r="M67" s="103"/>
      <c r="N67" s="103"/>
      <c r="O67" s="103"/>
      <c r="P67" s="103"/>
      <c r="Q67" s="103"/>
      <c r="R67" s="103"/>
      <c r="S67" s="103"/>
      <c r="T67" s="103"/>
      <c r="U67" s="103"/>
      <c r="V67" s="103"/>
      <c r="W67" s="103"/>
      <c r="X67" s="103"/>
      <c r="Y67" s="103"/>
      <c r="Z67" s="103"/>
      <c r="AA67" s="103"/>
      <c r="AB67" s="103"/>
    </row>
    <row r="68" spans="1:28">
      <c r="A68" s="103" t="s">
        <v>1239</v>
      </c>
      <c r="B68" s="108">
        <v>43635.751388888886</v>
      </c>
      <c r="C68" s="103" t="s">
        <v>1313</v>
      </c>
      <c r="D68" s="103" t="s">
        <v>1327</v>
      </c>
      <c r="E68" s="103"/>
      <c r="F68" s="103" t="s">
        <v>1312</v>
      </c>
      <c r="G68" s="103">
        <v>1</v>
      </c>
      <c r="H68" s="103"/>
      <c r="I68" s="103"/>
      <c r="J68" s="103"/>
      <c r="K68" s="103"/>
      <c r="L68" s="103"/>
      <c r="M68" s="103"/>
      <c r="N68" s="103"/>
      <c r="O68" s="103"/>
      <c r="P68" s="103"/>
      <c r="Q68" s="103"/>
      <c r="R68" s="103"/>
      <c r="S68" s="103"/>
      <c r="T68" s="103"/>
      <c r="U68" s="103"/>
      <c r="V68" s="103"/>
      <c r="W68" s="103"/>
      <c r="X68" s="103"/>
      <c r="Y68" s="103"/>
      <c r="Z68" s="103"/>
      <c r="AA68" s="103"/>
      <c r="AB68" s="103"/>
    </row>
    <row r="69" spans="1:28">
      <c r="A69" s="103" t="s">
        <v>1239</v>
      </c>
      <c r="B69" s="108">
        <v>43635.747916666667</v>
      </c>
      <c r="C69" s="103" t="s">
        <v>1315</v>
      </c>
      <c r="D69" s="103" t="s">
        <v>1316</v>
      </c>
      <c r="E69" s="103"/>
      <c r="F69" s="103" t="s">
        <v>1312</v>
      </c>
      <c r="G69" s="103">
        <v>1</v>
      </c>
      <c r="H69" s="103"/>
      <c r="I69" s="103"/>
      <c r="J69" s="103"/>
      <c r="K69" s="103"/>
      <c r="L69" s="103"/>
      <c r="M69" s="103"/>
      <c r="N69" s="103"/>
      <c r="O69" s="103"/>
      <c r="P69" s="103"/>
      <c r="Q69" s="103"/>
      <c r="R69" s="103"/>
      <c r="S69" s="103"/>
      <c r="T69" s="103"/>
      <c r="U69" s="103"/>
      <c r="V69" s="103"/>
      <c r="W69" s="103"/>
      <c r="X69" s="103"/>
      <c r="Y69" s="103"/>
      <c r="Z69" s="103"/>
      <c r="AA69" s="103"/>
      <c r="AB69" s="103"/>
    </row>
    <row r="70" spans="1:28">
      <c r="A70" s="103" t="s">
        <v>1239</v>
      </c>
      <c r="B70" s="108">
        <v>43635.748611111114</v>
      </c>
      <c r="C70" s="103" t="s">
        <v>1317</v>
      </c>
      <c r="D70" s="103" t="s">
        <v>1318</v>
      </c>
      <c r="E70" s="103"/>
      <c r="F70" s="103" t="s">
        <v>1312</v>
      </c>
      <c r="G70" s="103">
        <v>1</v>
      </c>
      <c r="H70" s="103"/>
      <c r="I70" s="103"/>
      <c r="J70" s="103"/>
      <c r="K70" s="103"/>
      <c r="L70" s="103"/>
      <c r="M70" s="103"/>
      <c r="N70" s="103"/>
      <c r="O70" s="103"/>
      <c r="P70" s="103"/>
      <c r="Q70" s="103"/>
      <c r="R70" s="103"/>
      <c r="S70" s="103"/>
      <c r="T70" s="103"/>
      <c r="U70" s="103"/>
      <c r="V70" s="103"/>
      <c r="W70" s="103"/>
      <c r="X70" s="103"/>
      <c r="Y70" s="103"/>
      <c r="Z70" s="103"/>
      <c r="AA70" s="103"/>
      <c r="AB70" s="103"/>
    </row>
    <row r="71" spans="1:28">
      <c r="A71" s="103" t="s">
        <v>1239</v>
      </c>
      <c r="B71" s="108">
        <v>43635.748611111114</v>
      </c>
      <c r="C71" s="103" t="s">
        <v>1319</v>
      </c>
      <c r="D71" s="103" t="s">
        <v>1320</v>
      </c>
      <c r="E71" s="103"/>
      <c r="F71" s="103" t="s">
        <v>1312</v>
      </c>
      <c r="G71" s="103">
        <v>1</v>
      </c>
      <c r="H71" s="103"/>
      <c r="I71" s="103"/>
      <c r="J71" s="103"/>
      <c r="K71" s="103"/>
      <c r="L71" s="103"/>
      <c r="M71" s="103"/>
      <c r="N71" s="103"/>
      <c r="O71" s="103"/>
      <c r="P71" s="103"/>
      <c r="Q71" s="103"/>
      <c r="R71" s="103"/>
      <c r="S71" s="103"/>
      <c r="T71" s="103"/>
      <c r="U71" s="103"/>
      <c r="V71" s="103"/>
      <c r="W71" s="103"/>
      <c r="X71" s="103"/>
      <c r="Y71" s="103"/>
      <c r="Z71" s="103"/>
      <c r="AA71" s="103"/>
      <c r="AB71" s="103"/>
    </row>
    <row r="72" spans="1:28">
      <c r="A72" s="103" t="s">
        <v>1239</v>
      </c>
      <c r="B72" s="108">
        <v>43635.749305555553</v>
      </c>
      <c r="C72" s="103" t="s">
        <v>1321</v>
      </c>
      <c r="D72" s="103" t="s">
        <v>1322</v>
      </c>
      <c r="E72" s="103"/>
      <c r="F72" s="103" t="s">
        <v>1312</v>
      </c>
      <c r="G72" s="103">
        <v>1</v>
      </c>
      <c r="H72" s="103"/>
      <c r="I72" s="103"/>
      <c r="J72" s="103"/>
      <c r="K72" s="103"/>
      <c r="L72" s="103"/>
      <c r="M72" s="103"/>
      <c r="N72" s="103"/>
      <c r="O72" s="103"/>
      <c r="P72" s="103"/>
      <c r="Q72" s="103"/>
      <c r="R72" s="103"/>
      <c r="S72" s="103"/>
      <c r="T72" s="103"/>
      <c r="U72" s="103"/>
      <c r="V72" s="103"/>
      <c r="W72" s="103"/>
      <c r="X72" s="103"/>
      <c r="Y72" s="103"/>
      <c r="Z72" s="103"/>
      <c r="AA72" s="103"/>
      <c r="AB72" s="103"/>
    </row>
    <row r="73" spans="1:28">
      <c r="A73" s="103" t="s">
        <v>1239</v>
      </c>
      <c r="B73" s="108">
        <v>43635.75</v>
      </c>
      <c r="C73" s="103" t="s">
        <v>1323</v>
      </c>
      <c r="D73" s="103" t="s">
        <v>1324</v>
      </c>
      <c r="E73" s="103"/>
      <c r="F73" s="103" t="s">
        <v>1312</v>
      </c>
      <c r="G73" s="103">
        <v>1</v>
      </c>
      <c r="H73" s="103"/>
      <c r="I73" s="103"/>
      <c r="J73" s="103"/>
      <c r="K73" s="103"/>
      <c r="L73" s="103"/>
      <c r="M73" s="103"/>
      <c r="N73" s="103"/>
      <c r="O73" s="103"/>
      <c r="P73" s="103"/>
      <c r="Q73" s="103"/>
      <c r="R73" s="103"/>
      <c r="S73" s="103"/>
      <c r="T73" s="103"/>
      <c r="U73" s="103"/>
      <c r="V73" s="103"/>
      <c r="W73" s="103"/>
      <c r="X73" s="103"/>
      <c r="Y73" s="103"/>
      <c r="Z73" s="103"/>
      <c r="AA73" s="103"/>
      <c r="AB73" s="103"/>
    </row>
    <row r="74" spans="1:28">
      <c r="A74" s="103" t="s">
        <v>1239</v>
      </c>
      <c r="B74" s="108">
        <v>43635.752083333333</v>
      </c>
      <c r="C74" s="103" t="s">
        <v>1323</v>
      </c>
      <c r="D74" s="103" t="s">
        <v>1330</v>
      </c>
      <c r="E74" s="103"/>
      <c r="F74" s="103" t="s">
        <v>1312</v>
      </c>
      <c r="G74" s="103">
        <v>1</v>
      </c>
      <c r="H74" s="103"/>
      <c r="I74" s="103"/>
      <c r="J74" s="103"/>
      <c r="K74" s="103"/>
      <c r="L74" s="103"/>
      <c r="M74" s="103"/>
      <c r="N74" s="103"/>
      <c r="O74" s="103"/>
      <c r="P74" s="103"/>
      <c r="Q74" s="103"/>
      <c r="R74" s="103"/>
      <c r="S74" s="103"/>
      <c r="T74" s="103"/>
      <c r="U74" s="103"/>
      <c r="V74" s="103"/>
      <c r="W74" s="103"/>
      <c r="X74" s="103"/>
      <c r="Y74" s="103"/>
      <c r="Z74" s="103"/>
      <c r="AA74" s="103"/>
      <c r="AB74" s="103"/>
    </row>
    <row r="75" spans="1:28">
      <c r="A75" s="103" t="s">
        <v>1239</v>
      </c>
      <c r="B75" s="108">
        <v>43635.750694444447</v>
      </c>
      <c r="C75" s="103" t="s">
        <v>1325</v>
      </c>
      <c r="D75" s="103" t="s">
        <v>1326</v>
      </c>
      <c r="E75" s="103"/>
      <c r="F75" s="103" t="s">
        <v>1312</v>
      </c>
      <c r="G75" s="103">
        <v>1</v>
      </c>
      <c r="H75" s="103"/>
      <c r="I75" s="103"/>
      <c r="J75" s="103"/>
      <c r="K75" s="103"/>
      <c r="L75" s="103"/>
      <c r="M75" s="103"/>
      <c r="N75" s="103"/>
      <c r="O75" s="103"/>
      <c r="P75" s="103"/>
      <c r="Q75" s="103"/>
      <c r="R75" s="103"/>
      <c r="S75" s="103"/>
      <c r="T75" s="103"/>
      <c r="U75" s="103"/>
      <c r="V75" s="103"/>
      <c r="W75" s="103"/>
      <c r="X75" s="103"/>
      <c r="Y75" s="103"/>
      <c r="Z75" s="103"/>
      <c r="AA75" s="103"/>
      <c r="AB75" s="103"/>
    </row>
    <row r="76" spans="1:28">
      <c r="A76" s="103" t="s">
        <v>1239</v>
      </c>
      <c r="B76" s="108">
        <v>43635.752083333333</v>
      </c>
      <c r="C76" s="103" t="s">
        <v>1328</v>
      </c>
      <c r="D76" s="103" t="s">
        <v>1329</v>
      </c>
      <c r="E76" s="103"/>
      <c r="F76" s="103" t="s">
        <v>1312</v>
      </c>
      <c r="G76" s="103">
        <v>1</v>
      </c>
      <c r="H76" s="103"/>
      <c r="I76" s="103"/>
      <c r="J76" s="103"/>
      <c r="K76" s="103"/>
      <c r="L76" s="103"/>
      <c r="M76" s="103"/>
      <c r="N76" s="103"/>
      <c r="O76" s="103"/>
      <c r="P76" s="103"/>
      <c r="Q76" s="103"/>
      <c r="R76" s="103"/>
      <c r="S76" s="103"/>
      <c r="T76" s="103"/>
      <c r="U76" s="103"/>
      <c r="V76" s="103"/>
      <c r="W76" s="103"/>
      <c r="X76" s="103"/>
      <c r="Y76" s="103"/>
      <c r="Z76" s="103"/>
      <c r="AA76" s="103"/>
      <c r="AB76" s="103"/>
    </row>
    <row r="77" spans="1:28">
      <c r="A77" s="103" t="s">
        <v>1239</v>
      </c>
      <c r="B77" s="108">
        <v>43635.752083333333</v>
      </c>
      <c r="C77" s="103" t="s">
        <v>1331</v>
      </c>
      <c r="D77" s="103" t="s">
        <v>1332</v>
      </c>
      <c r="E77" s="103"/>
      <c r="F77" s="103" t="s">
        <v>1312</v>
      </c>
      <c r="G77" s="103">
        <v>1</v>
      </c>
      <c r="H77" s="103"/>
      <c r="I77" s="103"/>
      <c r="J77" s="103"/>
      <c r="K77" s="103"/>
      <c r="L77" s="103"/>
      <c r="M77" s="103"/>
      <c r="N77" s="103"/>
      <c r="O77" s="103"/>
      <c r="P77" s="103"/>
      <c r="Q77" s="103"/>
      <c r="R77" s="103"/>
      <c r="S77" s="103"/>
      <c r="T77" s="103"/>
      <c r="U77" s="103"/>
      <c r="V77" s="103"/>
      <c r="W77" s="103"/>
      <c r="X77" s="103"/>
      <c r="Y77" s="103"/>
      <c r="Z77" s="103"/>
      <c r="AA77" s="103"/>
      <c r="AB77" s="103"/>
    </row>
    <row r="78" spans="1:28">
      <c r="A78" s="103" t="s">
        <v>1379</v>
      </c>
      <c r="B78" s="108">
        <v>43640.586111111108</v>
      </c>
      <c r="C78" s="103" t="s">
        <v>1380</v>
      </c>
      <c r="D78" s="103" t="s">
        <v>1381</v>
      </c>
      <c r="E78" s="103"/>
      <c r="F78" s="103" t="s">
        <v>1242</v>
      </c>
      <c r="G78" s="103">
        <v>3</v>
      </c>
      <c r="H78" s="103"/>
      <c r="I78" s="103"/>
      <c r="J78" s="103"/>
      <c r="K78" s="103"/>
      <c r="L78" s="103"/>
      <c r="M78" s="103"/>
      <c r="N78" s="103"/>
      <c r="O78" s="103"/>
      <c r="P78" s="103"/>
      <c r="Q78" s="103"/>
      <c r="R78" s="103"/>
      <c r="S78" s="103"/>
      <c r="T78" s="103"/>
      <c r="U78" s="103"/>
      <c r="V78" s="103"/>
      <c r="W78" s="103"/>
      <c r="X78" s="103"/>
      <c r="Y78" s="103"/>
      <c r="Z78" s="103"/>
      <c r="AA78" s="103"/>
      <c r="AB78" s="103"/>
    </row>
    <row r="79" spans="1:28">
      <c r="A79" s="103" t="s">
        <v>1400</v>
      </c>
      <c r="B79" s="108">
        <v>43643.448611111111</v>
      </c>
      <c r="C79" s="103" t="s">
        <v>1380</v>
      </c>
      <c r="D79" s="103" t="s">
        <v>1405</v>
      </c>
      <c r="E79" s="103"/>
      <c r="F79" s="103" t="s">
        <v>1242</v>
      </c>
      <c r="G79" s="103">
        <v>5</v>
      </c>
      <c r="H79" s="103"/>
      <c r="I79" s="103"/>
      <c r="J79" s="103"/>
      <c r="K79" s="103"/>
      <c r="L79" s="103"/>
      <c r="M79" s="103"/>
      <c r="N79" s="103"/>
      <c r="O79" s="103"/>
      <c r="P79" s="103"/>
      <c r="Q79" s="103"/>
      <c r="R79" s="103"/>
      <c r="S79" s="103"/>
      <c r="T79" s="103"/>
      <c r="U79" s="103"/>
      <c r="V79" s="103"/>
      <c r="W79" s="103"/>
      <c r="X79" s="103"/>
      <c r="Y79" s="103"/>
      <c r="Z79" s="103"/>
      <c r="AA79" s="103"/>
      <c r="AB79" s="103"/>
    </row>
    <row r="80" spans="1:28">
      <c r="A80" s="103" t="s">
        <v>1400</v>
      </c>
      <c r="B80" s="108">
        <v>43643.747916666667</v>
      </c>
      <c r="C80" s="103" t="s">
        <v>1380</v>
      </c>
      <c r="D80" s="103" t="s">
        <v>1439</v>
      </c>
      <c r="E80" s="103"/>
      <c r="F80" s="103" t="s">
        <v>1242</v>
      </c>
      <c r="G80" s="103">
        <v>5</v>
      </c>
      <c r="H80" s="103"/>
      <c r="I80" s="103"/>
      <c r="J80" s="103"/>
      <c r="K80" s="103"/>
      <c r="L80" s="103"/>
      <c r="M80" s="103"/>
      <c r="N80" s="103"/>
      <c r="O80" s="103"/>
      <c r="P80" s="103"/>
      <c r="Q80" s="103"/>
      <c r="R80" s="103"/>
      <c r="S80" s="103"/>
      <c r="T80" s="103"/>
      <c r="U80" s="103"/>
      <c r="V80" s="103"/>
      <c r="W80" s="103"/>
      <c r="X80" s="103"/>
      <c r="Y80" s="103"/>
      <c r="Z80" s="103"/>
      <c r="AA80" s="103"/>
      <c r="AB80" s="103"/>
    </row>
    <row r="81" spans="1:28">
      <c r="A81" s="103" t="s">
        <v>1379</v>
      </c>
      <c r="B81" s="108">
        <v>43640.586111111108</v>
      </c>
      <c r="C81" s="103" t="s">
        <v>1382</v>
      </c>
      <c r="D81" s="103" t="s">
        <v>1383</v>
      </c>
      <c r="E81" s="103"/>
      <c r="F81" s="103" t="s">
        <v>1242</v>
      </c>
      <c r="G81" s="103">
        <v>3</v>
      </c>
      <c r="H81" s="103"/>
      <c r="I81" s="103"/>
      <c r="J81" s="103"/>
      <c r="K81" s="103"/>
      <c r="L81" s="103"/>
      <c r="M81" s="103"/>
      <c r="N81" s="103"/>
      <c r="O81" s="103"/>
      <c r="P81" s="103"/>
      <c r="Q81" s="103"/>
      <c r="R81" s="103"/>
      <c r="S81" s="103"/>
      <c r="T81" s="103"/>
      <c r="U81" s="103"/>
      <c r="V81" s="103"/>
      <c r="W81" s="103"/>
      <c r="X81" s="103"/>
      <c r="Y81" s="103"/>
      <c r="Z81" s="103"/>
      <c r="AA81" s="103"/>
      <c r="AB81" s="103"/>
    </row>
    <row r="82" spans="1:28">
      <c r="A82" s="103" t="s">
        <v>1400</v>
      </c>
      <c r="B82" s="108">
        <v>43643.447916666664</v>
      </c>
      <c r="C82" s="103" t="s">
        <v>1382</v>
      </c>
      <c r="D82" s="103" t="s">
        <v>1404</v>
      </c>
      <c r="E82" s="103"/>
      <c r="F82" s="103" t="s">
        <v>1242</v>
      </c>
      <c r="G82" s="103">
        <v>5</v>
      </c>
      <c r="H82" s="103"/>
      <c r="I82" s="103"/>
      <c r="J82" s="103"/>
      <c r="K82" s="103"/>
      <c r="L82" s="103"/>
      <c r="M82" s="103"/>
      <c r="N82" s="103"/>
      <c r="O82" s="103"/>
      <c r="P82" s="103"/>
      <c r="Q82" s="103"/>
      <c r="R82" s="103"/>
      <c r="S82" s="103"/>
      <c r="T82" s="103"/>
      <c r="U82" s="103"/>
      <c r="V82" s="103"/>
      <c r="W82" s="103"/>
      <c r="X82" s="103"/>
      <c r="Y82" s="103"/>
      <c r="Z82" s="103"/>
      <c r="AA82" s="103"/>
      <c r="AB82" s="103"/>
    </row>
    <row r="83" spans="1:28">
      <c r="A83" s="103" t="s">
        <v>1379</v>
      </c>
      <c r="B83" s="108">
        <v>43640.586111111108</v>
      </c>
      <c r="C83" s="103" t="s">
        <v>1384</v>
      </c>
      <c r="D83" s="103" t="s">
        <v>1385</v>
      </c>
      <c r="E83" s="103"/>
      <c r="F83" s="103" t="s">
        <v>1242</v>
      </c>
      <c r="G83" s="103">
        <v>3</v>
      </c>
      <c r="H83" s="103"/>
      <c r="I83" s="103"/>
      <c r="J83" s="103"/>
      <c r="K83" s="103"/>
      <c r="L83" s="103"/>
      <c r="M83" s="103"/>
      <c r="N83" s="103"/>
      <c r="O83" s="103"/>
      <c r="P83" s="103"/>
      <c r="Q83" s="103"/>
      <c r="R83" s="103"/>
      <c r="S83" s="103"/>
      <c r="T83" s="103"/>
      <c r="U83" s="103"/>
      <c r="V83" s="103"/>
      <c r="W83" s="103"/>
      <c r="X83" s="103"/>
      <c r="Y83" s="103"/>
      <c r="Z83" s="103"/>
      <c r="AA83" s="103"/>
      <c r="AB83" s="103"/>
    </row>
    <row r="84" spans="1:28">
      <c r="A84" s="103" t="s">
        <v>1400</v>
      </c>
      <c r="B84" s="108">
        <v>43643.447916666664</v>
      </c>
      <c r="C84" s="103" t="s">
        <v>1384</v>
      </c>
      <c r="D84" s="103" t="s">
        <v>1403</v>
      </c>
      <c r="E84" s="103"/>
      <c r="F84" s="103" t="s">
        <v>1242</v>
      </c>
      <c r="G84" s="103">
        <v>5</v>
      </c>
      <c r="H84" s="103"/>
      <c r="I84" s="103"/>
      <c r="J84" s="103"/>
      <c r="K84" s="103"/>
      <c r="L84" s="103"/>
      <c r="M84" s="103"/>
      <c r="N84" s="103"/>
      <c r="O84" s="103"/>
      <c r="P84" s="103"/>
      <c r="Q84" s="103"/>
      <c r="R84" s="103"/>
      <c r="S84" s="103"/>
      <c r="T84" s="103"/>
      <c r="U84" s="103"/>
      <c r="V84" s="103"/>
      <c r="W84" s="103"/>
      <c r="X84" s="103"/>
      <c r="Y84" s="103"/>
      <c r="Z84" s="103"/>
      <c r="AA84" s="103"/>
      <c r="AB84" s="103"/>
    </row>
    <row r="85" spans="1:28">
      <c r="A85" s="103" t="s">
        <v>1379</v>
      </c>
      <c r="B85" s="108">
        <v>43640.586805555555</v>
      </c>
      <c r="C85" s="103" t="s">
        <v>1386</v>
      </c>
      <c r="D85" s="103" t="s">
        <v>1387</v>
      </c>
      <c r="E85" s="103"/>
      <c r="F85" s="103" t="s">
        <v>1242</v>
      </c>
      <c r="G85" s="103">
        <v>3</v>
      </c>
      <c r="H85" s="103"/>
      <c r="I85" s="103"/>
      <c r="J85" s="103"/>
      <c r="K85" s="103"/>
      <c r="L85" s="103"/>
      <c r="M85" s="103"/>
      <c r="N85" s="103"/>
      <c r="O85" s="103"/>
      <c r="P85" s="103"/>
      <c r="Q85" s="103"/>
      <c r="R85" s="103"/>
      <c r="S85" s="103"/>
      <c r="T85" s="103"/>
      <c r="U85" s="103"/>
      <c r="V85" s="103"/>
      <c r="W85" s="103"/>
      <c r="X85" s="103"/>
      <c r="Y85" s="103"/>
      <c r="Z85" s="103"/>
      <c r="AA85" s="103"/>
      <c r="AB85" s="103"/>
    </row>
    <row r="86" spans="1:28">
      <c r="A86" s="103" t="s">
        <v>1400</v>
      </c>
      <c r="B86" s="108">
        <v>43643.452777777777</v>
      </c>
      <c r="C86" s="103" t="s">
        <v>1386</v>
      </c>
      <c r="D86" s="103" t="s">
        <v>1408</v>
      </c>
      <c r="E86" s="103"/>
      <c r="F86" s="103" t="s">
        <v>1242</v>
      </c>
      <c r="G86" s="103">
        <v>5</v>
      </c>
      <c r="H86" s="103"/>
      <c r="I86" s="103"/>
      <c r="J86" s="103"/>
      <c r="K86" s="103"/>
      <c r="L86" s="103"/>
      <c r="M86" s="103"/>
      <c r="N86" s="103"/>
      <c r="O86" s="103"/>
      <c r="P86" s="103"/>
      <c r="Q86" s="103"/>
      <c r="R86" s="103"/>
      <c r="S86" s="103"/>
      <c r="T86" s="103"/>
      <c r="U86" s="103"/>
      <c r="V86" s="103"/>
      <c r="W86" s="103"/>
      <c r="X86" s="103"/>
      <c r="Y86" s="103"/>
      <c r="Z86" s="103"/>
      <c r="AA86" s="103"/>
      <c r="AB86" s="103"/>
    </row>
    <row r="87" spans="1:28">
      <c r="A87" s="103" t="s">
        <v>1379</v>
      </c>
      <c r="B87" s="108">
        <v>43640.586805555555</v>
      </c>
      <c r="C87" s="103" t="s">
        <v>1388</v>
      </c>
      <c r="D87" s="103" t="s">
        <v>1385</v>
      </c>
      <c r="E87" s="103"/>
      <c r="F87" s="103" t="s">
        <v>1242</v>
      </c>
      <c r="G87" s="103">
        <v>3</v>
      </c>
      <c r="H87" s="103"/>
      <c r="I87" s="103"/>
      <c r="J87" s="103"/>
      <c r="K87" s="103"/>
      <c r="L87" s="103"/>
      <c r="M87" s="103"/>
      <c r="N87" s="103"/>
      <c r="O87" s="103"/>
      <c r="P87" s="103"/>
      <c r="Q87" s="103"/>
      <c r="R87" s="103"/>
      <c r="S87" s="103"/>
      <c r="T87" s="103"/>
      <c r="U87" s="103"/>
      <c r="V87" s="103"/>
      <c r="W87" s="103"/>
      <c r="X87" s="103"/>
      <c r="Y87" s="103"/>
      <c r="Z87" s="103"/>
      <c r="AA87" s="103"/>
      <c r="AB87" s="103"/>
    </row>
    <row r="88" spans="1:28">
      <c r="A88" s="103" t="s">
        <v>1400</v>
      </c>
      <c r="B88" s="108">
        <v>43643.461805555555</v>
      </c>
      <c r="C88" s="103" t="s">
        <v>1388</v>
      </c>
      <c r="D88" s="103" t="s">
        <v>1411</v>
      </c>
      <c r="E88" s="103"/>
      <c r="F88" s="103" t="s">
        <v>1242</v>
      </c>
      <c r="G88" s="103">
        <v>5</v>
      </c>
      <c r="H88" s="103"/>
      <c r="I88" s="103"/>
      <c r="J88" s="103"/>
      <c r="K88" s="103"/>
      <c r="L88" s="103"/>
      <c r="M88" s="103"/>
      <c r="N88" s="103"/>
      <c r="O88" s="103"/>
      <c r="P88" s="103"/>
      <c r="Q88" s="103"/>
      <c r="R88" s="103"/>
      <c r="S88" s="103"/>
      <c r="T88" s="103"/>
      <c r="U88" s="103"/>
      <c r="V88" s="103"/>
      <c r="W88" s="103"/>
      <c r="X88" s="103"/>
      <c r="Y88" s="103"/>
      <c r="Z88" s="103"/>
      <c r="AA88" s="103"/>
      <c r="AB88" s="103"/>
    </row>
    <row r="89" spans="1:28">
      <c r="A89" s="103" t="s">
        <v>1379</v>
      </c>
      <c r="B89" s="108">
        <v>43640.587500000001</v>
      </c>
      <c r="C89" s="103" t="s">
        <v>1389</v>
      </c>
      <c r="D89" s="103" t="s">
        <v>1385</v>
      </c>
      <c r="E89" s="103"/>
      <c r="F89" s="103" t="s">
        <v>1242</v>
      </c>
      <c r="G89" s="103">
        <v>3</v>
      </c>
      <c r="H89" s="103"/>
      <c r="I89" s="103"/>
      <c r="J89" s="103"/>
      <c r="K89" s="103"/>
      <c r="L89" s="103"/>
      <c r="M89" s="103"/>
      <c r="N89" s="103"/>
      <c r="O89" s="103"/>
      <c r="P89" s="103"/>
      <c r="Q89" s="103"/>
      <c r="R89" s="103"/>
      <c r="S89" s="103"/>
      <c r="T89" s="103"/>
      <c r="U89" s="103"/>
      <c r="V89" s="103"/>
      <c r="W89" s="103"/>
      <c r="X89" s="103"/>
      <c r="Y89" s="103"/>
      <c r="Z89" s="103"/>
      <c r="AA89" s="103"/>
      <c r="AB89" s="103"/>
    </row>
    <row r="90" spans="1:28">
      <c r="A90" s="103" t="s">
        <v>1379</v>
      </c>
      <c r="B90" s="108">
        <v>43640.588194444441</v>
      </c>
      <c r="C90" s="103" t="s">
        <v>1389</v>
      </c>
      <c r="D90" s="103" t="s">
        <v>1390</v>
      </c>
      <c r="E90" s="103"/>
      <c r="F90" s="103" t="s">
        <v>1242</v>
      </c>
      <c r="G90" s="103">
        <v>3</v>
      </c>
      <c r="H90" s="103"/>
      <c r="I90" s="103"/>
      <c r="J90" s="103"/>
      <c r="K90" s="103"/>
      <c r="L90" s="103"/>
      <c r="M90" s="103"/>
      <c r="N90" s="103"/>
      <c r="O90" s="103"/>
      <c r="P90" s="103"/>
      <c r="Q90" s="103"/>
      <c r="R90" s="103"/>
      <c r="S90" s="103"/>
      <c r="T90" s="103"/>
      <c r="U90" s="103"/>
      <c r="V90" s="103"/>
      <c r="W90" s="103"/>
      <c r="X90" s="103"/>
      <c r="Y90" s="103"/>
      <c r="Z90" s="103"/>
      <c r="AA90" s="103"/>
      <c r="AB90" s="103"/>
    </row>
    <row r="91" spans="1:28">
      <c r="A91" s="103" t="s">
        <v>1400</v>
      </c>
      <c r="B91" s="108">
        <v>43643.465277777781</v>
      </c>
      <c r="C91" s="103" t="s">
        <v>1389</v>
      </c>
      <c r="D91" s="103" t="s">
        <v>1412</v>
      </c>
      <c r="E91" s="103"/>
      <c r="F91" s="103" t="s">
        <v>1242</v>
      </c>
      <c r="G91" s="103">
        <v>5</v>
      </c>
      <c r="H91" s="103"/>
      <c r="I91" s="103"/>
      <c r="J91" s="103"/>
      <c r="K91" s="103"/>
      <c r="L91" s="103"/>
      <c r="M91" s="103"/>
      <c r="N91" s="103"/>
      <c r="O91" s="103"/>
      <c r="P91" s="103"/>
      <c r="Q91" s="103"/>
      <c r="R91" s="103"/>
      <c r="S91" s="103"/>
      <c r="T91" s="103"/>
      <c r="U91" s="103"/>
      <c r="V91" s="103"/>
      <c r="W91" s="103"/>
      <c r="X91" s="103"/>
      <c r="Y91" s="103"/>
      <c r="Z91" s="103"/>
      <c r="AA91" s="103"/>
      <c r="AB91" s="103"/>
    </row>
    <row r="92" spans="1:28">
      <c r="A92" s="103" t="s">
        <v>1379</v>
      </c>
      <c r="B92" s="108">
        <v>43640.588194444441</v>
      </c>
      <c r="C92" s="103" t="s">
        <v>1391</v>
      </c>
      <c r="D92" s="103" t="s">
        <v>1392</v>
      </c>
      <c r="E92" s="103"/>
      <c r="F92" s="103" t="s">
        <v>1242</v>
      </c>
      <c r="G92" s="103">
        <v>3</v>
      </c>
      <c r="H92" s="103"/>
      <c r="I92" s="103"/>
      <c r="J92" s="103"/>
      <c r="K92" s="103"/>
      <c r="L92" s="103"/>
      <c r="M92" s="103"/>
      <c r="N92" s="103"/>
      <c r="O92" s="103"/>
      <c r="P92" s="103"/>
      <c r="Q92" s="103"/>
      <c r="R92" s="103"/>
      <c r="S92" s="103"/>
      <c r="T92" s="103"/>
      <c r="U92" s="103"/>
      <c r="V92" s="103"/>
      <c r="W92" s="103"/>
      <c r="X92" s="103"/>
      <c r="Y92" s="103"/>
      <c r="Z92" s="103"/>
      <c r="AA92" s="103"/>
      <c r="AB92" s="103"/>
    </row>
    <row r="93" spans="1:28">
      <c r="A93" s="103" t="s">
        <v>1400</v>
      </c>
      <c r="B93" s="108">
        <v>43643.597916666666</v>
      </c>
      <c r="C93" s="103" t="s">
        <v>1391</v>
      </c>
      <c r="D93" s="103" t="s">
        <v>1422</v>
      </c>
      <c r="E93" s="103"/>
      <c r="F93" s="103" t="s">
        <v>1242</v>
      </c>
      <c r="G93" s="103">
        <v>5</v>
      </c>
      <c r="H93" s="103"/>
      <c r="I93" s="103"/>
      <c r="J93" s="103"/>
      <c r="K93" s="103"/>
      <c r="L93" s="103"/>
      <c r="M93" s="103"/>
      <c r="N93" s="103"/>
      <c r="O93" s="103"/>
      <c r="P93" s="103"/>
      <c r="Q93" s="103"/>
      <c r="R93" s="103"/>
      <c r="S93" s="103"/>
      <c r="T93" s="103"/>
      <c r="U93" s="103"/>
      <c r="V93" s="103"/>
      <c r="W93" s="103"/>
      <c r="X93" s="103"/>
      <c r="Y93" s="103"/>
      <c r="Z93" s="103"/>
      <c r="AA93" s="103"/>
      <c r="AB93" s="103"/>
    </row>
    <row r="94" spans="1:28">
      <c r="A94" s="103" t="s">
        <v>1379</v>
      </c>
      <c r="B94" s="108">
        <v>43640.588194444441</v>
      </c>
      <c r="C94" s="103" t="s">
        <v>1393</v>
      </c>
      <c r="D94" s="103" t="s">
        <v>1385</v>
      </c>
      <c r="E94" s="103"/>
      <c r="F94" s="103" t="s">
        <v>1242</v>
      </c>
      <c r="G94" s="103">
        <v>3</v>
      </c>
      <c r="H94" s="103"/>
      <c r="I94" s="103"/>
      <c r="J94" s="103"/>
      <c r="K94" s="103"/>
      <c r="L94" s="103"/>
      <c r="M94" s="103"/>
      <c r="N94" s="103"/>
      <c r="O94" s="103"/>
      <c r="P94" s="103"/>
      <c r="Q94" s="103"/>
      <c r="R94" s="103"/>
      <c r="S94" s="103"/>
      <c r="T94" s="103"/>
      <c r="U94" s="103"/>
      <c r="V94" s="103"/>
      <c r="W94" s="103"/>
      <c r="X94" s="103"/>
      <c r="Y94" s="103"/>
      <c r="Z94" s="103"/>
      <c r="AA94" s="103"/>
      <c r="AB94" s="103"/>
    </row>
    <row r="95" spans="1:28">
      <c r="A95" s="103" t="s">
        <v>1400</v>
      </c>
      <c r="B95" s="108">
        <v>43644.412499999999</v>
      </c>
      <c r="C95" s="103" t="s">
        <v>1393</v>
      </c>
      <c r="D95" s="103" t="s">
        <v>1442</v>
      </c>
      <c r="E95" s="103"/>
      <c r="F95" s="103" t="s">
        <v>1242</v>
      </c>
      <c r="G95" s="103">
        <v>5</v>
      </c>
      <c r="H95" s="103"/>
      <c r="I95" s="103"/>
      <c r="J95" s="103"/>
      <c r="K95" s="103"/>
      <c r="L95" s="103"/>
      <c r="M95" s="103"/>
      <c r="N95" s="103"/>
      <c r="O95" s="103"/>
      <c r="P95" s="103"/>
      <c r="Q95" s="103"/>
      <c r="R95" s="103"/>
      <c r="S95" s="103"/>
      <c r="T95" s="103"/>
      <c r="U95" s="103"/>
      <c r="V95" s="103"/>
      <c r="W95" s="103"/>
      <c r="X95" s="103"/>
      <c r="Y95" s="103"/>
      <c r="Z95" s="103"/>
      <c r="AA95" s="103"/>
      <c r="AB95" s="103"/>
    </row>
    <row r="96" spans="1:28">
      <c r="A96" s="103" t="s">
        <v>1400</v>
      </c>
      <c r="B96" s="108">
        <v>43644.45416666667</v>
      </c>
      <c r="C96" s="103" t="s">
        <v>1393</v>
      </c>
      <c r="D96" s="103" t="s">
        <v>1453</v>
      </c>
      <c r="E96" s="103"/>
      <c r="F96" s="103" t="s">
        <v>1242</v>
      </c>
      <c r="G96" s="103">
        <v>5</v>
      </c>
      <c r="H96" s="103"/>
      <c r="I96" s="103"/>
      <c r="J96" s="103"/>
      <c r="K96" s="103"/>
      <c r="L96" s="103"/>
      <c r="M96" s="103"/>
      <c r="N96" s="103"/>
      <c r="O96" s="103"/>
      <c r="P96" s="103"/>
      <c r="Q96" s="103"/>
      <c r="R96" s="103"/>
      <c r="S96" s="103"/>
      <c r="T96" s="103"/>
      <c r="U96" s="103"/>
      <c r="V96" s="103"/>
      <c r="W96" s="103"/>
      <c r="X96" s="103"/>
      <c r="Y96" s="103"/>
      <c r="Z96" s="103"/>
      <c r="AA96" s="103"/>
      <c r="AB96" s="103"/>
    </row>
    <row r="97" spans="1:28">
      <c r="A97" s="103" t="s">
        <v>1379</v>
      </c>
      <c r="B97" s="108">
        <v>43640.589583333334</v>
      </c>
      <c r="C97" s="103" t="s">
        <v>1394</v>
      </c>
      <c r="D97" s="103" t="s">
        <v>1395</v>
      </c>
      <c r="E97" s="103"/>
      <c r="F97" s="103" t="s">
        <v>1242</v>
      </c>
      <c r="G97" s="103">
        <v>3</v>
      </c>
      <c r="H97" s="103"/>
      <c r="I97" s="103"/>
      <c r="J97" s="103"/>
      <c r="K97" s="103"/>
      <c r="L97" s="103"/>
      <c r="M97" s="103"/>
      <c r="N97" s="103"/>
      <c r="O97" s="103"/>
      <c r="P97" s="103"/>
      <c r="Q97" s="103"/>
      <c r="R97" s="103"/>
      <c r="S97" s="103"/>
      <c r="T97" s="103"/>
      <c r="U97" s="103"/>
      <c r="V97" s="103"/>
      <c r="W97" s="103"/>
      <c r="X97" s="103"/>
      <c r="Y97" s="103"/>
      <c r="Z97" s="103"/>
      <c r="AA97" s="103"/>
      <c r="AB97" s="103"/>
    </row>
    <row r="98" spans="1:28">
      <c r="A98" s="103" t="s">
        <v>1400</v>
      </c>
      <c r="B98" s="108">
        <v>43643.588194444441</v>
      </c>
      <c r="C98" s="103" t="s">
        <v>1394</v>
      </c>
      <c r="D98" s="103" t="s">
        <v>1421</v>
      </c>
      <c r="E98" s="103"/>
      <c r="F98" s="103" t="s">
        <v>1242</v>
      </c>
      <c r="G98" s="103">
        <v>5</v>
      </c>
      <c r="H98" s="103"/>
      <c r="I98" s="103"/>
      <c r="J98" s="103"/>
      <c r="K98" s="103"/>
      <c r="L98" s="103"/>
      <c r="M98" s="103"/>
      <c r="N98" s="103"/>
      <c r="O98" s="103"/>
      <c r="P98" s="103"/>
      <c r="Q98" s="103"/>
      <c r="R98" s="103"/>
      <c r="S98" s="103"/>
      <c r="T98" s="103"/>
      <c r="U98" s="103"/>
      <c r="V98" s="103"/>
      <c r="W98" s="103"/>
      <c r="X98" s="103"/>
      <c r="Y98" s="103"/>
      <c r="Z98" s="103"/>
      <c r="AA98" s="103"/>
      <c r="AB98" s="103"/>
    </row>
    <row r="99" spans="1:28">
      <c r="A99" s="103" t="s">
        <v>1379</v>
      </c>
      <c r="B99" s="108">
        <v>43640.590277777781</v>
      </c>
      <c r="C99" s="103" t="s">
        <v>1396</v>
      </c>
      <c r="D99" s="103" t="s">
        <v>1397</v>
      </c>
      <c r="E99" s="103"/>
      <c r="F99" s="103" t="s">
        <v>1242</v>
      </c>
      <c r="G99" s="103">
        <v>3</v>
      </c>
      <c r="H99" s="103"/>
      <c r="I99" s="103"/>
      <c r="J99" s="103"/>
      <c r="K99" s="103"/>
      <c r="L99" s="103"/>
      <c r="M99" s="103"/>
      <c r="N99" s="103"/>
      <c r="O99" s="103"/>
      <c r="P99" s="103"/>
      <c r="Q99" s="103"/>
      <c r="R99" s="103"/>
      <c r="S99" s="103"/>
      <c r="T99" s="103"/>
      <c r="U99" s="103"/>
      <c r="V99" s="103"/>
      <c r="W99" s="103"/>
      <c r="X99" s="103"/>
      <c r="Y99" s="103"/>
      <c r="Z99" s="103"/>
      <c r="AA99" s="103"/>
      <c r="AB99" s="103"/>
    </row>
    <row r="100" spans="1:28">
      <c r="A100" s="103" t="s">
        <v>1400</v>
      </c>
      <c r="B100" s="108">
        <v>43643.657638888886</v>
      </c>
      <c r="C100" s="103" t="s">
        <v>1396</v>
      </c>
      <c r="D100" s="103" t="s">
        <v>1426</v>
      </c>
      <c r="E100" s="103"/>
      <c r="F100" s="103" t="s">
        <v>1242</v>
      </c>
      <c r="G100" s="103">
        <v>5</v>
      </c>
      <c r="H100" s="103"/>
      <c r="I100" s="103"/>
      <c r="J100" s="103"/>
      <c r="K100" s="103"/>
      <c r="L100" s="103"/>
      <c r="M100" s="103"/>
      <c r="N100" s="103"/>
      <c r="O100" s="103"/>
      <c r="P100" s="103"/>
      <c r="Q100" s="103"/>
      <c r="R100" s="103"/>
      <c r="S100" s="103"/>
      <c r="T100" s="103"/>
      <c r="U100" s="103"/>
      <c r="V100" s="103"/>
      <c r="W100" s="103"/>
      <c r="X100" s="103"/>
      <c r="Y100" s="103"/>
      <c r="Z100" s="103"/>
      <c r="AA100" s="103"/>
      <c r="AB100" s="103"/>
    </row>
    <row r="101" spans="1:28">
      <c r="A101" s="103" t="s">
        <v>1379</v>
      </c>
      <c r="B101" s="108">
        <v>43640.590277777781</v>
      </c>
      <c r="C101" s="103" t="s">
        <v>1398</v>
      </c>
      <c r="D101" s="103" t="s">
        <v>1399</v>
      </c>
      <c r="E101" s="103"/>
      <c r="F101" s="103" t="s">
        <v>1242</v>
      </c>
      <c r="G101" s="103">
        <v>3</v>
      </c>
      <c r="H101" s="103"/>
      <c r="I101" s="103"/>
      <c r="J101" s="103"/>
      <c r="K101" s="103"/>
      <c r="L101" s="103"/>
      <c r="M101" s="103"/>
      <c r="N101" s="103"/>
      <c r="O101" s="103"/>
      <c r="P101" s="103"/>
      <c r="Q101" s="103"/>
      <c r="R101" s="103"/>
      <c r="S101" s="103"/>
      <c r="T101" s="103"/>
      <c r="U101" s="103"/>
      <c r="V101" s="103"/>
      <c r="W101" s="103"/>
      <c r="X101" s="103"/>
      <c r="Y101" s="103"/>
      <c r="Z101" s="103"/>
      <c r="AA101" s="103"/>
      <c r="AB101" s="103"/>
    </row>
    <row r="102" spans="1:28">
      <c r="A102" s="103" t="s">
        <v>1400</v>
      </c>
      <c r="B102" s="108">
        <v>43643.67083333333</v>
      </c>
      <c r="C102" s="103" t="s">
        <v>1398</v>
      </c>
      <c r="D102" s="103" t="s">
        <v>1428</v>
      </c>
      <c r="E102" s="103"/>
      <c r="F102" s="103" t="s">
        <v>1242</v>
      </c>
      <c r="G102" s="103">
        <v>5</v>
      </c>
      <c r="H102" s="103"/>
      <c r="I102" s="103"/>
      <c r="J102" s="103"/>
      <c r="K102" s="103"/>
      <c r="L102" s="103"/>
      <c r="M102" s="103"/>
      <c r="N102" s="103"/>
      <c r="O102" s="103"/>
      <c r="P102" s="103"/>
      <c r="Q102" s="103"/>
      <c r="R102" s="103"/>
      <c r="S102" s="103"/>
      <c r="T102" s="103"/>
      <c r="U102" s="103"/>
      <c r="V102" s="103"/>
      <c r="W102" s="103"/>
      <c r="X102" s="103"/>
      <c r="Y102" s="103"/>
      <c r="Z102" s="103"/>
      <c r="AA102" s="103"/>
      <c r="AB102" s="103"/>
    </row>
    <row r="103" spans="1:28">
      <c r="A103" s="103" t="s">
        <v>1400</v>
      </c>
      <c r="B103" s="108">
        <v>43643.45</v>
      </c>
      <c r="C103" s="103" t="s">
        <v>1406</v>
      </c>
      <c r="D103" s="103" t="s">
        <v>1407</v>
      </c>
      <c r="E103" s="103"/>
      <c r="F103" s="103" t="s">
        <v>1242</v>
      </c>
      <c r="G103" s="103">
        <v>5</v>
      </c>
      <c r="H103" s="103"/>
      <c r="I103" s="103"/>
      <c r="J103" s="103"/>
      <c r="K103" s="103"/>
      <c r="L103" s="103"/>
      <c r="M103" s="103"/>
      <c r="N103" s="103"/>
      <c r="O103" s="103"/>
      <c r="P103" s="103"/>
      <c r="Q103" s="103"/>
      <c r="R103" s="103"/>
      <c r="S103" s="103"/>
      <c r="T103" s="103"/>
      <c r="U103" s="103"/>
      <c r="V103" s="103"/>
      <c r="W103" s="103"/>
      <c r="X103" s="103"/>
      <c r="Y103" s="103"/>
      <c r="Z103" s="103"/>
      <c r="AA103" s="103"/>
      <c r="AB103" s="103"/>
    </row>
    <row r="104" spans="1:28">
      <c r="A104" s="103" t="s">
        <v>1400</v>
      </c>
      <c r="B104" s="108">
        <v>43643.453472222223</v>
      </c>
      <c r="C104" s="103" t="s">
        <v>1409</v>
      </c>
      <c r="D104" s="103" t="s">
        <v>1410</v>
      </c>
      <c r="E104" s="103"/>
      <c r="F104" s="103" t="s">
        <v>1242</v>
      </c>
      <c r="G104" s="103">
        <v>5</v>
      </c>
      <c r="H104" s="103"/>
      <c r="I104" s="103"/>
      <c r="J104" s="103"/>
      <c r="K104" s="103"/>
      <c r="L104" s="103"/>
      <c r="M104" s="103"/>
      <c r="N104" s="103"/>
      <c r="O104" s="103"/>
      <c r="P104" s="103"/>
      <c r="Q104" s="103"/>
      <c r="R104" s="103"/>
      <c r="S104" s="103"/>
      <c r="T104" s="103"/>
      <c r="U104" s="103"/>
      <c r="V104" s="103"/>
      <c r="W104" s="103"/>
      <c r="X104" s="103"/>
      <c r="Y104" s="103"/>
      <c r="Z104" s="103"/>
      <c r="AA104" s="103"/>
      <c r="AB104" s="103"/>
    </row>
    <row r="105" spans="1:28">
      <c r="A105" s="103" t="s">
        <v>1400</v>
      </c>
      <c r="B105" s="108">
        <v>43643.554166666669</v>
      </c>
      <c r="C105" s="103" t="s">
        <v>1414</v>
      </c>
      <c r="D105" s="103" t="s">
        <v>1415</v>
      </c>
      <c r="E105" s="103"/>
      <c r="F105" s="103" t="s">
        <v>1242</v>
      </c>
      <c r="G105" s="103">
        <v>5</v>
      </c>
      <c r="H105" s="103"/>
      <c r="I105" s="103"/>
      <c r="J105" s="103"/>
      <c r="K105" s="103"/>
      <c r="L105" s="103"/>
      <c r="M105" s="103"/>
      <c r="N105" s="103"/>
      <c r="O105" s="103"/>
      <c r="P105" s="103"/>
      <c r="Q105" s="103"/>
      <c r="R105" s="103"/>
      <c r="S105" s="103"/>
      <c r="T105" s="103"/>
      <c r="U105" s="103"/>
      <c r="V105" s="103"/>
      <c r="W105" s="103"/>
      <c r="X105" s="103"/>
      <c r="Y105" s="103"/>
      <c r="Z105" s="103"/>
      <c r="AA105" s="103"/>
      <c r="AB105" s="103"/>
    </row>
    <row r="106" spans="1:28">
      <c r="A106" s="103"/>
      <c r="B106" s="103"/>
      <c r="C106" s="103"/>
      <c r="D106" s="103"/>
      <c r="E106" s="103"/>
      <c r="F106" s="103"/>
      <c r="G106" s="103"/>
      <c r="H106" s="103"/>
      <c r="I106" s="103"/>
      <c r="J106" s="103"/>
      <c r="K106" s="103"/>
      <c r="L106" s="103"/>
      <c r="M106" s="103"/>
      <c r="N106" s="103"/>
      <c r="O106" s="103"/>
      <c r="P106" s="103"/>
      <c r="Q106" s="103"/>
      <c r="R106" s="103"/>
      <c r="S106" s="103"/>
      <c r="T106" s="103"/>
      <c r="U106" s="103"/>
      <c r="V106" s="103"/>
      <c r="W106" s="103"/>
      <c r="X106" s="103"/>
      <c r="Y106" s="103"/>
      <c r="Z106" s="103"/>
      <c r="AA106" s="103"/>
      <c r="AB106" s="103"/>
    </row>
    <row r="107" spans="1:28">
      <c r="A107" s="103"/>
      <c r="B107" s="103"/>
      <c r="C107" s="103"/>
      <c r="D107" s="103"/>
      <c r="E107" s="103"/>
      <c r="F107" s="103"/>
      <c r="G107" s="103"/>
      <c r="H107" s="103"/>
      <c r="I107" s="103"/>
      <c r="J107" s="103"/>
      <c r="K107" s="103"/>
      <c r="L107" s="103"/>
      <c r="M107" s="103"/>
      <c r="N107" s="103"/>
      <c r="O107" s="103"/>
      <c r="P107" s="103"/>
      <c r="Q107" s="103"/>
      <c r="R107" s="103"/>
      <c r="S107" s="103"/>
      <c r="T107" s="103"/>
      <c r="U107" s="103"/>
      <c r="V107" s="103"/>
      <c r="W107" s="103"/>
      <c r="X107" s="103"/>
      <c r="Y107" s="103"/>
      <c r="Z107" s="103"/>
      <c r="AA107" s="103"/>
      <c r="AB107" s="103"/>
    </row>
    <row r="108" spans="1:28">
      <c r="A108" s="103"/>
      <c r="B108" s="103"/>
      <c r="C108" s="103"/>
      <c r="D108" s="103"/>
      <c r="E108" s="103"/>
      <c r="F108" s="103"/>
      <c r="G108" s="103"/>
      <c r="H108" s="103"/>
      <c r="I108" s="103"/>
      <c r="J108" s="103"/>
      <c r="K108" s="103"/>
      <c r="L108" s="103"/>
      <c r="M108" s="103"/>
      <c r="N108" s="103"/>
      <c r="O108" s="103"/>
      <c r="P108" s="103"/>
      <c r="Q108" s="103"/>
      <c r="R108" s="103"/>
      <c r="S108" s="103"/>
      <c r="T108" s="103"/>
      <c r="U108" s="103"/>
      <c r="V108" s="103"/>
      <c r="W108" s="103"/>
      <c r="X108" s="103"/>
      <c r="Y108" s="103"/>
      <c r="Z108" s="103"/>
      <c r="AA108" s="103"/>
      <c r="AB108" s="103"/>
    </row>
    <row r="109" spans="1:28">
      <c r="A109" s="103"/>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row>
    <row r="110" spans="1:28">
      <c r="A110" s="103"/>
      <c r="B110" s="103"/>
      <c r="C110" s="103"/>
      <c r="D110" s="103"/>
      <c r="E110" s="103"/>
      <c r="F110" s="103"/>
      <c r="G110" s="103"/>
      <c r="H110" s="103"/>
      <c r="I110" s="103"/>
      <c r="J110" s="103"/>
      <c r="K110" s="103"/>
      <c r="L110" s="103"/>
      <c r="M110" s="103"/>
      <c r="N110" s="103"/>
      <c r="O110" s="103"/>
      <c r="P110" s="103"/>
      <c r="Q110" s="103"/>
      <c r="R110" s="103"/>
      <c r="S110" s="103"/>
      <c r="T110" s="103"/>
      <c r="U110" s="103"/>
      <c r="V110" s="103"/>
      <c r="W110" s="103"/>
      <c r="X110" s="103"/>
      <c r="Y110" s="103"/>
      <c r="Z110" s="103"/>
      <c r="AA110" s="103"/>
      <c r="AB110" s="103"/>
    </row>
    <row r="111" spans="1:28">
      <c r="A111" s="103"/>
      <c r="B111" s="103"/>
      <c r="C111" s="103"/>
      <c r="D111" s="103"/>
      <c r="E111" s="103"/>
      <c r="F111" s="103"/>
      <c r="G111" s="103"/>
      <c r="H111" s="103"/>
      <c r="I111" s="103"/>
      <c r="J111" s="103"/>
      <c r="K111" s="103"/>
      <c r="L111" s="103"/>
      <c r="M111" s="103"/>
      <c r="N111" s="103"/>
      <c r="O111" s="103"/>
      <c r="P111" s="103"/>
      <c r="Q111" s="103"/>
      <c r="R111" s="103"/>
      <c r="S111" s="103"/>
      <c r="T111" s="103"/>
      <c r="U111" s="103"/>
      <c r="V111" s="103"/>
      <c r="W111" s="103"/>
      <c r="X111" s="103"/>
      <c r="Y111" s="103"/>
      <c r="Z111" s="103"/>
      <c r="AA111" s="103"/>
      <c r="AB111" s="103"/>
    </row>
    <row r="112" spans="1:28">
      <c r="A112" s="103"/>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row>
    <row r="113" spans="1:28">
      <c r="A113" s="103"/>
      <c r="B113" s="103"/>
      <c r="C113" s="103"/>
      <c r="D113" s="103"/>
      <c r="E113" s="103"/>
      <c r="F113" s="103"/>
      <c r="G113" s="103"/>
      <c r="H113" s="103"/>
      <c r="I113" s="103"/>
      <c r="J113" s="103"/>
      <c r="K113" s="103"/>
      <c r="L113" s="103"/>
      <c r="M113" s="103"/>
      <c r="N113" s="103"/>
      <c r="O113" s="103"/>
      <c r="P113" s="103"/>
      <c r="Q113" s="103"/>
      <c r="R113" s="103"/>
      <c r="S113" s="103"/>
      <c r="T113" s="103"/>
      <c r="U113" s="103"/>
      <c r="V113" s="103"/>
      <c r="W113" s="103"/>
      <c r="X113" s="103"/>
      <c r="Y113" s="103"/>
      <c r="Z113" s="103"/>
      <c r="AA113" s="103"/>
      <c r="AB113" s="103"/>
    </row>
    <row r="114" spans="1:28">
      <c r="A114" s="103"/>
      <c r="B114" s="103"/>
      <c r="C114" s="103"/>
      <c r="D114" s="103"/>
      <c r="E114" s="103"/>
      <c r="F114" s="103"/>
      <c r="G114" s="103"/>
      <c r="H114" s="103"/>
      <c r="I114" s="103"/>
      <c r="J114" s="103"/>
      <c r="K114" s="103"/>
      <c r="L114" s="103"/>
      <c r="M114" s="103"/>
      <c r="N114" s="103"/>
      <c r="O114" s="103"/>
      <c r="P114" s="103"/>
      <c r="Q114" s="103"/>
      <c r="R114" s="103"/>
      <c r="S114" s="103"/>
      <c r="T114" s="103"/>
      <c r="U114" s="103"/>
      <c r="V114" s="103"/>
      <c r="W114" s="103"/>
      <c r="X114" s="103"/>
      <c r="Y114" s="103"/>
      <c r="Z114" s="103"/>
      <c r="AA114" s="103"/>
      <c r="AB114" s="103"/>
    </row>
    <row r="115" spans="1:28">
      <c r="A115" s="103"/>
      <c r="B115" s="103"/>
      <c r="C115" s="103"/>
      <c r="D115" s="103"/>
      <c r="E115" s="103"/>
      <c r="F115" s="103"/>
      <c r="G115" s="103"/>
      <c r="H115" s="103"/>
      <c r="I115" s="103"/>
      <c r="J115" s="103"/>
      <c r="K115" s="103"/>
      <c r="L115" s="103"/>
      <c r="M115" s="103"/>
      <c r="N115" s="103"/>
      <c r="O115" s="103"/>
      <c r="P115" s="103"/>
      <c r="Q115" s="103"/>
      <c r="R115" s="103"/>
      <c r="S115" s="103"/>
      <c r="T115" s="103"/>
      <c r="U115" s="103"/>
      <c r="V115" s="103"/>
      <c r="W115" s="103"/>
      <c r="X115" s="103"/>
      <c r="Y115" s="103"/>
      <c r="Z115" s="103"/>
      <c r="AA115" s="103"/>
      <c r="AB115" s="103"/>
    </row>
    <row r="116" spans="1:28">
      <c r="A116" s="103"/>
      <c r="B116" s="103"/>
      <c r="C116" s="103"/>
      <c r="D116" s="103"/>
      <c r="E116" s="103"/>
      <c r="F116" s="103"/>
      <c r="G116" s="103"/>
      <c r="H116" s="103"/>
      <c r="I116" s="103"/>
      <c r="J116" s="103"/>
      <c r="K116" s="103"/>
      <c r="L116" s="103"/>
      <c r="M116" s="103"/>
      <c r="N116" s="103"/>
      <c r="O116" s="103"/>
      <c r="P116" s="103"/>
      <c r="Q116" s="103"/>
      <c r="R116" s="103"/>
      <c r="S116" s="103"/>
      <c r="T116" s="103"/>
      <c r="U116" s="103"/>
      <c r="V116" s="103"/>
      <c r="W116" s="103"/>
      <c r="X116" s="103"/>
      <c r="Y116" s="103"/>
      <c r="Z116" s="103"/>
      <c r="AA116" s="103"/>
      <c r="AB116" s="103"/>
    </row>
    <row r="117" spans="1:28">
      <c r="A117" s="103"/>
      <c r="B117" s="103"/>
      <c r="C117" s="103"/>
      <c r="D117" s="103"/>
      <c r="E117" s="103"/>
      <c r="F117" s="103"/>
      <c r="G117" s="103"/>
      <c r="H117" s="103"/>
      <c r="I117" s="103"/>
      <c r="J117" s="103"/>
      <c r="K117" s="103"/>
      <c r="L117" s="103"/>
      <c r="M117" s="103"/>
      <c r="N117" s="103"/>
      <c r="O117" s="103"/>
      <c r="P117" s="103"/>
      <c r="Q117" s="103"/>
      <c r="R117" s="103"/>
      <c r="S117" s="103"/>
      <c r="T117" s="103"/>
      <c r="U117" s="103"/>
      <c r="V117" s="103"/>
      <c r="W117" s="103"/>
      <c r="X117" s="103"/>
      <c r="Y117" s="103"/>
      <c r="Z117" s="103"/>
      <c r="AA117" s="103"/>
      <c r="AB117" s="103"/>
    </row>
    <row r="118" spans="1:28">
      <c r="A118" s="103"/>
      <c r="B118" s="103"/>
      <c r="C118" s="103"/>
      <c r="D118" s="103"/>
      <c r="E118" s="103"/>
      <c r="F118" s="103"/>
      <c r="G118" s="103"/>
      <c r="H118" s="103"/>
      <c r="I118" s="103"/>
      <c r="J118" s="103"/>
      <c r="K118" s="103"/>
      <c r="L118" s="103"/>
      <c r="M118" s="103"/>
      <c r="N118" s="103"/>
      <c r="O118" s="103"/>
      <c r="P118" s="103"/>
      <c r="Q118" s="103"/>
      <c r="R118" s="103"/>
      <c r="S118" s="103"/>
      <c r="T118" s="103"/>
      <c r="U118" s="103"/>
      <c r="V118" s="103"/>
      <c r="W118" s="103"/>
      <c r="X118" s="103"/>
      <c r="Y118" s="103"/>
      <c r="Z118" s="103"/>
      <c r="AA118" s="103"/>
      <c r="AB118" s="103"/>
    </row>
    <row r="119" spans="1:28">
      <c r="A119" s="103"/>
      <c r="B119" s="103"/>
      <c r="C119" s="103"/>
      <c r="D119" s="103"/>
      <c r="E119" s="103"/>
      <c r="F119" s="103"/>
      <c r="G119" s="103"/>
      <c r="H119" s="103"/>
      <c r="I119" s="103"/>
      <c r="J119" s="103"/>
      <c r="K119" s="103"/>
      <c r="L119" s="103"/>
      <c r="M119" s="103"/>
      <c r="N119" s="103"/>
      <c r="O119" s="103"/>
      <c r="P119" s="103"/>
      <c r="Q119" s="103"/>
      <c r="R119" s="103"/>
      <c r="S119" s="103"/>
      <c r="T119" s="103"/>
      <c r="U119" s="103"/>
      <c r="V119" s="103"/>
      <c r="W119" s="103"/>
      <c r="X119" s="103"/>
      <c r="Y119" s="103"/>
      <c r="Z119" s="103"/>
      <c r="AA119" s="103"/>
      <c r="AB119" s="103"/>
    </row>
    <row r="120" spans="1:28">
      <c r="A120" s="103"/>
      <c r="B120" s="103"/>
      <c r="C120" s="103"/>
      <c r="D120" s="103"/>
      <c r="E120" s="103"/>
      <c r="F120" s="103"/>
      <c r="G120" s="103"/>
      <c r="H120" s="103"/>
      <c r="I120" s="103"/>
      <c r="J120" s="103"/>
      <c r="K120" s="103"/>
      <c r="L120" s="103"/>
      <c r="M120" s="103"/>
      <c r="N120" s="103"/>
      <c r="O120" s="103"/>
      <c r="P120" s="103"/>
      <c r="Q120" s="103"/>
      <c r="R120" s="103"/>
      <c r="S120" s="103"/>
      <c r="T120" s="103"/>
      <c r="U120" s="103"/>
      <c r="V120" s="103"/>
      <c r="W120" s="103"/>
      <c r="X120" s="103"/>
      <c r="Y120" s="103"/>
      <c r="Z120" s="103"/>
      <c r="AA120" s="103"/>
      <c r="AB120" s="103"/>
    </row>
    <row r="121" spans="1:28">
      <c r="A121" s="103"/>
      <c r="B121" s="103"/>
      <c r="C121" s="103"/>
      <c r="D121" s="103"/>
      <c r="E121" s="103"/>
      <c r="F121" s="103"/>
      <c r="G121" s="103"/>
      <c r="H121" s="103"/>
      <c r="I121" s="103"/>
      <c r="J121" s="103"/>
      <c r="K121" s="103"/>
      <c r="L121" s="103"/>
      <c r="M121" s="103"/>
      <c r="N121" s="103"/>
      <c r="O121" s="103"/>
      <c r="P121" s="103"/>
      <c r="Q121" s="103"/>
      <c r="R121" s="103"/>
      <c r="S121" s="103"/>
      <c r="T121" s="103"/>
      <c r="U121" s="103"/>
      <c r="V121" s="103"/>
      <c r="W121" s="103"/>
      <c r="X121" s="103"/>
      <c r="Y121" s="103"/>
      <c r="Z121" s="103"/>
      <c r="AA121" s="103"/>
      <c r="AB121" s="103"/>
    </row>
    <row r="122" spans="1:28">
      <c r="A122" s="103"/>
      <c r="B122" s="103"/>
      <c r="C122" s="103"/>
      <c r="D122" s="103"/>
      <c r="E122" s="103"/>
      <c r="F122" s="103"/>
      <c r="G122" s="103"/>
      <c r="H122" s="103"/>
      <c r="I122" s="103"/>
      <c r="J122" s="103"/>
      <c r="K122" s="103"/>
      <c r="L122" s="103"/>
      <c r="M122" s="103"/>
      <c r="N122" s="103"/>
      <c r="O122" s="103"/>
      <c r="P122" s="103"/>
      <c r="Q122" s="103"/>
      <c r="R122" s="103"/>
      <c r="S122" s="103"/>
      <c r="T122" s="103"/>
      <c r="U122" s="103"/>
      <c r="V122" s="103"/>
      <c r="W122" s="103"/>
      <c r="X122" s="103"/>
      <c r="Y122" s="103"/>
      <c r="Z122" s="103"/>
      <c r="AA122" s="103"/>
      <c r="AB122" s="103"/>
    </row>
    <row r="123" spans="1:28">
      <c r="A123" s="103"/>
      <c r="B123" s="103"/>
      <c r="C123" s="103"/>
      <c r="D123" s="103"/>
      <c r="E123" s="103"/>
      <c r="F123" s="103"/>
      <c r="G123" s="103"/>
      <c r="H123" s="103"/>
      <c r="I123" s="103"/>
      <c r="J123" s="103"/>
      <c r="K123" s="103"/>
      <c r="L123" s="103"/>
      <c r="M123" s="103"/>
      <c r="N123" s="103"/>
      <c r="O123" s="103"/>
      <c r="P123" s="103"/>
      <c r="Q123" s="103"/>
      <c r="R123" s="103"/>
      <c r="S123" s="103"/>
      <c r="T123" s="103"/>
      <c r="U123" s="103"/>
      <c r="V123" s="103"/>
      <c r="W123" s="103"/>
      <c r="X123" s="103"/>
      <c r="Y123" s="103"/>
      <c r="Z123" s="103"/>
      <c r="AA123" s="103"/>
      <c r="AB123" s="103"/>
    </row>
    <row r="124" spans="1:28">
      <c r="A124" s="103"/>
      <c r="B124" s="103"/>
      <c r="C124" s="103"/>
      <c r="D124" s="103"/>
      <c r="E124" s="103"/>
      <c r="F124" s="103"/>
      <c r="G124" s="103"/>
      <c r="H124" s="103"/>
      <c r="I124" s="103"/>
      <c r="J124" s="103"/>
      <c r="K124" s="103"/>
      <c r="L124" s="103"/>
      <c r="M124" s="103"/>
      <c r="N124" s="103"/>
      <c r="O124" s="103"/>
      <c r="P124" s="103"/>
      <c r="Q124" s="103"/>
      <c r="R124" s="103"/>
      <c r="S124" s="103"/>
      <c r="T124" s="103"/>
      <c r="U124" s="103"/>
      <c r="V124" s="103"/>
      <c r="W124" s="103"/>
      <c r="X124" s="103"/>
      <c r="Y124" s="103"/>
      <c r="Z124" s="103"/>
      <c r="AA124" s="103"/>
      <c r="AB124" s="103"/>
    </row>
    <row r="125" spans="1:28">
      <c r="A125" s="103"/>
      <c r="B125" s="103"/>
      <c r="C125" s="103"/>
      <c r="D125" s="103"/>
      <c r="E125" s="103"/>
      <c r="F125" s="103"/>
      <c r="G125" s="103"/>
      <c r="H125" s="103"/>
      <c r="I125" s="103"/>
      <c r="J125" s="103"/>
      <c r="K125" s="103"/>
      <c r="L125" s="103"/>
      <c r="M125" s="103"/>
      <c r="N125" s="103"/>
      <c r="O125" s="103"/>
      <c r="P125" s="103"/>
      <c r="Q125" s="103"/>
      <c r="R125" s="103"/>
      <c r="S125" s="103"/>
      <c r="T125" s="103"/>
      <c r="U125" s="103"/>
      <c r="V125" s="103"/>
      <c r="W125" s="103"/>
      <c r="X125" s="103"/>
      <c r="Y125" s="103"/>
      <c r="Z125" s="103"/>
      <c r="AA125" s="103"/>
      <c r="AB125" s="103"/>
    </row>
    <row r="126" spans="1:28">
      <c r="A126" s="103"/>
      <c r="B126" s="103"/>
      <c r="C126" s="103"/>
      <c r="D126" s="103"/>
      <c r="E126" s="103"/>
      <c r="F126" s="103"/>
      <c r="G126" s="103"/>
      <c r="H126" s="103"/>
      <c r="I126" s="103"/>
      <c r="J126" s="103"/>
      <c r="K126" s="103"/>
      <c r="L126" s="103"/>
      <c r="M126" s="103"/>
      <c r="N126" s="103"/>
      <c r="O126" s="103"/>
      <c r="P126" s="103"/>
      <c r="Q126" s="103"/>
      <c r="R126" s="103"/>
      <c r="S126" s="103"/>
      <c r="T126" s="103"/>
      <c r="U126" s="103"/>
      <c r="V126" s="103"/>
      <c r="W126" s="103"/>
      <c r="X126" s="103"/>
      <c r="Y126" s="103"/>
      <c r="Z126" s="103"/>
      <c r="AA126" s="103"/>
      <c r="AB126" s="103"/>
    </row>
  </sheetData>
  <sheetProtection formatCells="0" formatColumns="0" formatRows="0"/>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AE764"/>
  <sheetViews>
    <sheetView workbookViewId="0"/>
  </sheetViews>
  <sheetFormatPr defaultRowHeight="14.25"/>
  <cols>
    <col min="1" max="1" width="50.625" customWidth="1"/>
    <col min="2" max="2" width="10.125" hidden="1" customWidth="1"/>
    <col min="3" max="5" width="9.875" hidden="1" customWidth="1"/>
    <col min="6" max="6" width="10.125" hidden="1" customWidth="1"/>
    <col min="7" max="7" width="9.625" hidden="1" customWidth="1"/>
    <col min="8" max="12" width="8.75" hidden="1" customWidth="1"/>
    <col min="13" max="14" width="8.75" bestFit="1" customWidth="1"/>
    <col min="15" max="15" width="9" bestFit="1" customWidth="1"/>
    <col min="16" max="28" width="9.625" bestFit="1" customWidth="1"/>
    <col min="29" max="29" width="2.25" customWidth="1"/>
    <col min="30" max="30" width="7.375" customWidth="1"/>
  </cols>
  <sheetData>
    <row r="1" spans="1:31" ht="15">
      <c r="A1" t="s">
        <v>194</v>
      </c>
      <c r="B1" s="16"/>
      <c r="C1" s="16"/>
      <c r="D1" s="16"/>
      <c r="E1" s="16"/>
      <c r="F1" s="16"/>
      <c r="G1" s="16"/>
      <c r="H1" s="2"/>
      <c r="I1" s="2"/>
      <c r="J1" s="2"/>
      <c r="K1" s="12"/>
      <c r="L1" s="12"/>
      <c r="M1" s="2"/>
      <c r="N1" s="2"/>
      <c r="O1" s="2"/>
      <c r="P1" s="2"/>
      <c r="Q1" s="2"/>
      <c r="R1" s="2"/>
      <c r="S1" s="2"/>
      <c r="T1" s="2"/>
      <c r="U1" s="2"/>
      <c r="V1" s="2"/>
      <c r="W1" s="2"/>
      <c r="X1" s="2"/>
      <c r="Y1" s="2"/>
      <c r="Z1" s="2"/>
      <c r="AA1" s="2"/>
      <c r="AB1" s="2"/>
      <c r="AC1" s="2"/>
      <c r="AD1" s="3"/>
      <c r="AE1" s="3"/>
    </row>
    <row r="2" spans="1:31">
      <c r="A2" s="16" t="s">
        <v>195</v>
      </c>
      <c r="B2" s="2"/>
      <c r="C2" s="2"/>
      <c r="D2" s="2"/>
      <c r="E2" s="2"/>
      <c r="F2" s="2"/>
      <c r="G2" s="16"/>
      <c r="H2" s="2"/>
      <c r="I2" s="2"/>
      <c r="J2" s="2"/>
      <c r="K2" s="58"/>
      <c r="L2" s="2"/>
      <c r="M2" s="2"/>
      <c r="N2" s="2"/>
      <c r="O2" s="2"/>
      <c r="P2" s="2"/>
      <c r="Q2" s="2"/>
      <c r="R2" s="2"/>
      <c r="S2" s="2"/>
      <c r="T2" s="2"/>
      <c r="U2" s="2"/>
      <c r="V2" s="2"/>
      <c r="W2" s="2"/>
      <c r="AC2" s="2"/>
      <c r="AD2" s="3"/>
      <c r="AE2" s="3"/>
    </row>
    <row r="3" spans="1:31" ht="15">
      <c r="A3" s="2"/>
      <c r="B3" s="2"/>
      <c r="C3" s="2"/>
      <c r="D3" s="2"/>
      <c r="E3" s="2"/>
      <c r="F3" s="2"/>
      <c r="G3" s="97"/>
      <c r="H3" s="10"/>
      <c r="I3" s="10"/>
      <c r="J3" s="10"/>
      <c r="K3" s="10"/>
      <c r="L3" s="10"/>
      <c r="M3" s="10"/>
      <c r="N3" s="10"/>
      <c r="O3" s="10"/>
      <c r="P3" s="10"/>
      <c r="Q3" s="10"/>
      <c r="R3" s="32"/>
      <c r="S3" s="32"/>
      <c r="T3" s="32"/>
      <c r="U3" s="32"/>
      <c r="V3" s="32"/>
      <c r="W3" s="32"/>
      <c r="X3" s="31"/>
      <c r="Y3" s="10"/>
      <c r="Z3" s="10"/>
      <c r="AA3" s="10"/>
      <c r="AB3" s="10"/>
      <c r="AC3" s="2"/>
      <c r="AD3" s="3"/>
      <c r="AE3" s="3"/>
    </row>
    <row r="4" spans="1:31">
      <c r="A4" s="2"/>
      <c r="B4" s="2"/>
      <c r="C4" s="2"/>
      <c r="D4" s="2"/>
      <c r="E4" s="2"/>
      <c r="F4" s="2"/>
      <c r="G4" s="2"/>
      <c r="H4" s="2"/>
      <c r="I4" s="2"/>
      <c r="J4" s="2"/>
      <c r="K4" s="2"/>
      <c r="L4" s="2"/>
      <c r="M4" s="2"/>
      <c r="N4" s="2"/>
      <c r="O4" s="2"/>
      <c r="P4" s="2"/>
      <c r="Q4" s="2"/>
      <c r="R4" s="2"/>
      <c r="S4" s="2"/>
      <c r="T4" s="2"/>
      <c r="U4" s="2"/>
      <c r="V4" s="2"/>
      <c r="W4" s="2"/>
      <c r="X4" s="2"/>
      <c r="Y4" s="2"/>
      <c r="Z4" s="2"/>
      <c r="AA4" s="2"/>
      <c r="AB4" s="2"/>
      <c r="AC4" s="2"/>
      <c r="AD4" s="3"/>
      <c r="AE4" s="3"/>
    </row>
    <row r="5" spans="1:31" ht="15">
      <c r="A5" s="4"/>
      <c r="B5" s="4">
        <v>1989</v>
      </c>
      <c r="C5" s="4">
        <v>1990</v>
      </c>
      <c r="D5" s="4">
        <v>1991</v>
      </c>
      <c r="E5" s="4">
        <v>1992</v>
      </c>
      <c r="F5" s="4">
        <v>1993</v>
      </c>
      <c r="G5" s="4">
        <v>1994</v>
      </c>
      <c r="H5" s="4">
        <v>1995</v>
      </c>
      <c r="I5" s="4">
        <v>1996</v>
      </c>
      <c r="J5" s="4">
        <v>1997</v>
      </c>
      <c r="K5" s="4">
        <v>1998</v>
      </c>
      <c r="L5" s="4">
        <v>1999</v>
      </c>
      <c r="M5" s="4">
        <v>2000</v>
      </c>
      <c r="N5" s="4">
        <v>2001</v>
      </c>
      <c r="O5" s="4">
        <v>2002</v>
      </c>
      <c r="P5" s="4">
        <v>2003</v>
      </c>
      <c r="Q5" s="4">
        <v>2004</v>
      </c>
      <c r="R5" s="4">
        <v>2005</v>
      </c>
      <c r="S5" s="4">
        <v>2006</v>
      </c>
      <c r="T5" s="4">
        <v>2007</v>
      </c>
      <c r="U5" s="4">
        <v>2008</v>
      </c>
      <c r="V5" s="4">
        <v>2009</v>
      </c>
      <c r="W5" s="4">
        <v>2010</v>
      </c>
      <c r="X5" s="4">
        <v>2011</v>
      </c>
      <c r="Y5" s="4">
        <v>2012</v>
      </c>
      <c r="Z5" s="4">
        <v>2013</v>
      </c>
      <c r="AA5" s="4">
        <v>2014</v>
      </c>
      <c r="AB5" s="4">
        <v>2015</v>
      </c>
      <c r="AC5" s="4"/>
      <c r="AD5" s="5"/>
      <c r="AE5" s="5"/>
    </row>
    <row r="6" spans="1:31" ht="15">
      <c r="A6" s="4" t="s">
        <v>193</v>
      </c>
      <c r="B6" s="9"/>
      <c r="C6" s="9"/>
      <c r="D6" s="9"/>
      <c r="E6" s="9"/>
      <c r="F6" s="9"/>
      <c r="G6" s="9"/>
      <c r="H6" s="6"/>
      <c r="I6" s="37"/>
      <c r="J6" s="6"/>
      <c r="K6" s="6"/>
      <c r="L6" s="6"/>
      <c r="M6" s="6"/>
      <c r="N6" s="6"/>
      <c r="O6" s="6"/>
      <c r="P6" s="6"/>
      <c r="Q6" s="6"/>
      <c r="R6" s="6"/>
      <c r="S6" s="26"/>
      <c r="T6" s="26"/>
      <c r="U6" s="27"/>
      <c r="V6" s="27"/>
      <c r="W6" s="27"/>
      <c r="X6" s="27"/>
      <c r="Y6" s="27"/>
      <c r="Z6" s="6"/>
      <c r="AA6" s="6"/>
      <c r="AB6" s="6"/>
      <c r="AC6" s="6"/>
      <c r="AD6" s="3"/>
      <c r="AE6" s="3"/>
    </row>
    <row r="7" spans="1:31">
      <c r="A7" s="2" t="s">
        <v>360</v>
      </c>
      <c r="B7" s="74">
        <v>123.069</v>
      </c>
      <c r="C7" s="74">
        <v>123.47799999999999</v>
      </c>
      <c r="D7" s="74">
        <v>123.964</v>
      </c>
      <c r="E7" s="74">
        <v>124.425</v>
      </c>
      <c r="F7" s="74">
        <v>124.82899999999999</v>
      </c>
      <c r="G7" s="74">
        <v>125.178</v>
      </c>
      <c r="H7" s="98">
        <v>125.47199999999999</v>
      </c>
      <c r="I7" s="98">
        <v>125.75700000000001</v>
      </c>
      <c r="J7" s="98">
        <v>126.057</v>
      </c>
      <c r="K7" s="98">
        <v>126.4</v>
      </c>
      <c r="L7" s="98">
        <v>126.631</v>
      </c>
      <c r="M7" s="98">
        <v>126.843</v>
      </c>
      <c r="N7" s="74">
        <v>127.149</v>
      </c>
      <c r="O7" s="74">
        <v>127.44499999999999</v>
      </c>
      <c r="P7" s="74">
        <v>127.718</v>
      </c>
      <c r="Q7" s="74">
        <v>127.761</v>
      </c>
      <c r="R7" s="74">
        <v>127.773</v>
      </c>
      <c r="S7" s="74">
        <v>127.854</v>
      </c>
      <c r="T7" s="74">
        <v>128.001</v>
      </c>
      <c r="U7" s="74">
        <v>128.06299999999999</v>
      </c>
      <c r="V7" s="74">
        <v>128.047</v>
      </c>
      <c r="W7" s="74">
        <v>128.07</v>
      </c>
      <c r="X7" s="75">
        <v>127.81699999999999</v>
      </c>
      <c r="Y7" s="75">
        <v>127.56100000000001</v>
      </c>
      <c r="Z7" s="75">
        <v>127.339</v>
      </c>
      <c r="AA7" s="75">
        <v>127.13200000000001</v>
      </c>
      <c r="AB7" s="76">
        <v>6.17</v>
      </c>
      <c r="AC7" s="18"/>
      <c r="AD7" s="3"/>
      <c r="AE7" s="3"/>
    </row>
    <row r="8" spans="1:31">
      <c r="A8" s="2" t="s">
        <v>361</v>
      </c>
      <c r="B8" s="77">
        <v>330.19108</v>
      </c>
      <c r="C8" s="77">
        <v>331.32738000000001</v>
      </c>
      <c r="D8" s="77">
        <v>332.57091000000003</v>
      </c>
      <c r="E8" s="77">
        <v>333.887</v>
      </c>
      <c r="F8" s="77">
        <v>334.95087999999998</v>
      </c>
      <c r="G8" s="77">
        <v>335.78050999999999</v>
      </c>
      <c r="H8" s="77">
        <v>336.59530000000001</v>
      </c>
      <c r="I8" s="77">
        <v>337.40602999999999</v>
      </c>
      <c r="J8" s="77">
        <v>338.19999000000001</v>
      </c>
      <c r="K8" s="77">
        <v>339.08852999999999</v>
      </c>
      <c r="L8" s="77">
        <v>339.66915</v>
      </c>
      <c r="M8" s="77">
        <v>340.22622000000001</v>
      </c>
      <c r="N8" s="77">
        <v>341.23817000000003</v>
      </c>
      <c r="O8" s="77">
        <v>341.78595999999999</v>
      </c>
      <c r="P8" s="77">
        <v>342.36043999999998</v>
      </c>
      <c r="Q8" s="77">
        <v>342.63763</v>
      </c>
      <c r="R8" s="77">
        <v>342.71274</v>
      </c>
      <c r="S8" s="77">
        <v>343.05871000000002</v>
      </c>
      <c r="T8" s="77">
        <v>343.45314000000002</v>
      </c>
      <c r="U8" s="77">
        <v>343.61950000000002</v>
      </c>
      <c r="V8" s="77">
        <v>343.57657</v>
      </c>
      <c r="W8" s="77">
        <v>343.63828000000001</v>
      </c>
      <c r="X8" s="77">
        <v>342.95943</v>
      </c>
      <c r="Y8" s="77">
        <v>342.27253000000002</v>
      </c>
      <c r="Z8" s="77">
        <v>341.67685999999998</v>
      </c>
      <c r="AA8" s="77">
        <v>341.12144000000001</v>
      </c>
      <c r="AB8" s="19">
        <f>AB7/0.37269</f>
        <v>16.555314067992164</v>
      </c>
      <c r="AC8" s="19"/>
      <c r="AD8" s="2"/>
      <c r="AE8" s="3"/>
    </row>
    <row r="9" spans="1:31">
      <c r="A9" t="s">
        <v>376</v>
      </c>
      <c r="B9" s="73">
        <v>0.40056000000000003</v>
      </c>
      <c r="C9" s="73">
        <v>0.33233000000000001</v>
      </c>
      <c r="D9" s="73">
        <v>0.39359</v>
      </c>
      <c r="E9" s="73">
        <v>0.37187999999999999</v>
      </c>
      <c r="F9" s="73">
        <v>0.32468999999999998</v>
      </c>
      <c r="G9" s="73">
        <v>0.27958</v>
      </c>
      <c r="H9" s="73">
        <v>0.23487</v>
      </c>
      <c r="I9" s="73">
        <v>0.22714000000000001</v>
      </c>
      <c r="J9" s="73">
        <v>0.23855999999999999</v>
      </c>
      <c r="K9" s="73">
        <v>0.27210000000000001</v>
      </c>
      <c r="L9" s="73">
        <v>0.18275</v>
      </c>
      <c r="M9" s="73">
        <v>0.16742000000000001</v>
      </c>
      <c r="N9" s="73">
        <v>0.24124000000000001</v>
      </c>
      <c r="O9" s="73">
        <v>0.23280000000000001</v>
      </c>
      <c r="P9" s="73">
        <v>0.21421000000000001</v>
      </c>
      <c r="Q9" s="73">
        <v>3.3669999999999999E-2</v>
      </c>
      <c r="R9" s="73">
        <v>9.3900000000000008E-3</v>
      </c>
      <c r="S9" s="73">
        <v>6.3390000000000002E-2</v>
      </c>
      <c r="T9" s="73">
        <v>0.11497</v>
      </c>
      <c r="U9" s="73">
        <v>4.8439999999999997E-2</v>
      </c>
      <c r="V9" s="73">
        <v>-1.2489999999999999E-2</v>
      </c>
      <c r="W9" s="73">
        <v>1.796E-2</v>
      </c>
      <c r="X9" s="73">
        <v>-0.19755</v>
      </c>
      <c r="Y9" s="73">
        <v>-0.20029</v>
      </c>
      <c r="Z9" s="73">
        <v>-0.17402999999999999</v>
      </c>
      <c r="AA9" s="73">
        <v>-0.16256000000000001</v>
      </c>
      <c r="AB9" s="30">
        <f>(AB8/AA8-1)*100</f>
        <v>-95.14679755456234</v>
      </c>
      <c r="AC9" s="30"/>
      <c r="AD9" s="3"/>
      <c r="AE9" s="3"/>
    </row>
    <row r="10" spans="1:31">
      <c r="A10" t="s">
        <v>377</v>
      </c>
      <c r="B10" s="74">
        <v>77.212999999999994</v>
      </c>
      <c r="C10" s="74">
        <v>77.338999999999999</v>
      </c>
      <c r="D10" s="74">
        <v>77.472999999999999</v>
      </c>
      <c r="E10" s="74">
        <v>77.61</v>
      </c>
      <c r="F10" s="74">
        <v>77.745999999999995</v>
      </c>
      <c r="G10" s="74">
        <v>77.881</v>
      </c>
      <c r="H10" s="74">
        <v>78.016000000000005</v>
      </c>
      <c r="I10" s="74">
        <v>78.144999999999996</v>
      </c>
      <c r="J10" s="78">
        <v>78.272000000000006</v>
      </c>
      <c r="K10" s="78">
        <v>78.397999999999996</v>
      </c>
      <c r="L10" s="78">
        <v>78.522999999999996</v>
      </c>
      <c r="M10" s="78">
        <v>78.649000000000001</v>
      </c>
      <c r="N10" s="78">
        <v>79.989999999999995</v>
      </c>
      <c r="O10" s="78">
        <v>81.647000000000006</v>
      </c>
      <c r="P10" s="78">
        <v>83.195999999999998</v>
      </c>
      <c r="Q10" s="78">
        <v>84.64</v>
      </c>
      <c r="R10" s="78">
        <v>85.977999999999994</v>
      </c>
      <c r="S10" s="78">
        <v>87.057000000000002</v>
      </c>
      <c r="T10" s="78">
        <v>88.013000000000005</v>
      </c>
      <c r="U10" s="78">
        <v>88.909000000000006</v>
      </c>
      <c r="V10" s="78">
        <v>89.742999999999995</v>
      </c>
      <c r="W10" s="78">
        <v>90.522000000000006</v>
      </c>
      <c r="X10" s="78">
        <v>91.248000000000005</v>
      </c>
      <c r="Y10" s="78">
        <v>91.902000000000001</v>
      </c>
      <c r="Z10" s="78">
        <v>92.491</v>
      </c>
      <c r="AA10" s="78">
        <v>91.248000000000005</v>
      </c>
      <c r="AB10" s="78">
        <v>91.902000000000001</v>
      </c>
      <c r="AC10" s="17"/>
      <c r="AD10" s="2"/>
      <c r="AE10" s="3"/>
    </row>
    <row r="11" spans="1:31">
      <c r="A11" s="2"/>
      <c r="B11" s="7"/>
      <c r="C11" s="7"/>
      <c r="D11" s="7"/>
      <c r="E11" s="7"/>
      <c r="F11" s="7"/>
      <c r="G11" s="7"/>
      <c r="H11" s="6"/>
      <c r="I11" s="6"/>
      <c r="J11" s="6"/>
      <c r="K11" s="6"/>
      <c r="L11" s="6"/>
      <c r="M11" s="6"/>
      <c r="N11" s="6"/>
      <c r="O11" s="6"/>
      <c r="P11" s="6"/>
      <c r="Q11" s="6"/>
      <c r="R11" s="6"/>
      <c r="S11" s="6"/>
      <c r="T11" s="6"/>
      <c r="U11" s="6"/>
      <c r="V11" s="6"/>
      <c r="W11" s="6"/>
      <c r="X11" s="6"/>
      <c r="Y11" s="6"/>
      <c r="Z11" s="6"/>
      <c r="AA11" s="6"/>
      <c r="AB11" s="6"/>
      <c r="AC11" s="6"/>
      <c r="AD11" s="3"/>
      <c r="AE11" s="3"/>
    </row>
    <row r="12" spans="1:31" ht="17.25">
      <c r="A12" s="1" t="s">
        <v>848</v>
      </c>
      <c r="B12" s="79">
        <v>62700</v>
      </c>
      <c r="C12" s="79">
        <v>63840</v>
      </c>
      <c r="D12" s="79">
        <v>65050</v>
      </c>
      <c r="E12" s="79">
        <v>65780</v>
      </c>
      <c r="F12" s="79">
        <v>66150</v>
      </c>
      <c r="G12" s="79">
        <v>66450</v>
      </c>
      <c r="H12" s="79">
        <v>66660</v>
      </c>
      <c r="I12" s="79">
        <v>67110</v>
      </c>
      <c r="J12" s="79">
        <v>67870</v>
      </c>
      <c r="K12" s="79">
        <v>67930</v>
      </c>
      <c r="L12" s="79">
        <v>67790</v>
      </c>
      <c r="M12" s="79">
        <v>67660</v>
      </c>
      <c r="N12" s="79">
        <v>67520</v>
      </c>
      <c r="O12" s="79">
        <v>66890</v>
      </c>
      <c r="P12" s="79">
        <v>66660</v>
      </c>
      <c r="Q12" s="79">
        <v>66420</v>
      </c>
      <c r="R12" s="79">
        <v>66510</v>
      </c>
      <c r="S12" s="79" t="e">
        <v>#VALUE!</v>
      </c>
      <c r="T12" s="79" t="e">
        <v>#VALUE!</v>
      </c>
      <c r="U12" s="79" t="e">
        <v>#VALUE!</v>
      </c>
      <c r="V12" s="79" t="e">
        <v>#VALUE!</v>
      </c>
      <c r="W12" s="79" t="e">
        <v>#VALUE!</v>
      </c>
      <c r="X12" s="79" t="e">
        <v>#VALUE!</v>
      </c>
      <c r="Y12" s="79" t="e">
        <v>#VALUE!</v>
      </c>
      <c r="Z12" s="79" t="e">
        <v>#VALUE!</v>
      </c>
      <c r="AA12" s="79" t="e">
        <v>#VALUE!</v>
      </c>
      <c r="AB12" s="79" t="e">
        <v>#VALUE!</v>
      </c>
      <c r="AC12" s="63"/>
      <c r="AD12" s="3"/>
      <c r="AE12" s="3"/>
    </row>
    <row r="13" spans="1:31">
      <c r="A13" s="33" t="s">
        <v>199</v>
      </c>
      <c r="B13" s="79">
        <v>61280</v>
      </c>
      <c r="C13" s="79">
        <v>62490</v>
      </c>
      <c r="D13" s="79">
        <v>63690</v>
      </c>
      <c r="E13" s="79">
        <v>64360</v>
      </c>
      <c r="F13" s="79">
        <v>64500</v>
      </c>
      <c r="G13" s="79">
        <v>64530</v>
      </c>
      <c r="H13" s="79">
        <v>64570</v>
      </c>
      <c r="I13" s="79">
        <v>64860</v>
      </c>
      <c r="J13" s="79">
        <v>65570</v>
      </c>
      <c r="K13" s="79">
        <v>65140</v>
      </c>
      <c r="L13" s="79">
        <v>64620</v>
      </c>
      <c r="M13" s="79">
        <v>64460</v>
      </c>
      <c r="N13" s="79">
        <v>64120</v>
      </c>
      <c r="O13" s="79">
        <v>63300</v>
      </c>
      <c r="P13" s="79">
        <v>63160</v>
      </c>
      <c r="Q13" s="79">
        <v>63290</v>
      </c>
      <c r="R13" s="79">
        <v>63560</v>
      </c>
      <c r="S13" s="79" t="e">
        <v>#VALUE!</v>
      </c>
      <c r="T13" s="79" t="e">
        <v>#VALUE!</v>
      </c>
      <c r="U13" s="79" t="e">
        <v>#VALUE!</v>
      </c>
      <c r="V13" s="79" t="e">
        <v>#VALUE!</v>
      </c>
      <c r="W13" s="79" t="e">
        <v>#VALUE!</v>
      </c>
      <c r="X13" s="79">
        <v>20110</v>
      </c>
      <c r="Y13" s="79">
        <v>20120</v>
      </c>
      <c r="Z13" s="79">
        <v>20130</v>
      </c>
      <c r="AA13" s="79">
        <v>20140</v>
      </c>
      <c r="AB13" s="79">
        <v>20150</v>
      </c>
      <c r="AC13" s="20"/>
      <c r="AD13" s="3"/>
      <c r="AE13" s="3"/>
    </row>
    <row r="14" spans="1:31">
      <c r="A14" s="83" t="s">
        <v>490</v>
      </c>
      <c r="B14" s="79">
        <v>4630</v>
      </c>
      <c r="C14" s="79">
        <v>4510</v>
      </c>
      <c r="D14" s="79">
        <v>4270</v>
      </c>
      <c r="E14" s="79">
        <v>4110</v>
      </c>
      <c r="F14" s="79">
        <v>3830</v>
      </c>
      <c r="G14" s="79">
        <v>3730</v>
      </c>
      <c r="H14" s="79">
        <v>3670</v>
      </c>
      <c r="I14" s="79">
        <v>3560</v>
      </c>
      <c r="J14" s="79">
        <v>3500</v>
      </c>
      <c r="K14" s="79">
        <v>3430</v>
      </c>
      <c r="L14" s="79">
        <v>3350</v>
      </c>
      <c r="M14" s="79">
        <v>3260</v>
      </c>
      <c r="N14" s="79">
        <v>3130</v>
      </c>
      <c r="O14" s="79">
        <v>2960</v>
      </c>
      <c r="P14" s="79">
        <v>2930</v>
      </c>
      <c r="Q14" s="79">
        <v>2860</v>
      </c>
      <c r="R14" s="79">
        <v>2820</v>
      </c>
      <c r="S14" s="79">
        <v>2720</v>
      </c>
      <c r="T14" s="79">
        <v>2730</v>
      </c>
      <c r="U14" s="79">
        <v>2700</v>
      </c>
      <c r="V14" s="79">
        <v>2640</v>
      </c>
      <c r="W14" s="79">
        <v>2550</v>
      </c>
      <c r="X14" s="79">
        <v>2490</v>
      </c>
      <c r="Y14" s="79">
        <v>2400</v>
      </c>
      <c r="Z14" s="79">
        <v>2330</v>
      </c>
      <c r="AA14" s="79">
        <v>2300</v>
      </c>
      <c r="AB14" s="79">
        <v>2280</v>
      </c>
      <c r="AC14" s="20"/>
      <c r="AD14" s="3"/>
      <c r="AE14" s="3"/>
    </row>
    <row r="15" spans="1:31">
      <c r="A15" s="83" t="s">
        <v>575</v>
      </c>
      <c r="B15" s="79">
        <v>70</v>
      </c>
      <c r="C15" s="79">
        <v>60</v>
      </c>
      <c r="D15" s="79">
        <v>60</v>
      </c>
      <c r="E15" s="79">
        <v>60</v>
      </c>
      <c r="F15" s="79">
        <v>60</v>
      </c>
      <c r="G15" s="79">
        <v>60</v>
      </c>
      <c r="H15" s="79">
        <v>60</v>
      </c>
      <c r="I15" s="79">
        <v>60</v>
      </c>
      <c r="J15" s="79">
        <v>70</v>
      </c>
      <c r="K15" s="79">
        <v>60</v>
      </c>
      <c r="L15" s="79">
        <v>60</v>
      </c>
      <c r="M15" s="79">
        <v>50</v>
      </c>
      <c r="N15" s="79">
        <v>50</v>
      </c>
      <c r="O15" s="79">
        <v>50</v>
      </c>
      <c r="P15" s="79">
        <v>50</v>
      </c>
      <c r="Q15" s="79">
        <v>40</v>
      </c>
      <c r="R15" s="79">
        <v>30</v>
      </c>
      <c r="S15" s="79">
        <v>30</v>
      </c>
      <c r="T15" s="79">
        <v>40</v>
      </c>
      <c r="U15" s="79">
        <v>30</v>
      </c>
      <c r="V15" s="79">
        <v>30</v>
      </c>
      <c r="W15" s="79">
        <v>30</v>
      </c>
      <c r="X15" s="79">
        <v>30</v>
      </c>
      <c r="Y15" s="79">
        <v>30</v>
      </c>
      <c r="Z15" s="79">
        <v>30</v>
      </c>
      <c r="AA15" s="79">
        <v>30</v>
      </c>
      <c r="AB15" s="79">
        <v>30</v>
      </c>
      <c r="AC15" s="20"/>
      <c r="AD15" s="3"/>
      <c r="AE15" s="3"/>
    </row>
    <row r="16" spans="1:31">
      <c r="A16" s="83" t="s">
        <v>202</v>
      </c>
      <c r="B16" s="79">
        <v>14840</v>
      </c>
      <c r="C16" s="79">
        <v>15050</v>
      </c>
      <c r="D16" s="79">
        <v>15500</v>
      </c>
      <c r="E16" s="79">
        <v>15690</v>
      </c>
      <c r="F16" s="79">
        <v>15300</v>
      </c>
      <c r="G16" s="79">
        <v>14960</v>
      </c>
      <c r="H16" s="79">
        <v>14560</v>
      </c>
      <c r="I16" s="79">
        <v>14450</v>
      </c>
      <c r="J16" s="79">
        <v>14420</v>
      </c>
      <c r="K16" s="79">
        <v>13820</v>
      </c>
      <c r="L16" s="79">
        <v>13450</v>
      </c>
      <c r="M16" s="79">
        <v>13210</v>
      </c>
      <c r="N16" s="79">
        <v>12840</v>
      </c>
      <c r="O16" s="79">
        <v>12020</v>
      </c>
      <c r="P16" s="79">
        <v>11780</v>
      </c>
      <c r="Q16" s="79">
        <v>11500</v>
      </c>
      <c r="R16" s="79">
        <v>11420</v>
      </c>
      <c r="S16" s="79">
        <v>11630</v>
      </c>
      <c r="T16" s="79">
        <v>11700</v>
      </c>
      <c r="U16" s="79">
        <v>11510</v>
      </c>
      <c r="V16" s="79">
        <v>10820</v>
      </c>
      <c r="W16" s="79">
        <v>10600</v>
      </c>
      <c r="X16" s="79">
        <v>10490</v>
      </c>
      <c r="Y16" s="79">
        <v>10320</v>
      </c>
      <c r="Z16" s="79">
        <v>10390</v>
      </c>
      <c r="AA16" s="79">
        <v>10400</v>
      </c>
      <c r="AB16" s="79">
        <v>10350</v>
      </c>
      <c r="AC16" s="20"/>
      <c r="AD16" s="3"/>
      <c r="AE16" s="3"/>
    </row>
    <row r="17" spans="1:31">
      <c r="A17" s="83" t="s">
        <v>492</v>
      </c>
      <c r="B17" s="79">
        <v>300</v>
      </c>
      <c r="C17" s="79">
        <v>300</v>
      </c>
      <c r="D17" s="79">
        <v>330</v>
      </c>
      <c r="E17" s="79">
        <v>330</v>
      </c>
      <c r="F17" s="79">
        <v>350</v>
      </c>
      <c r="G17" s="79">
        <v>390</v>
      </c>
      <c r="H17" s="79">
        <v>420</v>
      </c>
      <c r="I17" s="79">
        <v>370</v>
      </c>
      <c r="J17" s="79">
        <v>360</v>
      </c>
      <c r="K17" s="79">
        <v>370</v>
      </c>
      <c r="L17" s="79">
        <v>380</v>
      </c>
      <c r="M17" s="79">
        <v>340</v>
      </c>
      <c r="N17" s="79">
        <v>340</v>
      </c>
      <c r="O17" s="79">
        <v>340</v>
      </c>
      <c r="P17" s="79">
        <v>320</v>
      </c>
      <c r="Q17" s="79">
        <v>310</v>
      </c>
      <c r="R17" s="79">
        <v>350</v>
      </c>
      <c r="S17" s="79">
        <v>360</v>
      </c>
      <c r="T17" s="79">
        <v>330</v>
      </c>
      <c r="U17" s="79">
        <v>320</v>
      </c>
      <c r="V17" s="79">
        <v>340</v>
      </c>
      <c r="W17" s="79">
        <v>340</v>
      </c>
      <c r="X17" s="79">
        <v>310</v>
      </c>
      <c r="Y17" s="79">
        <v>310</v>
      </c>
      <c r="Z17" s="79">
        <v>300</v>
      </c>
      <c r="AA17" s="79">
        <v>290</v>
      </c>
      <c r="AB17" s="79">
        <v>290</v>
      </c>
      <c r="AC17" s="20"/>
      <c r="AD17" s="3"/>
      <c r="AE17" s="3"/>
    </row>
    <row r="18" spans="1:31">
      <c r="A18" s="83" t="s">
        <v>209</v>
      </c>
      <c r="B18" s="79">
        <v>5780</v>
      </c>
      <c r="C18" s="79">
        <v>5880</v>
      </c>
      <c r="D18" s="79">
        <v>6040</v>
      </c>
      <c r="E18" s="79">
        <v>6190</v>
      </c>
      <c r="F18" s="79">
        <v>6400</v>
      </c>
      <c r="G18" s="79">
        <v>6550</v>
      </c>
      <c r="H18" s="79">
        <v>6630</v>
      </c>
      <c r="I18" s="79">
        <v>6700</v>
      </c>
      <c r="J18" s="79">
        <v>6850</v>
      </c>
      <c r="K18" s="79">
        <v>6620</v>
      </c>
      <c r="L18" s="79">
        <v>6570</v>
      </c>
      <c r="M18" s="79">
        <v>6530</v>
      </c>
      <c r="N18" s="79">
        <v>6320</v>
      </c>
      <c r="O18" s="79">
        <v>6180</v>
      </c>
      <c r="P18" s="79">
        <v>6040</v>
      </c>
      <c r="Q18" s="79">
        <v>5840</v>
      </c>
      <c r="R18" s="79">
        <v>5680</v>
      </c>
      <c r="S18" s="79">
        <v>5600</v>
      </c>
      <c r="T18" s="79">
        <v>5540</v>
      </c>
      <c r="U18" s="79">
        <v>5410</v>
      </c>
      <c r="V18" s="79">
        <v>5220</v>
      </c>
      <c r="W18" s="79">
        <v>5040</v>
      </c>
      <c r="X18" s="79">
        <v>5020</v>
      </c>
      <c r="Y18" s="79">
        <v>5030</v>
      </c>
      <c r="Z18" s="79">
        <v>4990</v>
      </c>
      <c r="AA18" s="79">
        <v>5050</v>
      </c>
      <c r="AB18" s="79">
        <v>5000</v>
      </c>
      <c r="AC18" s="20"/>
      <c r="AD18" s="3"/>
      <c r="AE18" s="3"/>
    </row>
    <row r="19" spans="1:31">
      <c r="A19" s="83" t="s">
        <v>493</v>
      </c>
      <c r="B19" s="79">
        <v>14000</v>
      </c>
      <c r="C19" s="79">
        <v>14150</v>
      </c>
      <c r="D19" s="79">
        <v>14330</v>
      </c>
      <c r="E19" s="79">
        <v>14360</v>
      </c>
      <c r="F19" s="79">
        <v>14480</v>
      </c>
      <c r="G19" s="79">
        <v>14430</v>
      </c>
      <c r="H19" s="79">
        <v>14490</v>
      </c>
      <c r="I19" s="79">
        <v>14630</v>
      </c>
      <c r="J19" s="79">
        <v>14750</v>
      </c>
      <c r="K19" s="79">
        <v>14830</v>
      </c>
      <c r="L19" s="79">
        <v>14830</v>
      </c>
      <c r="M19" s="79">
        <v>14740</v>
      </c>
      <c r="N19" s="79">
        <v>14730</v>
      </c>
      <c r="O19" s="79">
        <v>11080</v>
      </c>
      <c r="P19" s="79">
        <v>10950</v>
      </c>
      <c r="Q19" s="79">
        <v>10850</v>
      </c>
      <c r="R19" s="79">
        <v>10840</v>
      </c>
      <c r="S19" s="79">
        <v>10760</v>
      </c>
      <c r="T19" s="79">
        <v>10790</v>
      </c>
      <c r="U19" s="79">
        <v>10700</v>
      </c>
      <c r="V19" s="79">
        <v>10590</v>
      </c>
      <c r="W19" s="79">
        <v>10620</v>
      </c>
      <c r="X19" s="79">
        <v>10570</v>
      </c>
      <c r="Y19" s="79">
        <v>10420</v>
      </c>
      <c r="Z19" s="79">
        <v>10570</v>
      </c>
      <c r="AA19" s="79">
        <v>10590</v>
      </c>
      <c r="AB19" s="79">
        <v>10540</v>
      </c>
      <c r="AC19" s="20"/>
      <c r="AD19" s="3"/>
      <c r="AE19" s="3"/>
    </row>
    <row r="20" spans="1:31">
      <c r="A20" s="83" t="s">
        <v>494</v>
      </c>
      <c r="B20" s="79"/>
      <c r="C20" s="79"/>
      <c r="D20" s="79"/>
      <c r="E20" s="79"/>
      <c r="F20" s="79"/>
      <c r="G20" s="79"/>
      <c r="H20" s="79"/>
      <c r="I20" s="79"/>
      <c r="J20" s="79"/>
      <c r="K20" s="79"/>
      <c r="L20" s="79"/>
      <c r="M20" s="79"/>
      <c r="N20" s="79"/>
      <c r="O20" s="79">
        <v>3960</v>
      </c>
      <c r="P20" s="79">
        <v>3880</v>
      </c>
      <c r="Q20" s="79">
        <v>3850</v>
      </c>
      <c r="R20" s="79">
        <v>3810</v>
      </c>
      <c r="S20" s="79">
        <v>3740</v>
      </c>
      <c r="T20" s="79">
        <v>3790</v>
      </c>
      <c r="U20" s="79">
        <v>3720</v>
      </c>
      <c r="V20" s="79">
        <v>3790</v>
      </c>
      <c r="W20" s="79">
        <v>3860</v>
      </c>
      <c r="X20" s="79">
        <v>3820</v>
      </c>
      <c r="Y20" s="79">
        <v>3760</v>
      </c>
      <c r="Z20" s="79">
        <v>3840</v>
      </c>
      <c r="AA20" s="79">
        <v>3850</v>
      </c>
      <c r="AB20" s="79">
        <v>3830</v>
      </c>
      <c r="AC20" s="20"/>
      <c r="AD20" s="3"/>
      <c r="AE20" s="3"/>
    </row>
    <row r="21" spans="1:31">
      <c r="A21" s="83" t="s">
        <v>495</v>
      </c>
      <c r="B21" s="79">
        <v>3680</v>
      </c>
      <c r="C21" s="79">
        <v>3750</v>
      </c>
      <c r="D21" s="79">
        <v>3780</v>
      </c>
      <c r="E21" s="79">
        <v>3850</v>
      </c>
      <c r="F21" s="79">
        <v>3940</v>
      </c>
      <c r="G21" s="79">
        <v>3920</v>
      </c>
      <c r="H21" s="79">
        <v>4020</v>
      </c>
      <c r="I21" s="79">
        <v>4110</v>
      </c>
      <c r="J21" s="79">
        <v>4120</v>
      </c>
      <c r="K21" s="79">
        <v>4050</v>
      </c>
      <c r="L21" s="79">
        <v>4060</v>
      </c>
      <c r="M21" s="79">
        <v>4140</v>
      </c>
      <c r="N21" s="79">
        <v>4070</v>
      </c>
      <c r="O21" s="79">
        <v>3270</v>
      </c>
      <c r="P21" s="79">
        <v>3350</v>
      </c>
      <c r="Q21" s="79">
        <v>3260</v>
      </c>
      <c r="R21" s="79">
        <v>3200</v>
      </c>
      <c r="S21" s="79">
        <v>3280</v>
      </c>
      <c r="T21" s="79">
        <v>3310</v>
      </c>
      <c r="U21" s="79">
        <v>3430</v>
      </c>
      <c r="V21" s="79">
        <v>3500</v>
      </c>
      <c r="W21" s="79">
        <v>3520</v>
      </c>
      <c r="X21" s="79">
        <v>3510</v>
      </c>
      <c r="Y21" s="79">
        <v>3400</v>
      </c>
      <c r="Z21" s="79">
        <v>3400</v>
      </c>
      <c r="AA21" s="79">
        <v>3360</v>
      </c>
      <c r="AB21" s="79">
        <v>3340</v>
      </c>
      <c r="AC21" s="20"/>
      <c r="AD21" s="3"/>
      <c r="AE21" s="3"/>
    </row>
    <row r="22" spans="1:31">
      <c r="A22" s="83" t="s">
        <v>496</v>
      </c>
      <c r="B22" s="79"/>
      <c r="C22" s="79"/>
      <c r="D22" s="79"/>
      <c r="E22" s="79"/>
      <c r="F22" s="79"/>
      <c r="G22" s="79"/>
      <c r="H22" s="79"/>
      <c r="I22" s="79"/>
      <c r="J22" s="79"/>
      <c r="K22" s="79"/>
      <c r="L22" s="79"/>
      <c r="M22" s="79"/>
      <c r="N22" s="79"/>
      <c r="O22" s="79">
        <v>1580</v>
      </c>
      <c r="P22" s="79">
        <v>1630</v>
      </c>
      <c r="Q22" s="79">
        <v>1710</v>
      </c>
      <c r="R22" s="79">
        <v>1750</v>
      </c>
      <c r="S22" s="79">
        <v>1800</v>
      </c>
      <c r="T22" s="79">
        <v>1920</v>
      </c>
      <c r="U22" s="79">
        <v>1900</v>
      </c>
      <c r="V22" s="79">
        <v>1940</v>
      </c>
      <c r="W22" s="79">
        <v>1970</v>
      </c>
      <c r="X22" s="79">
        <v>1900</v>
      </c>
      <c r="Y22" s="79">
        <v>1880</v>
      </c>
      <c r="Z22" s="79">
        <v>1920</v>
      </c>
      <c r="AA22" s="79">
        <v>2030</v>
      </c>
      <c r="AB22" s="79">
        <v>2090</v>
      </c>
      <c r="AC22" s="20"/>
      <c r="AD22" s="3"/>
      <c r="AE22" s="3"/>
    </row>
    <row r="23" spans="1:31">
      <c r="A23" s="83" t="s">
        <v>502</v>
      </c>
      <c r="B23" s="79">
        <v>2430</v>
      </c>
      <c r="C23" s="79">
        <v>2590</v>
      </c>
      <c r="D23" s="79">
        <v>2630</v>
      </c>
      <c r="E23" s="79">
        <v>2620</v>
      </c>
      <c r="F23" s="79">
        <v>2600</v>
      </c>
      <c r="G23" s="79">
        <v>2620</v>
      </c>
      <c r="H23" s="79">
        <v>2620</v>
      </c>
      <c r="I23" s="79">
        <v>2560</v>
      </c>
      <c r="J23" s="79">
        <v>2530</v>
      </c>
      <c r="K23" s="79">
        <v>2570</v>
      </c>
      <c r="L23" s="79">
        <v>2510</v>
      </c>
      <c r="M23" s="79">
        <v>2480</v>
      </c>
      <c r="N23" s="79">
        <v>2400</v>
      </c>
      <c r="O23" s="79">
        <v>1690</v>
      </c>
      <c r="P23" s="79">
        <v>1610</v>
      </c>
      <c r="Q23" s="79">
        <v>1590</v>
      </c>
      <c r="R23" s="79">
        <v>1570</v>
      </c>
      <c r="S23" s="79">
        <v>1550</v>
      </c>
      <c r="T23" s="79">
        <v>1550</v>
      </c>
      <c r="U23" s="79">
        <v>1640</v>
      </c>
      <c r="V23" s="79">
        <v>1650</v>
      </c>
      <c r="W23" s="79">
        <v>1630</v>
      </c>
      <c r="X23" s="79">
        <v>1620</v>
      </c>
      <c r="Y23" s="79">
        <v>1630</v>
      </c>
      <c r="Z23" s="79">
        <v>1650</v>
      </c>
      <c r="AA23" s="79">
        <v>1540</v>
      </c>
      <c r="AB23" s="79">
        <v>1530</v>
      </c>
      <c r="AC23" s="20"/>
      <c r="AD23" s="3"/>
      <c r="AE23" s="3"/>
    </row>
    <row r="24" spans="1:31">
      <c r="A24" s="83" t="s">
        <v>498</v>
      </c>
      <c r="B24" s="79"/>
      <c r="C24" s="79"/>
      <c r="D24" s="79"/>
      <c r="E24" s="79"/>
      <c r="F24" s="79"/>
      <c r="G24" s="79"/>
      <c r="H24" s="79"/>
      <c r="I24" s="79"/>
      <c r="J24" s="79"/>
      <c r="K24" s="79"/>
      <c r="L24" s="79"/>
      <c r="M24" s="79"/>
      <c r="N24" s="79"/>
      <c r="O24" s="79">
        <v>1010</v>
      </c>
      <c r="P24" s="79">
        <v>970</v>
      </c>
      <c r="Q24" s="79">
        <v>980</v>
      </c>
      <c r="R24" s="79">
        <v>1010</v>
      </c>
      <c r="S24" s="79">
        <v>1070</v>
      </c>
      <c r="T24" s="79">
        <v>1130</v>
      </c>
      <c r="U24" s="79">
        <v>1110</v>
      </c>
      <c r="V24" s="79">
        <v>1100</v>
      </c>
      <c r="W24" s="79">
        <v>1100</v>
      </c>
      <c r="X24" s="79">
        <v>1130</v>
      </c>
      <c r="Y24" s="79">
        <v>1120</v>
      </c>
      <c r="Z24" s="79">
        <v>1100</v>
      </c>
      <c r="AA24" s="79">
        <v>1120</v>
      </c>
      <c r="AB24" s="79">
        <v>1200</v>
      </c>
      <c r="AC24" s="20"/>
      <c r="AD24" s="3"/>
      <c r="AE24" s="3"/>
    </row>
    <row r="25" spans="1:31">
      <c r="A25" s="83" t="s">
        <v>499</v>
      </c>
      <c r="B25" s="79">
        <v>15550</v>
      </c>
      <c r="C25" s="79">
        <v>16200</v>
      </c>
      <c r="D25" s="79">
        <v>16750</v>
      </c>
      <c r="E25" s="79">
        <v>17150</v>
      </c>
      <c r="F25" s="79">
        <v>17540</v>
      </c>
      <c r="G25" s="79">
        <v>17870</v>
      </c>
      <c r="H25" s="79">
        <v>18100</v>
      </c>
      <c r="I25" s="79">
        <v>18420</v>
      </c>
      <c r="J25" s="79">
        <v>18970</v>
      </c>
      <c r="K25" s="79">
        <v>19390</v>
      </c>
      <c r="L25" s="79">
        <v>19410</v>
      </c>
      <c r="M25" s="79">
        <v>19710</v>
      </c>
      <c r="N25" s="79">
        <v>20240</v>
      </c>
      <c r="O25" s="79">
        <v>19160</v>
      </c>
      <c r="P25" s="79">
        <v>19650</v>
      </c>
      <c r="Q25" s="79">
        <v>20500</v>
      </c>
      <c r="R25" s="79">
        <v>21080</v>
      </c>
      <c r="S25" s="79">
        <v>21350</v>
      </c>
      <c r="T25" s="79">
        <v>21440</v>
      </c>
      <c r="U25" s="79">
        <v>21620</v>
      </c>
      <c r="V25" s="79">
        <v>21520</v>
      </c>
      <c r="W25" s="79">
        <v>21720</v>
      </c>
      <c r="X25" s="79">
        <v>22000</v>
      </c>
      <c r="Y25" s="79">
        <v>22400</v>
      </c>
      <c r="Z25" s="79">
        <v>22590</v>
      </c>
      <c r="AA25" s="79">
        <v>22950</v>
      </c>
      <c r="AB25" s="79">
        <v>23280</v>
      </c>
      <c r="AC25" s="20"/>
      <c r="AD25" s="3"/>
      <c r="AE25" s="3"/>
    </row>
    <row r="26" spans="1:31">
      <c r="A26" s="33" t="s">
        <v>205</v>
      </c>
      <c r="B26" s="79">
        <v>1420</v>
      </c>
      <c r="C26" s="79">
        <v>1340</v>
      </c>
      <c r="D26" s="79">
        <v>1360</v>
      </c>
      <c r="E26" s="79">
        <v>1420</v>
      </c>
      <c r="F26" s="79">
        <v>1660</v>
      </c>
      <c r="G26" s="79">
        <v>1920</v>
      </c>
      <c r="H26" s="79">
        <v>2100</v>
      </c>
      <c r="I26" s="79">
        <v>2250</v>
      </c>
      <c r="J26" s="79">
        <v>2300</v>
      </c>
      <c r="K26" s="79">
        <v>2790</v>
      </c>
      <c r="L26" s="79">
        <v>3170</v>
      </c>
      <c r="M26" s="79">
        <v>3200</v>
      </c>
      <c r="N26" s="79">
        <v>108860</v>
      </c>
      <c r="O26" s="79">
        <v>109270</v>
      </c>
      <c r="P26" s="79">
        <v>109620</v>
      </c>
      <c r="Q26" s="79">
        <v>109900</v>
      </c>
      <c r="R26" s="79">
        <v>110080</v>
      </c>
      <c r="S26" s="79">
        <v>110300</v>
      </c>
      <c r="T26" s="79">
        <v>110660</v>
      </c>
      <c r="U26" s="79">
        <v>110860</v>
      </c>
      <c r="V26" s="79">
        <v>110990</v>
      </c>
      <c r="W26" s="79">
        <v>111110</v>
      </c>
      <c r="X26" s="79">
        <v>111110</v>
      </c>
      <c r="Y26" s="79">
        <v>110980</v>
      </c>
      <c r="Z26" s="79">
        <v>110880</v>
      </c>
      <c r="AA26" s="79">
        <v>110820</v>
      </c>
      <c r="AB26" s="79">
        <v>110770</v>
      </c>
      <c r="AC26" s="20"/>
      <c r="AD26" s="3"/>
      <c r="AE26" s="3"/>
    </row>
    <row r="27" spans="1:31">
      <c r="A27" s="33" t="s">
        <v>576</v>
      </c>
      <c r="B27" s="80">
        <v>2.2647499999999998</v>
      </c>
      <c r="C27" s="80">
        <v>2.0990000000000002</v>
      </c>
      <c r="D27" s="80">
        <v>2.0907</v>
      </c>
      <c r="E27" s="80">
        <v>2.1587100000000001</v>
      </c>
      <c r="F27" s="80">
        <v>2.5094500000000002</v>
      </c>
      <c r="G27" s="80">
        <v>2.8893900000000001</v>
      </c>
      <c r="H27" s="80">
        <v>3.2</v>
      </c>
      <c r="I27" s="80">
        <v>3.4</v>
      </c>
      <c r="J27" s="80">
        <v>3.4</v>
      </c>
      <c r="K27" s="80">
        <v>4.0999999999999996</v>
      </c>
      <c r="L27" s="80">
        <v>4.7</v>
      </c>
      <c r="M27" s="80">
        <v>4.7</v>
      </c>
      <c r="N27" s="80">
        <v>5</v>
      </c>
      <c r="O27" s="80">
        <v>5.4</v>
      </c>
      <c r="P27" s="80">
        <v>5.3</v>
      </c>
      <c r="Q27" s="80">
        <v>4.7</v>
      </c>
      <c r="R27" s="80">
        <v>4.4000000000000004</v>
      </c>
      <c r="S27" s="80">
        <v>4.0999999999999996</v>
      </c>
      <c r="T27" s="80">
        <v>3.9</v>
      </c>
      <c r="U27" s="80">
        <v>4</v>
      </c>
      <c r="V27" s="80">
        <v>5.0999999999999996</v>
      </c>
      <c r="W27" s="80">
        <v>5.0999999999999996</v>
      </c>
      <c r="X27" s="80">
        <v>4.5999999999999996</v>
      </c>
      <c r="Y27" s="80">
        <v>4.3</v>
      </c>
      <c r="Z27" s="80">
        <v>4</v>
      </c>
      <c r="AA27" s="80">
        <v>3.6</v>
      </c>
      <c r="AB27" s="80">
        <v>3.4</v>
      </c>
      <c r="AC27" s="17"/>
      <c r="AD27" s="3"/>
      <c r="AE27" s="3"/>
    </row>
    <row r="28" spans="1:31">
      <c r="A28" s="33" t="s">
        <v>577</v>
      </c>
      <c r="B28" s="80">
        <v>1.6866699999999999</v>
      </c>
      <c r="C28" s="80">
        <v>1.8181799999999999</v>
      </c>
      <c r="D28" s="80">
        <v>1.8953599999999999</v>
      </c>
      <c r="E28" s="80">
        <v>1.1222099999999999</v>
      </c>
      <c r="F28" s="80">
        <v>0.56247999999999998</v>
      </c>
      <c r="G28" s="80">
        <v>0.45351000000000002</v>
      </c>
      <c r="H28" s="80">
        <v>0.31602999999999998</v>
      </c>
      <c r="I28" s="80">
        <v>0.67506999999999995</v>
      </c>
      <c r="J28" s="80">
        <v>1.1324700000000001</v>
      </c>
      <c r="K28" s="80">
        <v>8.8400000000000006E-2</v>
      </c>
      <c r="L28" s="80">
        <v>-0.20609</v>
      </c>
      <c r="M28" s="80">
        <v>-0.19177</v>
      </c>
      <c r="N28" s="80">
        <f t="shared" ref="N28:AB28" si="0">(N12/M12-1)*100</f>
        <v>-0.20691693762932006</v>
      </c>
      <c r="O28" s="80">
        <f t="shared" si="0"/>
        <v>-0.93305687203791843</v>
      </c>
      <c r="P28" s="80">
        <f t="shared" si="0"/>
        <v>-0.3438481088353984</v>
      </c>
      <c r="Q28" s="80">
        <f t="shared" si="0"/>
        <v>-0.36003600360036137</v>
      </c>
      <c r="R28" s="80">
        <f t="shared" si="0"/>
        <v>0.13550135501354532</v>
      </c>
      <c r="S28" s="80" t="e">
        <f t="shared" si="0"/>
        <v>#VALUE!</v>
      </c>
      <c r="T28" s="80" t="e">
        <f t="shared" si="0"/>
        <v>#VALUE!</v>
      </c>
      <c r="U28" s="80" t="e">
        <f t="shared" si="0"/>
        <v>#VALUE!</v>
      </c>
      <c r="V28" s="80" t="e">
        <f t="shared" si="0"/>
        <v>#VALUE!</v>
      </c>
      <c r="W28" s="80" t="e">
        <f t="shared" si="0"/>
        <v>#VALUE!</v>
      </c>
      <c r="X28" s="80" t="e">
        <f t="shared" si="0"/>
        <v>#VALUE!</v>
      </c>
      <c r="Y28" s="80" t="e">
        <f t="shared" si="0"/>
        <v>#VALUE!</v>
      </c>
      <c r="Z28" s="80" t="e">
        <f t="shared" si="0"/>
        <v>#VALUE!</v>
      </c>
      <c r="AA28" s="80" t="e">
        <f t="shared" si="0"/>
        <v>#VALUE!</v>
      </c>
      <c r="AB28" s="80" t="e">
        <f t="shared" si="0"/>
        <v>#VALUE!</v>
      </c>
      <c r="AC28" s="17"/>
      <c r="AD28" s="3"/>
      <c r="AE28" s="3"/>
    </row>
    <row r="29" spans="1:31">
      <c r="A29" s="33" t="s">
        <v>578</v>
      </c>
      <c r="B29" s="80">
        <v>62.9</v>
      </c>
      <c r="C29" s="80">
        <v>63.3</v>
      </c>
      <c r="D29" s="80">
        <v>63.8</v>
      </c>
      <c r="E29" s="80">
        <v>64</v>
      </c>
      <c r="F29" s="80">
        <v>63.8</v>
      </c>
      <c r="G29" s="80">
        <v>63.6</v>
      </c>
      <c r="H29" s="80">
        <v>63.4</v>
      </c>
      <c r="I29" s="80">
        <v>63.5</v>
      </c>
      <c r="J29" s="80">
        <v>63.7</v>
      </c>
      <c r="K29" s="80">
        <v>63.3</v>
      </c>
      <c r="L29" s="80">
        <v>62.9</v>
      </c>
      <c r="M29" s="80">
        <v>62.4</v>
      </c>
      <c r="N29" s="80">
        <v>62</v>
      </c>
      <c r="O29" s="80">
        <v>61.2</v>
      </c>
      <c r="P29" s="80">
        <v>60.8</v>
      </c>
      <c r="Q29" s="80">
        <v>60.4</v>
      </c>
      <c r="R29" s="80">
        <v>60.4</v>
      </c>
      <c r="S29" s="80">
        <v>60.4</v>
      </c>
      <c r="T29" s="80">
        <v>60.4</v>
      </c>
      <c r="U29" s="80">
        <v>60.2</v>
      </c>
      <c r="V29" s="80">
        <v>59.9</v>
      </c>
      <c r="W29" s="80">
        <v>59.6</v>
      </c>
      <c r="X29" s="80">
        <v>59.3</v>
      </c>
      <c r="Y29" s="80">
        <v>59.1</v>
      </c>
      <c r="Z29" s="80">
        <v>59.3</v>
      </c>
      <c r="AA29" s="80">
        <v>59.4</v>
      </c>
      <c r="AB29" s="80">
        <v>59.6</v>
      </c>
      <c r="AC29" s="17"/>
      <c r="AD29" s="3"/>
      <c r="AE29" s="3"/>
    </row>
    <row r="30" spans="1:31">
      <c r="A30" s="84" t="s">
        <v>206</v>
      </c>
      <c r="B30" s="80">
        <v>77</v>
      </c>
      <c r="C30" s="80">
        <v>77.2</v>
      </c>
      <c r="D30" s="80">
        <v>77.599999999999994</v>
      </c>
      <c r="E30" s="80">
        <v>77.900000000000006</v>
      </c>
      <c r="F30" s="80">
        <v>78</v>
      </c>
      <c r="G30" s="80">
        <v>77.8</v>
      </c>
      <c r="H30" s="80">
        <v>77.599999999999994</v>
      </c>
      <c r="I30" s="80">
        <v>77.7</v>
      </c>
      <c r="J30" s="80">
        <v>77.7</v>
      </c>
      <c r="K30" s="80">
        <v>77.3</v>
      </c>
      <c r="L30" s="80">
        <v>76.900000000000006</v>
      </c>
      <c r="M30" s="80">
        <v>76.400000000000006</v>
      </c>
      <c r="N30" s="80">
        <v>75.7</v>
      </c>
      <c r="O30" s="80">
        <v>74.7</v>
      </c>
      <c r="P30" s="80">
        <v>74.099999999999994</v>
      </c>
      <c r="Q30" s="80">
        <v>73.400000000000006</v>
      </c>
      <c r="R30" s="80">
        <v>73.3</v>
      </c>
      <c r="S30" s="80">
        <v>73.2</v>
      </c>
      <c r="T30" s="80">
        <v>73.099999999999994</v>
      </c>
      <c r="U30" s="80">
        <v>72.8</v>
      </c>
      <c r="V30" s="80">
        <v>72</v>
      </c>
      <c r="W30" s="80">
        <v>71.599999999999994</v>
      </c>
      <c r="X30" s="80">
        <v>71.099999999999994</v>
      </c>
      <c r="Y30" s="80">
        <v>70.8</v>
      </c>
      <c r="Z30" s="80">
        <v>70.5</v>
      </c>
      <c r="AA30" s="80">
        <v>70.400000000000006</v>
      </c>
      <c r="AB30" s="80">
        <v>70.3</v>
      </c>
      <c r="AC30" s="17"/>
      <c r="AD30" s="3"/>
      <c r="AE30" s="3"/>
    </row>
    <row r="31" spans="1:31">
      <c r="A31" s="84" t="s">
        <v>207</v>
      </c>
      <c r="B31" s="80">
        <v>49.5</v>
      </c>
      <c r="C31" s="80">
        <v>50.1</v>
      </c>
      <c r="D31" s="80">
        <v>50.7</v>
      </c>
      <c r="E31" s="80">
        <v>50.7</v>
      </c>
      <c r="F31" s="80">
        <v>50.3</v>
      </c>
      <c r="G31" s="80">
        <v>50.2</v>
      </c>
      <c r="H31" s="80">
        <v>50</v>
      </c>
      <c r="I31" s="80">
        <v>50</v>
      </c>
      <c r="J31" s="80">
        <v>50.4</v>
      </c>
      <c r="K31" s="80">
        <v>50.1</v>
      </c>
      <c r="L31" s="80">
        <v>49.6</v>
      </c>
      <c r="M31" s="80">
        <v>49.3</v>
      </c>
      <c r="N31" s="80">
        <v>49.2</v>
      </c>
      <c r="O31" s="80">
        <v>48.5</v>
      </c>
      <c r="P31" s="80">
        <v>48.3</v>
      </c>
      <c r="Q31" s="80">
        <v>48.3</v>
      </c>
      <c r="R31" s="80">
        <v>48.4</v>
      </c>
      <c r="S31" s="80">
        <v>48.5</v>
      </c>
      <c r="T31" s="80">
        <v>48.5</v>
      </c>
      <c r="U31" s="80">
        <v>48.4</v>
      </c>
      <c r="V31" s="80">
        <v>48.5</v>
      </c>
      <c r="W31" s="80">
        <v>48.5</v>
      </c>
      <c r="X31" s="80">
        <v>48.2</v>
      </c>
      <c r="Y31" s="80">
        <v>48.2</v>
      </c>
      <c r="Z31" s="80">
        <v>48.9</v>
      </c>
      <c r="AA31" s="80">
        <v>49.2</v>
      </c>
      <c r="AB31" s="80">
        <v>49.6</v>
      </c>
      <c r="AC31" s="17"/>
      <c r="AD31" s="3"/>
      <c r="AE31" s="3"/>
    </row>
    <row r="32" spans="1:31">
      <c r="A32" s="2"/>
      <c r="B32" s="40"/>
      <c r="C32" s="40"/>
      <c r="D32" s="40"/>
      <c r="E32" s="40"/>
      <c r="F32" s="40"/>
      <c r="G32" s="40"/>
      <c r="H32" s="42"/>
      <c r="I32" s="42"/>
      <c r="J32" s="42"/>
      <c r="K32" s="42"/>
      <c r="L32" s="42"/>
      <c r="M32" s="42"/>
      <c r="N32" s="42"/>
      <c r="O32" s="42"/>
      <c r="P32" s="42"/>
      <c r="Q32" s="42"/>
      <c r="R32" s="42"/>
      <c r="S32" s="42"/>
      <c r="T32" s="42"/>
      <c r="U32" s="42"/>
      <c r="V32" s="42"/>
      <c r="W32" s="42"/>
      <c r="X32" s="42"/>
      <c r="Y32" s="42"/>
      <c r="Z32" s="42"/>
      <c r="AA32" s="42"/>
      <c r="AB32" s="6"/>
      <c r="AC32" s="6"/>
      <c r="AD32" s="3"/>
      <c r="AE32" s="3"/>
    </row>
    <row r="33" spans="1:31" ht="16.5">
      <c r="A33" s="33" t="s">
        <v>849</v>
      </c>
      <c r="B33" s="40"/>
      <c r="C33" s="40"/>
      <c r="D33" s="40"/>
      <c r="E33" s="40"/>
      <c r="F33" s="40"/>
      <c r="G33" s="40"/>
      <c r="H33" s="42"/>
      <c r="I33" s="42"/>
      <c r="J33" s="42"/>
      <c r="K33" s="42"/>
      <c r="L33" s="42"/>
      <c r="M33" s="42"/>
      <c r="N33" s="42"/>
      <c r="O33" s="42"/>
      <c r="P33" s="42"/>
      <c r="Q33" s="42"/>
      <c r="R33" s="42"/>
      <c r="S33" s="42"/>
      <c r="T33" s="42"/>
      <c r="U33" s="42"/>
      <c r="V33" s="42"/>
      <c r="W33" s="42"/>
      <c r="X33" s="42"/>
      <c r="Y33" s="42"/>
      <c r="Z33" s="42"/>
      <c r="AA33" s="42"/>
      <c r="AB33" s="6"/>
      <c r="AC33" s="6"/>
      <c r="AD33" s="3"/>
      <c r="AE33" s="3"/>
    </row>
    <row r="34" spans="1:31">
      <c r="A34" s="38" t="s">
        <v>247</v>
      </c>
      <c r="B34" s="43"/>
      <c r="C34" s="43"/>
      <c r="D34" s="43"/>
      <c r="E34" s="43"/>
      <c r="F34" s="43"/>
      <c r="G34" s="43"/>
      <c r="H34" s="40"/>
      <c r="I34" s="40"/>
      <c r="J34" s="40"/>
      <c r="K34" s="40"/>
      <c r="L34" s="40"/>
      <c r="M34" s="40"/>
      <c r="N34" s="40"/>
      <c r="O34" s="40"/>
      <c r="P34" s="40"/>
      <c r="Q34" s="40"/>
      <c r="R34" s="40"/>
      <c r="S34" s="40"/>
      <c r="T34" s="40"/>
      <c r="U34" s="40"/>
      <c r="V34" s="40"/>
      <c r="W34" s="40"/>
      <c r="X34" s="40"/>
      <c r="Y34" s="40"/>
      <c r="Z34" s="40"/>
      <c r="AA34" s="40"/>
      <c r="AB34" s="7"/>
      <c r="AC34" s="7"/>
      <c r="AD34" s="3"/>
      <c r="AE34" s="3"/>
    </row>
    <row r="35" spans="1:31">
      <c r="A35" s="2" t="s">
        <v>248</v>
      </c>
      <c r="B35" s="40">
        <v>408534.7</v>
      </c>
      <c r="C35" s="40">
        <v>442781</v>
      </c>
      <c r="D35" s="40">
        <v>469421.8</v>
      </c>
      <c r="E35" s="40">
        <v>480782.8</v>
      </c>
      <c r="F35" s="40">
        <v>483711.8</v>
      </c>
      <c r="G35" s="52">
        <v>495743.4</v>
      </c>
      <c r="H35" s="52">
        <v>501706.9</v>
      </c>
      <c r="I35" s="52">
        <v>511934.8</v>
      </c>
      <c r="J35" s="52">
        <v>523198.3</v>
      </c>
      <c r="K35" s="52">
        <v>512438.6</v>
      </c>
      <c r="L35" s="52">
        <v>504903.2</v>
      </c>
      <c r="M35" s="52">
        <v>509860</v>
      </c>
      <c r="N35" s="52">
        <v>505543.2</v>
      </c>
      <c r="O35" s="52">
        <v>499147</v>
      </c>
      <c r="P35" s="52">
        <v>498854.8</v>
      </c>
      <c r="Q35" s="52">
        <v>503725.3</v>
      </c>
      <c r="R35" s="52">
        <v>503903</v>
      </c>
      <c r="S35" s="52">
        <v>506687</v>
      </c>
      <c r="T35" s="52">
        <v>512975.2</v>
      </c>
      <c r="U35" s="52">
        <v>501209.3</v>
      </c>
      <c r="V35" s="52">
        <v>471138.7</v>
      </c>
      <c r="W35" s="52">
        <v>482676.9</v>
      </c>
      <c r="X35" s="52">
        <v>471578.7</v>
      </c>
      <c r="Y35" s="52">
        <v>475331.7</v>
      </c>
      <c r="Z35" s="52">
        <v>479083.7</v>
      </c>
      <c r="AA35" s="52">
        <v>486871.2</v>
      </c>
      <c r="AB35" s="52">
        <v>499227.5</v>
      </c>
      <c r="AC35" s="17"/>
      <c r="AD35" s="8"/>
      <c r="AE35" s="3"/>
    </row>
    <row r="36" spans="1:31">
      <c r="A36" s="2" t="s">
        <v>664</v>
      </c>
      <c r="B36" s="40">
        <v>10408.200000000001</v>
      </c>
      <c r="C36" s="40">
        <v>10916.1</v>
      </c>
      <c r="D36" s="40">
        <v>10839.1</v>
      </c>
      <c r="E36" s="40">
        <v>10613.4</v>
      </c>
      <c r="F36" s="40">
        <v>9778.7999999999993</v>
      </c>
      <c r="G36" s="52">
        <v>9721.6</v>
      </c>
      <c r="H36" s="52">
        <v>8669.7000000000007</v>
      </c>
      <c r="I36" s="52">
        <v>8944.6</v>
      </c>
      <c r="J36" s="52">
        <v>8430.4</v>
      </c>
      <c r="K36" s="52">
        <v>8724.9</v>
      </c>
      <c r="L36" s="52">
        <v>8466.4</v>
      </c>
      <c r="M36" s="52">
        <v>8076.4</v>
      </c>
      <c r="N36" s="52">
        <v>7279.6</v>
      </c>
      <c r="O36" s="52">
        <v>7262.4</v>
      </c>
      <c r="P36" s="52">
        <v>6888.1</v>
      </c>
      <c r="Q36" s="52">
        <v>6615.7</v>
      </c>
      <c r="R36" s="52">
        <v>6107.7</v>
      </c>
      <c r="S36" s="52">
        <v>5957.2</v>
      </c>
      <c r="T36" s="52">
        <v>5854.4</v>
      </c>
      <c r="U36" s="52">
        <v>5699.5</v>
      </c>
      <c r="V36" s="52">
        <v>5440.1</v>
      </c>
      <c r="W36" s="52">
        <v>5655.6</v>
      </c>
      <c r="X36" s="52">
        <v>5425.7</v>
      </c>
      <c r="Y36" s="52">
        <v>5739.8</v>
      </c>
      <c r="Z36" s="52">
        <v>5688.6</v>
      </c>
      <c r="AA36" s="52">
        <v>5666</v>
      </c>
      <c r="AB36" s="90" t="s">
        <v>97</v>
      </c>
      <c r="AC36" s="17"/>
      <c r="AD36" s="3"/>
      <c r="AE36" s="3"/>
    </row>
    <row r="37" spans="1:31">
      <c r="A37" s="2" t="s">
        <v>665</v>
      </c>
      <c r="B37" s="40">
        <v>927.7</v>
      </c>
      <c r="C37" s="40">
        <v>1121.2</v>
      </c>
      <c r="D37" s="40">
        <v>1101.5</v>
      </c>
      <c r="E37" s="40">
        <v>1067.5999999999999</v>
      </c>
      <c r="F37" s="40">
        <v>960.1</v>
      </c>
      <c r="G37" s="52">
        <v>821.9</v>
      </c>
      <c r="H37" s="52">
        <v>816.8</v>
      </c>
      <c r="I37" s="52">
        <v>816.8</v>
      </c>
      <c r="J37" s="52">
        <v>762.3</v>
      </c>
      <c r="K37" s="52">
        <v>695.3</v>
      </c>
      <c r="L37" s="52">
        <v>605.79999999999995</v>
      </c>
      <c r="M37" s="52">
        <v>589.1</v>
      </c>
      <c r="N37" s="52">
        <v>579.20000000000005</v>
      </c>
      <c r="O37" s="52">
        <v>506.9</v>
      </c>
      <c r="P37" s="52">
        <v>482.1</v>
      </c>
      <c r="Q37" s="52">
        <v>400.5</v>
      </c>
      <c r="R37" s="52">
        <v>399.6</v>
      </c>
      <c r="S37" s="52">
        <v>397.3</v>
      </c>
      <c r="T37" s="52">
        <v>392.2</v>
      </c>
      <c r="U37" s="52">
        <v>352.6</v>
      </c>
      <c r="V37" s="52">
        <v>283.3</v>
      </c>
      <c r="W37" s="52">
        <v>301</v>
      </c>
      <c r="X37" s="52">
        <v>303.5</v>
      </c>
      <c r="Y37" s="52">
        <v>289.7</v>
      </c>
      <c r="Z37" s="52">
        <v>319.8</v>
      </c>
      <c r="AA37" s="52">
        <v>342.3</v>
      </c>
      <c r="AB37" s="90" t="s">
        <v>97</v>
      </c>
      <c r="AC37" s="17"/>
      <c r="AD37" s="15"/>
      <c r="AE37" s="3"/>
    </row>
    <row r="38" spans="1:31">
      <c r="A38" s="2" t="s">
        <v>201</v>
      </c>
      <c r="B38" s="40">
        <v>108722.6</v>
      </c>
      <c r="C38" s="40">
        <v>117315.5</v>
      </c>
      <c r="D38" s="40">
        <v>124507.6</v>
      </c>
      <c r="E38" s="40">
        <v>123193</v>
      </c>
      <c r="F38" s="40">
        <v>117007.5</v>
      </c>
      <c r="G38" s="52">
        <v>108258.9</v>
      </c>
      <c r="H38" s="52">
        <v>109985.60000000001</v>
      </c>
      <c r="I38" s="52">
        <v>112283.2</v>
      </c>
      <c r="J38" s="52">
        <v>114041.5</v>
      </c>
      <c r="K38" s="52">
        <v>109026.1</v>
      </c>
      <c r="L38" s="52">
        <v>106169.1</v>
      </c>
      <c r="M38" s="52">
        <v>107535.8</v>
      </c>
      <c r="N38" s="52">
        <v>99487.5</v>
      </c>
      <c r="O38" s="52">
        <v>95937.2</v>
      </c>
      <c r="P38" s="52">
        <v>96582.5</v>
      </c>
      <c r="Q38" s="52">
        <v>98499.5</v>
      </c>
      <c r="R38" s="52">
        <v>99698.6</v>
      </c>
      <c r="S38" s="52">
        <v>100267.9</v>
      </c>
      <c r="T38" s="52">
        <v>103564.6</v>
      </c>
      <c r="U38" s="52">
        <v>98666.2</v>
      </c>
      <c r="V38" s="52">
        <v>83351.199999999997</v>
      </c>
      <c r="W38" s="52">
        <v>94333.1</v>
      </c>
      <c r="X38" s="52">
        <v>87283.9</v>
      </c>
      <c r="Y38" s="52">
        <v>87947.5</v>
      </c>
      <c r="Z38" s="52">
        <v>88319.2</v>
      </c>
      <c r="AA38" s="52">
        <v>90148.7</v>
      </c>
      <c r="AB38" s="90" t="s">
        <v>97</v>
      </c>
      <c r="AC38" s="17"/>
      <c r="AD38" s="15"/>
      <c r="AE38" s="3"/>
    </row>
    <row r="39" spans="1:31">
      <c r="A39" s="2" t="s">
        <v>667</v>
      </c>
      <c r="B39" s="40">
        <v>11070.7</v>
      </c>
      <c r="C39" s="40">
        <v>11232.4</v>
      </c>
      <c r="D39" s="40">
        <v>11979.1</v>
      </c>
      <c r="E39" s="40">
        <v>12362.6</v>
      </c>
      <c r="F39" s="40">
        <v>12566.1</v>
      </c>
      <c r="G39" s="52">
        <v>12826.3</v>
      </c>
      <c r="H39" s="52">
        <v>13058.4</v>
      </c>
      <c r="I39" s="52">
        <v>13233.6</v>
      </c>
      <c r="J39" s="52">
        <v>13721.4</v>
      </c>
      <c r="K39" s="52">
        <v>13916.8</v>
      </c>
      <c r="L39" s="52">
        <v>13833.7</v>
      </c>
      <c r="M39" s="52">
        <v>13346.9</v>
      </c>
      <c r="N39" s="52">
        <v>13593.6</v>
      </c>
      <c r="O39" s="52">
        <v>13217.9</v>
      </c>
      <c r="P39" s="52">
        <v>12649.8</v>
      </c>
      <c r="Q39" s="52">
        <v>12497.7</v>
      </c>
      <c r="R39" s="52">
        <v>11712.4</v>
      </c>
      <c r="S39" s="52">
        <v>11259.3</v>
      </c>
      <c r="T39" s="52">
        <v>10422.9</v>
      </c>
      <c r="U39" s="52">
        <v>9661.4</v>
      </c>
      <c r="V39" s="52">
        <v>11131.8</v>
      </c>
      <c r="W39" s="52">
        <v>11007.8</v>
      </c>
      <c r="X39" s="52">
        <v>8550.9</v>
      </c>
      <c r="Y39" s="52">
        <v>8004.5</v>
      </c>
      <c r="Z39" s="52">
        <v>8316.4</v>
      </c>
      <c r="AA39" s="52">
        <v>9631.2000000000007</v>
      </c>
      <c r="AB39" s="90" t="s">
        <v>97</v>
      </c>
      <c r="AC39" s="17"/>
      <c r="AD39" s="15"/>
      <c r="AE39" s="3"/>
    </row>
    <row r="40" spans="1:31">
      <c r="A40" s="2" t="s">
        <v>670</v>
      </c>
      <c r="B40" s="40"/>
      <c r="C40" s="40"/>
      <c r="D40" s="40"/>
      <c r="E40" s="40"/>
      <c r="F40" s="40"/>
      <c r="G40" s="52"/>
      <c r="H40" s="52"/>
      <c r="I40" s="52"/>
      <c r="J40" s="52"/>
      <c r="K40" s="52"/>
      <c r="L40" s="52"/>
      <c r="M40" s="52"/>
      <c r="N40" s="52"/>
      <c r="O40" s="52"/>
      <c r="P40" s="52"/>
      <c r="Q40" s="52"/>
      <c r="R40" s="52"/>
      <c r="S40" s="52"/>
      <c r="T40" s="52"/>
      <c r="U40" s="52"/>
      <c r="V40" s="52"/>
      <c r="W40" s="52"/>
      <c r="X40" s="52"/>
      <c r="Y40" s="52"/>
      <c r="Z40" s="52"/>
      <c r="AA40" s="52"/>
      <c r="AB40" s="88"/>
      <c r="AC40" s="17"/>
      <c r="AD40" s="15"/>
      <c r="AE40" s="3"/>
    </row>
    <row r="41" spans="1:31">
      <c r="A41" s="2" t="s">
        <v>208</v>
      </c>
      <c r="B41" s="40">
        <v>38496.9</v>
      </c>
      <c r="C41" s="40">
        <v>43438.6</v>
      </c>
      <c r="D41" s="40">
        <v>44962.1</v>
      </c>
      <c r="E41" s="40">
        <v>45014.8</v>
      </c>
      <c r="F41" s="40">
        <v>45409.1</v>
      </c>
      <c r="G41" s="52">
        <v>43161.1</v>
      </c>
      <c r="H41" s="52">
        <v>39915.4</v>
      </c>
      <c r="I41" s="52">
        <v>40144.1</v>
      </c>
      <c r="J41" s="52">
        <v>40616.5</v>
      </c>
      <c r="K41" s="52">
        <v>38428.699999999997</v>
      </c>
      <c r="L41" s="52">
        <v>37299.4</v>
      </c>
      <c r="M41" s="52">
        <v>36331.800000000003</v>
      </c>
      <c r="N41" s="52">
        <v>34005.300000000003</v>
      </c>
      <c r="O41" s="52">
        <v>32331.3</v>
      </c>
      <c r="P41" s="52">
        <v>31667.1</v>
      </c>
      <c r="Q41" s="52">
        <v>31199.9</v>
      </c>
      <c r="R41" s="52">
        <v>29018.1</v>
      </c>
      <c r="S41" s="52">
        <v>29547.200000000001</v>
      </c>
      <c r="T41" s="52">
        <v>29385.200000000001</v>
      </c>
      <c r="U41" s="52">
        <v>28091.3</v>
      </c>
      <c r="V41" s="52">
        <v>26948.400000000001</v>
      </c>
      <c r="W41" s="52">
        <v>26197.7</v>
      </c>
      <c r="X41" s="52">
        <v>26461.1</v>
      </c>
      <c r="Y41" s="52">
        <v>26797.4</v>
      </c>
      <c r="Z41" s="52">
        <v>28385.1</v>
      </c>
      <c r="AA41" s="52">
        <v>29563.8</v>
      </c>
      <c r="AB41" s="90" t="s">
        <v>97</v>
      </c>
      <c r="AC41" s="17"/>
      <c r="AD41" s="15"/>
      <c r="AE41" s="3"/>
    </row>
    <row r="42" spans="1:31">
      <c r="A42" s="2" t="s">
        <v>671</v>
      </c>
      <c r="B42" s="40">
        <v>53435.6</v>
      </c>
      <c r="C42" s="40">
        <v>58324.3</v>
      </c>
      <c r="D42" s="40">
        <v>65903.600000000006</v>
      </c>
      <c r="E42" s="40">
        <v>69350.399999999994</v>
      </c>
      <c r="F42" s="40">
        <v>70189.3</v>
      </c>
      <c r="G42" s="52">
        <v>70815.399999999994</v>
      </c>
      <c r="H42" s="52">
        <v>73835</v>
      </c>
      <c r="I42" s="52">
        <v>73594.100000000006</v>
      </c>
      <c r="J42" s="52">
        <v>75477.600000000006</v>
      </c>
      <c r="K42" s="52">
        <v>72718.7</v>
      </c>
      <c r="L42" s="52">
        <v>72201.600000000006</v>
      </c>
      <c r="M42" s="52">
        <v>69001.100000000006</v>
      </c>
      <c r="N42" s="52">
        <v>69593.3</v>
      </c>
      <c r="O42" s="52">
        <v>69073.7</v>
      </c>
      <c r="P42" s="52">
        <v>69080.2</v>
      </c>
      <c r="Q42" s="52">
        <v>73094.3</v>
      </c>
      <c r="R42" s="52">
        <v>74814.399999999994</v>
      </c>
      <c r="S42" s="52">
        <v>71743.399999999994</v>
      </c>
      <c r="T42" s="52">
        <v>69871.199999999997</v>
      </c>
      <c r="U42" s="52">
        <v>70110.899999999994</v>
      </c>
      <c r="V42" s="52">
        <v>64135.5</v>
      </c>
      <c r="W42" s="52">
        <v>65980.5</v>
      </c>
      <c r="X42" s="52">
        <v>67131</v>
      </c>
      <c r="Y42" s="52">
        <v>67964.399999999994</v>
      </c>
      <c r="Z42" s="52">
        <v>68496.100000000006</v>
      </c>
      <c r="AA42" s="52">
        <v>68577.100000000006</v>
      </c>
      <c r="AB42" s="90" t="s">
        <v>97</v>
      </c>
      <c r="AC42" s="17"/>
      <c r="AD42" s="15"/>
      <c r="AE42" s="3"/>
    </row>
    <row r="43" spans="1:31">
      <c r="A43" s="2" t="s">
        <v>749</v>
      </c>
      <c r="B43" s="40"/>
      <c r="C43" s="40"/>
      <c r="D43" s="40"/>
      <c r="E43" s="40"/>
      <c r="F43" s="40"/>
      <c r="G43" s="52"/>
      <c r="H43" s="52"/>
      <c r="I43" s="52"/>
      <c r="J43" s="52"/>
      <c r="K43" s="52"/>
      <c r="L43" s="52"/>
      <c r="M43" s="52"/>
      <c r="N43" s="52"/>
      <c r="O43" s="52"/>
      <c r="P43" s="52"/>
      <c r="Q43" s="52"/>
      <c r="R43" s="52"/>
      <c r="S43" s="52"/>
      <c r="T43" s="52"/>
      <c r="U43" s="52"/>
      <c r="V43" s="52"/>
      <c r="W43" s="52"/>
      <c r="X43" s="52"/>
      <c r="Y43" s="52"/>
      <c r="Z43" s="52"/>
      <c r="AA43" s="52"/>
      <c r="AB43" s="88"/>
      <c r="AC43" s="17"/>
      <c r="AD43" s="15"/>
      <c r="AE43" s="3"/>
    </row>
    <row r="44" spans="1:31">
      <c r="A44" t="s">
        <v>672</v>
      </c>
      <c r="B44" s="40">
        <v>27955.7</v>
      </c>
      <c r="C44" s="40">
        <v>29090.400000000001</v>
      </c>
      <c r="D44" s="40">
        <v>31283.3</v>
      </c>
      <c r="E44" s="40">
        <v>32213.9</v>
      </c>
      <c r="F44" s="40">
        <v>32853.699999999997</v>
      </c>
      <c r="G44" s="52">
        <v>25188.6</v>
      </c>
      <c r="H44" s="52">
        <v>25963.200000000001</v>
      </c>
      <c r="I44" s="52">
        <v>24690.1</v>
      </c>
      <c r="J44" s="52">
        <v>24774.1</v>
      </c>
      <c r="K44" s="52">
        <v>23955.5</v>
      </c>
      <c r="L44" s="52">
        <v>23511.200000000001</v>
      </c>
      <c r="M44" s="52">
        <v>23458.6</v>
      </c>
      <c r="N44" s="52">
        <v>23397.9</v>
      </c>
      <c r="O44" s="52">
        <v>23535.4</v>
      </c>
      <c r="P44" s="52">
        <v>23857</v>
      </c>
      <c r="Q44" s="52">
        <v>24517.3</v>
      </c>
      <c r="R44" s="52">
        <v>24379.1</v>
      </c>
      <c r="S44" s="52">
        <v>25428.400000000001</v>
      </c>
      <c r="T44" s="52">
        <v>26482.5</v>
      </c>
      <c r="U44" s="52">
        <v>25382.9</v>
      </c>
      <c r="V44" s="52">
        <v>22973.9</v>
      </c>
      <c r="W44" s="52">
        <v>23465.3</v>
      </c>
      <c r="X44" s="52">
        <v>22858</v>
      </c>
      <c r="Y44" s="52">
        <v>23686</v>
      </c>
      <c r="Z44" s="52">
        <v>23276.3</v>
      </c>
      <c r="AA44" s="52">
        <v>24401.7</v>
      </c>
      <c r="AB44" s="90" t="s">
        <v>97</v>
      </c>
      <c r="AC44" s="17"/>
      <c r="AD44" s="15"/>
      <c r="AE44" s="3"/>
    </row>
    <row r="45" spans="1:31">
      <c r="A45" t="s">
        <v>673</v>
      </c>
      <c r="B45" s="40"/>
      <c r="C45" s="40"/>
      <c r="D45" s="40"/>
      <c r="E45" s="40"/>
      <c r="F45" s="40"/>
      <c r="G45" s="52">
        <v>17315</v>
      </c>
      <c r="H45" s="52">
        <v>18238.900000000001</v>
      </c>
      <c r="I45" s="52">
        <v>20586.2</v>
      </c>
      <c r="J45" s="52">
        <v>22353.8</v>
      </c>
      <c r="K45" s="52">
        <v>23929.3</v>
      </c>
      <c r="L45" s="52">
        <v>24323.9</v>
      </c>
      <c r="M45" s="52">
        <v>25360.799999999999</v>
      </c>
      <c r="N45" s="52">
        <v>26387.1</v>
      </c>
      <c r="O45" s="52">
        <v>26877.4</v>
      </c>
      <c r="P45" s="52">
        <v>26936.3</v>
      </c>
      <c r="Q45" s="52">
        <v>26785.1</v>
      </c>
      <c r="R45" s="52">
        <v>26268.9</v>
      </c>
      <c r="S45" s="52">
        <v>26763.599999999999</v>
      </c>
      <c r="T45" s="52">
        <v>27180.6</v>
      </c>
      <c r="U45" s="52">
        <v>27306.400000000001</v>
      </c>
      <c r="V45" s="52">
        <v>26188.6</v>
      </c>
      <c r="W45" s="52">
        <v>25978.2</v>
      </c>
      <c r="X45" s="52">
        <v>25871.1</v>
      </c>
      <c r="Y45" s="52">
        <v>25999.1</v>
      </c>
      <c r="Z45" s="52">
        <v>26371.8</v>
      </c>
      <c r="AA45" s="52">
        <v>26668.9</v>
      </c>
      <c r="AB45" s="90" t="s">
        <v>97</v>
      </c>
      <c r="AC45" s="17"/>
      <c r="AD45" s="15"/>
      <c r="AE45" s="3"/>
    </row>
    <row r="46" spans="1:31">
      <c r="A46" s="2" t="s">
        <v>676</v>
      </c>
      <c r="B46" s="40">
        <v>24271.200000000001</v>
      </c>
      <c r="C46" s="40">
        <v>30827</v>
      </c>
      <c r="D46" s="40">
        <v>30598.6</v>
      </c>
      <c r="E46" s="40">
        <v>30186.5</v>
      </c>
      <c r="F46" s="40">
        <v>30550.3</v>
      </c>
      <c r="G46" s="52">
        <v>25476.1</v>
      </c>
      <c r="H46" s="52">
        <v>23566.5</v>
      </c>
      <c r="I46" s="52">
        <v>25675</v>
      </c>
      <c r="J46" s="52">
        <v>25784.400000000001</v>
      </c>
      <c r="K46" s="52">
        <v>23874.1</v>
      </c>
      <c r="L46" s="52">
        <v>24375.599999999999</v>
      </c>
      <c r="M46" s="52">
        <v>25342.7</v>
      </c>
      <c r="N46" s="52">
        <v>28274.6</v>
      </c>
      <c r="O46" s="52">
        <v>29834.2</v>
      </c>
      <c r="P46" s="52">
        <v>30798.9</v>
      </c>
      <c r="Q46" s="52">
        <v>30382.6</v>
      </c>
      <c r="R46" s="52">
        <v>30788.5</v>
      </c>
      <c r="S46" s="52">
        <v>30214.6</v>
      </c>
      <c r="T46" s="52">
        <v>30807.8</v>
      </c>
      <c r="U46" s="52">
        <v>25082.1</v>
      </c>
      <c r="V46" s="52">
        <v>23741.599999999999</v>
      </c>
      <c r="W46" s="52">
        <v>23766</v>
      </c>
      <c r="X46" s="52">
        <v>22430</v>
      </c>
      <c r="Y46" s="52">
        <v>21864.9</v>
      </c>
      <c r="Z46" s="52">
        <v>21482</v>
      </c>
      <c r="AA46" s="52">
        <v>21089.4</v>
      </c>
      <c r="AB46" s="90" t="s">
        <v>97</v>
      </c>
      <c r="AC46" s="17"/>
      <c r="AD46" s="15"/>
      <c r="AE46" s="3"/>
    </row>
    <row r="47" spans="1:31">
      <c r="A47" s="2" t="s">
        <v>677</v>
      </c>
      <c r="B47" s="40"/>
      <c r="C47" s="40"/>
      <c r="D47" s="40"/>
      <c r="E47" s="40"/>
      <c r="F47" s="40"/>
      <c r="G47" s="52"/>
      <c r="H47" s="52"/>
      <c r="I47" s="52"/>
      <c r="J47" s="52"/>
      <c r="K47" s="52"/>
      <c r="L47" s="52"/>
      <c r="M47" s="52"/>
      <c r="N47" s="52"/>
      <c r="O47" s="52"/>
      <c r="P47" s="52"/>
      <c r="Q47" s="52"/>
      <c r="R47" s="52"/>
      <c r="S47" s="52"/>
      <c r="T47" s="52"/>
      <c r="U47" s="52"/>
      <c r="V47" s="52"/>
      <c r="W47" s="52"/>
      <c r="X47" s="52"/>
      <c r="Y47" s="52"/>
      <c r="Z47" s="52"/>
      <c r="AA47" s="52"/>
      <c r="AB47" s="88"/>
      <c r="AC47" s="17"/>
      <c r="AD47" s="15"/>
      <c r="AE47" s="3"/>
    </row>
    <row r="48" spans="1:31">
      <c r="A48" s="2" t="s">
        <v>680</v>
      </c>
      <c r="B48" s="40"/>
      <c r="C48" s="40"/>
      <c r="D48" s="40"/>
      <c r="E48" s="40"/>
      <c r="F48" s="40"/>
      <c r="G48" s="52">
        <v>49868.800000000003</v>
      </c>
      <c r="H48" s="52">
        <v>50790.3</v>
      </c>
      <c r="I48" s="52">
        <v>51117.9</v>
      </c>
      <c r="J48" s="52">
        <v>52549.599999999999</v>
      </c>
      <c r="K48" s="52">
        <v>53038.400000000001</v>
      </c>
      <c r="L48" s="52">
        <v>53279.6</v>
      </c>
      <c r="M48" s="52">
        <v>54474</v>
      </c>
      <c r="N48" s="52">
        <v>53963.8</v>
      </c>
      <c r="O48" s="52">
        <v>53517.4</v>
      </c>
      <c r="P48" s="52">
        <v>53575.6</v>
      </c>
      <c r="Q48" s="52">
        <v>53788.1</v>
      </c>
      <c r="R48" s="52">
        <v>54041.7</v>
      </c>
      <c r="S48" s="52">
        <v>55364.5</v>
      </c>
      <c r="T48" s="52">
        <v>55720.800000000003</v>
      </c>
      <c r="U48" s="52">
        <v>56013.4</v>
      </c>
      <c r="V48" s="52">
        <v>56879.199999999997</v>
      </c>
      <c r="W48" s="52">
        <v>56890</v>
      </c>
      <c r="X48" s="52">
        <v>56725.7</v>
      </c>
      <c r="Y48" s="52">
        <v>56505</v>
      </c>
      <c r="Z48" s="52">
        <v>56161.2</v>
      </c>
      <c r="AA48" s="52">
        <v>56306.8</v>
      </c>
      <c r="AB48" s="90" t="s">
        <v>97</v>
      </c>
      <c r="AC48" s="17"/>
      <c r="AD48" s="15"/>
      <c r="AE48" s="3"/>
    </row>
    <row r="49" spans="1:31">
      <c r="A49" s="2" t="s">
        <v>683</v>
      </c>
      <c r="B49" s="40"/>
      <c r="C49" s="40"/>
      <c r="D49" s="40"/>
      <c r="E49" s="40"/>
      <c r="F49" s="40"/>
      <c r="G49" s="52">
        <v>26275.599999999999</v>
      </c>
      <c r="H49" s="52">
        <v>27310.1</v>
      </c>
      <c r="I49" s="52">
        <v>29007.7</v>
      </c>
      <c r="J49" s="52">
        <v>29841.5</v>
      </c>
      <c r="K49" s="52">
        <v>30399.7</v>
      </c>
      <c r="L49" s="52">
        <v>29747.1</v>
      </c>
      <c r="M49" s="52">
        <v>32084.2</v>
      </c>
      <c r="N49" s="52">
        <v>31980</v>
      </c>
      <c r="O49" s="52">
        <v>31346.7</v>
      </c>
      <c r="P49" s="52">
        <v>31210</v>
      </c>
      <c r="Q49" s="52">
        <v>31705.7</v>
      </c>
      <c r="R49" s="52">
        <v>33775.599999999999</v>
      </c>
      <c r="S49" s="52">
        <v>35187.1</v>
      </c>
      <c r="T49" s="52">
        <v>36796.199999999997</v>
      </c>
      <c r="U49" s="52">
        <v>37609.9</v>
      </c>
      <c r="V49" s="52">
        <v>33852.699999999997</v>
      </c>
      <c r="W49" s="52">
        <v>32644.400000000001</v>
      </c>
      <c r="X49" s="52">
        <v>32636.9</v>
      </c>
      <c r="Y49" s="52">
        <v>32599</v>
      </c>
      <c r="Z49" s="52">
        <v>33577.800000000003</v>
      </c>
      <c r="AA49" s="52">
        <v>34208.1</v>
      </c>
      <c r="AB49" s="90" t="s">
        <v>97</v>
      </c>
      <c r="AC49" s="17"/>
      <c r="AD49" s="15"/>
      <c r="AE49" s="3"/>
    </row>
    <row r="50" spans="1:31">
      <c r="A50" s="2" t="s">
        <v>686</v>
      </c>
      <c r="B50" s="40"/>
      <c r="C50" s="40"/>
      <c r="D50" s="40"/>
      <c r="E50" s="40"/>
      <c r="F50" s="40"/>
      <c r="G50" s="52"/>
      <c r="H50" s="52"/>
      <c r="I50" s="52"/>
      <c r="J50" s="52"/>
      <c r="K50" s="52"/>
      <c r="L50" s="52"/>
      <c r="M50" s="52"/>
      <c r="N50" s="52"/>
      <c r="O50" s="52"/>
      <c r="P50" s="52"/>
      <c r="Q50" s="52"/>
      <c r="R50" s="52"/>
      <c r="S50" s="52"/>
      <c r="T50" s="52"/>
      <c r="U50" s="52"/>
      <c r="V50" s="52"/>
      <c r="W50" s="52"/>
      <c r="X50" s="52"/>
      <c r="Y50" s="52"/>
      <c r="Z50" s="52"/>
      <c r="AA50" s="52"/>
      <c r="AB50" s="88"/>
      <c r="AC50" s="17"/>
      <c r="AD50" s="15"/>
      <c r="AE50" s="3"/>
    </row>
    <row r="51" spans="1:31" ht="16.5">
      <c r="A51" s="2" t="s">
        <v>850</v>
      </c>
      <c r="B51" s="40">
        <v>30131.7</v>
      </c>
      <c r="C51" s="40">
        <v>34323.9</v>
      </c>
      <c r="D51" s="40">
        <v>36344.199999999997</v>
      </c>
      <c r="E51" s="40">
        <v>37933.199999999997</v>
      </c>
      <c r="F51" s="40">
        <v>39133.199999999997</v>
      </c>
      <c r="G51" s="52">
        <v>40987.4</v>
      </c>
      <c r="H51" s="52">
        <v>42317.3</v>
      </c>
      <c r="I51" s="52">
        <v>43556.2</v>
      </c>
      <c r="J51" s="52">
        <v>44879.4</v>
      </c>
      <c r="K51" s="52">
        <v>45530.9</v>
      </c>
      <c r="L51" s="52">
        <v>45689.3</v>
      </c>
      <c r="M51" s="52">
        <v>46059.199999999997</v>
      </c>
      <c r="N51" s="52">
        <v>46283.1</v>
      </c>
      <c r="O51" s="52">
        <v>46595.199999999997</v>
      </c>
      <c r="P51" s="52">
        <v>46013.8</v>
      </c>
      <c r="Q51" s="52">
        <v>45719.3</v>
      </c>
      <c r="R51" s="52">
        <v>45499.9</v>
      </c>
      <c r="S51" s="52">
        <v>45651.4</v>
      </c>
      <c r="T51" s="52">
        <v>45871.6</v>
      </c>
      <c r="U51" s="52">
        <v>45880.7</v>
      </c>
      <c r="V51" s="52">
        <v>45054.3</v>
      </c>
      <c r="W51" s="52">
        <v>43923.9</v>
      </c>
      <c r="X51" s="52">
        <v>44041.599999999999</v>
      </c>
      <c r="Y51" s="52">
        <v>43500.9</v>
      </c>
      <c r="Z51" s="52">
        <v>43040.6</v>
      </c>
      <c r="AA51" s="52">
        <v>44023.3</v>
      </c>
      <c r="AB51" s="90" t="s">
        <v>97</v>
      </c>
      <c r="AC51" s="17"/>
      <c r="AD51" s="15"/>
      <c r="AE51" s="3"/>
    </row>
    <row r="52" spans="1:31">
      <c r="A52" s="2" t="s">
        <v>689</v>
      </c>
      <c r="B52" s="40"/>
      <c r="C52" s="40"/>
      <c r="D52" s="40"/>
      <c r="E52" s="40"/>
      <c r="F52" s="40"/>
      <c r="G52" s="52"/>
      <c r="H52" s="52"/>
      <c r="I52" s="52"/>
      <c r="J52" s="52"/>
      <c r="K52" s="52"/>
      <c r="L52" s="52"/>
      <c r="M52" s="52"/>
      <c r="N52" s="52"/>
      <c r="O52" s="52"/>
      <c r="P52" s="52"/>
      <c r="Q52" s="52"/>
      <c r="R52" s="52"/>
      <c r="S52" s="52"/>
      <c r="T52" s="52"/>
      <c r="U52" s="52"/>
      <c r="V52" s="52"/>
      <c r="W52" s="52"/>
      <c r="X52" s="52"/>
      <c r="Y52" s="52"/>
      <c r="Z52" s="52"/>
      <c r="AA52" s="52"/>
      <c r="AB52" s="88"/>
      <c r="AC52" s="17"/>
      <c r="AD52" s="15"/>
      <c r="AE52" s="3"/>
    </row>
    <row r="53" spans="1:31" ht="16.5">
      <c r="A53" s="2" t="s">
        <v>852</v>
      </c>
      <c r="B53" s="40"/>
      <c r="C53" s="40"/>
      <c r="D53" s="40"/>
      <c r="E53" s="40"/>
      <c r="F53" s="40"/>
      <c r="G53" s="52">
        <v>4402</v>
      </c>
      <c r="H53" s="52">
        <v>4595</v>
      </c>
      <c r="I53" s="52">
        <v>4646.5</v>
      </c>
      <c r="J53" s="52">
        <v>4703.1000000000004</v>
      </c>
      <c r="K53" s="52">
        <v>4691.5</v>
      </c>
      <c r="L53" s="52">
        <v>4652.8</v>
      </c>
      <c r="M53" s="52">
        <v>4633.8999999999996</v>
      </c>
      <c r="N53" s="52">
        <v>4648.3</v>
      </c>
      <c r="O53" s="52">
        <v>4568.1000000000004</v>
      </c>
      <c r="P53" s="52">
        <v>4571.8999999999996</v>
      </c>
      <c r="Q53" s="52">
        <v>4623</v>
      </c>
      <c r="R53" s="52">
        <v>4655.2</v>
      </c>
      <c r="S53" s="52">
        <v>4679.1000000000004</v>
      </c>
      <c r="T53" s="52">
        <v>4706.7</v>
      </c>
      <c r="U53" s="52">
        <v>4640.8999999999996</v>
      </c>
      <c r="V53" s="52">
        <v>4688</v>
      </c>
      <c r="W53" s="52">
        <v>4611.8</v>
      </c>
      <c r="X53" s="52">
        <v>4734.6000000000004</v>
      </c>
      <c r="Y53" s="52">
        <v>4777.3</v>
      </c>
      <c r="Z53" s="52">
        <v>4824.3</v>
      </c>
      <c r="AA53" s="52">
        <v>4910.8</v>
      </c>
      <c r="AB53" s="90" t="s">
        <v>97</v>
      </c>
      <c r="AC53" s="17"/>
      <c r="AD53" s="15"/>
      <c r="AE53" s="3"/>
    </row>
    <row r="54" spans="1:31" ht="16.5">
      <c r="A54" s="2" t="s">
        <v>851</v>
      </c>
      <c r="B54" s="40"/>
      <c r="C54" s="40"/>
      <c r="D54" s="40"/>
      <c r="E54" s="40"/>
      <c r="F54" s="40"/>
      <c r="G54" s="52">
        <v>21359</v>
      </c>
      <c r="H54" s="52">
        <v>22549.5</v>
      </c>
      <c r="I54" s="52">
        <v>23813.1</v>
      </c>
      <c r="J54" s="52">
        <v>24680.3</v>
      </c>
      <c r="K54" s="52">
        <v>25598.400000000001</v>
      </c>
      <c r="L54" s="52">
        <v>26056.5</v>
      </c>
      <c r="M54" s="52">
        <v>27562.800000000003</v>
      </c>
      <c r="N54" s="52">
        <v>27998.699999999997</v>
      </c>
      <c r="O54" s="52">
        <v>27759.300000000003</v>
      </c>
      <c r="P54" s="52">
        <v>28033.9</v>
      </c>
      <c r="Q54" s="52">
        <v>28218.800000000003</v>
      </c>
      <c r="R54" s="52">
        <v>28813.3</v>
      </c>
      <c r="S54" s="52">
        <v>29633.600000000002</v>
      </c>
      <c r="T54" s="52">
        <v>30802.799999999999</v>
      </c>
      <c r="U54" s="52">
        <v>31015.300000000003</v>
      </c>
      <c r="V54" s="52">
        <v>32300.9</v>
      </c>
      <c r="W54" s="52">
        <v>34055.199999999997</v>
      </c>
      <c r="X54" s="52">
        <v>35017.699999999997</v>
      </c>
      <c r="Y54" s="52">
        <v>36980.199999999997</v>
      </c>
      <c r="Z54" s="52">
        <v>37178.6</v>
      </c>
      <c r="AA54" s="52">
        <v>37027.199999999997</v>
      </c>
      <c r="AB54" s="90" t="s">
        <v>97</v>
      </c>
      <c r="AC54" s="17"/>
      <c r="AD54" s="15"/>
      <c r="AE54" s="3"/>
    </row>
    <row r="55" spans="1:31" ht="16.5">
      <c r="A55" s="2" t="s">
        <v>853</v>
      </c>
      <c r="B55" s="40"/>
      <c r="C55" s="40"/>
      <c r="D55" s="40"/>
      <c r="E55" s="40"/>
      <c r="F55" s="40"/>
      <c r="G55" s="52"/>
      <c r="H55" s="52"/>
      <c r="I55" s="52"/>
      <c r="J55" s="52"/>
      <c r="K55" s="52"/>
      <c r="L55" s="52"/>
      <c r="M55" s="52"/>
      <c r="N55" s="52"/>
      <c r="O55" s="52"/>
      <c r="P55" s="52"/>
      <c r="Q55" s="52"/>
      <c r="R55" s="52"/>
      <c r="S55" s="52"/>
      <c r="T55" s="52"/>
      <c r="U55" s="52"/>
      <c r="V55" s="52"/>
      <c r="W55" s="52"/>
      <c r="X55" s="52"/>
      <c r="Y55" s="52"/>
      <c r="Z55" s="52"/>
      <c r="AA55" s="52"/>
      <c r="AB55" s="88"/>
      <c r="AC55" s="17"/>
      <c r="AD55" s="15"/>
      <c r="AE55" s="3"/>
    </row>
    <row r="56" spans="1:31" ht="16.5">
      <c r="A56" s="2" t="s">
        <v>854</v>
      </c>
      <c r="B56" s="40">
        <v>117174.1</v>
      </c>
      <c r="C56" s="40">
        <v>120652.8</v>
      </c>
      <c r="D56" s="40">
        <v>129329.7</v>
      </c>
      <c r="E56" s="40">
        <v>137889.1</v>
      </c>
      <c r="F56" s="40">
        <v>144604.1</v>
      </c>
      <c r="G56" s="52">
        <v>34379.300000000003</v>
      </c>
      <c r="H56" s="52">
        <v>33729.699999999997</v>
      </c>
      <c r="I56" s="52">
        <v>34134.5</v>
      </c>
      <c r="J56" s="52">
        <v>34828.300000000003</v>
      </c>
      <c r="K56" s="52">
        <v>34479.1</v>
      </c>
      <c r="L56" s="52">
        <v>33990.6</v>
      </c>
      <c r="M56" s="52">
        <v>34122.199999999997</v>
      </c>
      <c r="N56" s="52">
        <v>32915.1</v>
      </c>
      <c r="O56" s="52">
        <v>32843.800000000003</v>
      </c>
      <c r="P56" s="52">
        <v>32172.2</v>
      </c>
      <c r="Q56" s="52">
        <v>31204.2</v>
      </c>
      <c r="R56" s="52">
        <v>30634.6</v>
      </c>
      <c r="S56" s="52">
        <v>31196.2</v>
      </c>
      <c r="T56" s="52">
        <v>31699.5</v>
      </c>
      <c r="U56" s="52">
        <v>31191.200000000001</v>
      </c>
      <c r="V56" s="52">
        <v>30366.6</v>
      </c>
      <c r="W56" s="52">
        <v>29964.1</v>
      </c>
      <c r="X56" s="52">
        <v>29492.6</v>
      </c>
      <c r="Y56" s="52">
        <v>30090</v>
      </c>
      <c r="Z56" s="52">
        <v>29917.7</v>
      </c>
      <c r="AA56" s="52">
        <v>30285.5</v>
      </c>
      <c r="AB56" s="90" t="s">
        <v>97</v>
      </c>
      <c r="AC56" s="17"/>
      <c r="AD56" s="15"/>
      <c r="AE56" s="3"/>
    </row>
    <row r="57" spans="1:31">
      <c r="A57" s="2" t="s">
        <v>698</v>
      </c>
      <c r="B57" s="90" t="s">
        <v>97</v>
      </c>
      <c r="C57" s="90" t="s">
        <v>97</v>
      </c>
      <c r="D57" s="90" t="s">
        <v>97</v>
      </c>
      <c r="E57" s="90" t="s">
        <v>97</v>
      </c>
      <c r="F57" s="90" t="s">
        <v>97</v>
      </c>
      <c r="G57" s="90" t="s">
        <v>97</v>
      </c>
      <c r="H57" s="90" t="s">
        <v>97</v>
      </c>
      <c r="I57" s="90" t="s">
        <v>97</v>
      </c>
      <c r="J57" s="90" t="s">
        <v>97</v>
      </c>
      <c r="K57" s="90" t="s">
        <v>97</v>
      </c>
      <c r="L57" s="90" t="s">
        <v>97</v>
      </c>
      <c r="M57" s="90" t="s">
        <v>97</v>
      </c>
      <c r="N57" s="90" t="s">
        <v>97</v>
      </c>
      <c r="O57" s="90" t="s">
        <v>97</v>
      </c>
      <c r="P57" s="90" t="s">
        <v>97</v>
      </c>
      <c r="Q57" s="90" t="s">
        <v>97</v>
      </c>
      <c r="R57" s="90" t="s">
        <v>97</v>
      </c>
      <c r="S57" s="90" t="s">
        <v>97</v>
      </c>
      <c r="T57" s="90" t="s">
        <v>97</v>
      </c>
      <c r="U57" s="90" t="s">
        <v>97</v>
      </c>
      <c r="V57" s="90" t="s">
        <v>97</v>
      </c>
      <c r="W57" s="90" t="s">
        <v>97</v>
      </c>
      <c r="X57" s="90" t="s">
        <v>97</v>
      </c>
      <c r="Y57" s="90" t="s">
        <v>97</v>
      </c>
      <c r="Z57" s="90" t="s">
        <v>97</v>
      </c>
      <c r="AA57" s="90" t="s">
        <v>97</v>
      </c>
      <c r="AB57" s="90" t="s">
        <v>97</v>
      </c>
      <c r="AC57" s="17"/>
      <c r="AD57" s="15"/>
      <c r="AE57" s="3"/>
    </row>
    <row r="58" spans="1:31">
      <c r="A58" s="2" t="s">
        <v>700</v>
      </c>
      <c r="B58" s="90" t="s">
        <v>97</v>
      </c>
      <c r="C58" s="90" t="s">
        <v>97</v>
      </c>
      <c r="D58" s="90" t="s">
        <v>97</v>
      </c>
      <c r="E58" s="90" t="s">
        <v>97</v>
      </c>
      <c r="F58" s="90" t="s">
        <v>97</v>
      </c>
      <c r="G58" s="90" t="s">
        <v>97</v>
      </c>
      <c r="H58" s="90" t="s">
        <v>97</v>
      </c>
      <c r="I58" s="90" t="s">
        <v>97</v>
      </c>
      <c r="J58" s="90" t="s">
        <v>97</v>
      </c>
      <c r="K58" s="90" t="s">
        <v>97</v>
      </c>
      <c r="L58" s="90" t="s">
        <v>97</v>
      </c>
      <c r="M58" s="90" t="s">
        <v>97</v>
      </c>
      <c r="N58" s="90" t="s">
        <v>97</v>
      </c>
      <c r="O58" s="90" t="s">
        <v>97</v>
      </c>
      <c r="P58" s="90" t="s">
        <v>97</v>
      </c>
      <c r="Q58" s="90" t="s">
        <v>97</v>
      </c>
      <c r="R58" s="90" t="s">
        <v>97</v>
      </c>
      <c r="S58" s="90" t="s">
        <v>97</v>
      </c>
      <c r="T58" s="90" t="s">
        <v>97</v>
      </c>
      <c r="U58" s="90" t="s">
        <v>97</v>
      </c>
      <c r="V58" s="90" t="s">
        <v>97</v>
      </c>
      <c r="W58" s="90" t="s">
        <v>97</v>
      </c>
      <c r="X58" s="90" t="s">
        <v>97</v>
      </c>
      <c r="Y58" s="90" t="s">
        <v>97</v>
      </c>
      <c r="Z58" s="90" t="s">
        <v>97</v>
      </c>
      <c r="AA58" s="90" t="s">
        <v>97</v>
      </c>
      <c r="AB58" s="90" t="s">
        <v>97</v>
      </c>
      <c r="AC58" s="17"/>
      <c r="AD58" s="15"/>
      <c r="AE58" s="3"/>
    </row>
    <row r="59" spans="1:31">
      <c r="A59" s="2" t="s">
        <v>323</v>
      </c>
      <c r="B59" s="40">
        <v>743.8</v>
      </c>
      <c r="C59" s="40">
        <v>2764.7</v>
      </c>
      <c r="D59" s="40">
        <v>2909.9</v>
      </c>
      <c r="E59" s="40">
        <v>2930.3</v>
      </c>
      <c r="F59" s="40">
        <v>2583.3000000000002</v>
      </c>
      <c r="G59" s="52">
        <v>2710.6</v>
      </c>
      <c r="H59" s="52">
        <v>2889.4</v>
      </c>
      <c r="I59" s="52">
        <v>3036.7</v>
      </c>
      <c r="J59" s="52">
        <v>3824.2</v>
      </c>
      <c r="K59" s="52">
        <v>3710.9</v>
      </c>
      <c r="L59" s="52">
        <v>3581.5</v>
      </c>
      <c r="M59" s="52">
        <v>3869.3</v>
      </c>
      <c r="N59" s="52">
        <v>3996.7</v>
      </c>
      <c r="O59" s="52">
        <v>3875.4</v>
      </c>
      <c r="P59" s="52">
        <v>4051.6</v>
      </c>
      <c r="Q59" s="52">
        <v>4279.3999999999996</v>
      </c>
      <c r="R59" s="52">
        <v>4769.7</v>
      </c>
      <c r="S59" s="52">
        <v>5408.3</v>
      </c>
      <c r="T59" s="52">
        <v>5711.8</v>
      </c>
      <c r="U59" s="52">
        <v>5945.2</v>
      </c>
      <c r="V59" s="52">
        <v>4368.2</v>
      </c>
      <c r="W59" s="52">
        <v>4846.5</v>
      </c>
      <c r="X59" s="52">
        <v>5550.2</v>
      </c>
      <c r="Y59" s="52">
        <v>5702.5</v>
      </c>
      <c r="Z59" s="52">
        <v>6377.1</v>
      </c>
      <c r="AA59" s="52">
        <v>8685.7999999999993</v>
      </c>
      <c r="AB59" s="90" t="s">
        <v>97</v>
      </c>
      <c r="AC59" s="17"/>
      <c r="AD59" s="15"/>
      <c r="AE59" s="3"/>
    </row>
    <row r="60" spans="1:31">
      <c r="A60" s="2" t="s">
        <v>295</v>
      </c>
      <c r="B60" s="40">
        <v>0</v>
      </c>
      <c r="C60" s="40">
        <v>2282.4</v>
      </c>
      <c r="D60" s="40">
        <v>2382.6999999999998</v>
      </c>
      <c r="E60" s="40">
        <v>2100.8000000000002</v>
      </c>
      <c r="F60" s="40">
        <v>1897.9</v>
      </c>
      <c r="G60" s="52">
        <v>1766.6</v>
      </c>
      <c r="H60" s="52">
        <v>1895</v>
      </c>
      <c r="I60" s="52">
        <v>1959.4</v>
      </c>
      <c r="J60" s="52">
        <v>3257.3</v>
      </c>
      <c r="K60" s="52">
        <v>3240.9</v>
      </c>
      <c r="L60" s="52">
        <v>2856.4</v>
      </c>
      <c r="M60" s="52">
        <v>3115.1</v>
      </c>
      <c r="N60" s="52">
        <v>3076.8</v>
      </c>
      <c r="O60" s="52">
        <v>2661.9</v>
      </c>
      <c r="P60" s="52">
        <v>2810.8</v>
      </c>
      <c r="Q60" s="52">
        <v>3070.2</v>
      </c>
      <c r="R60" s="52">
        <v>2860.1</v>
      </c>
      <c r="S60" s="52">
        <v>2983.9</v>
      </c>
      <c r="T60" s="52">
        <v>3454.7</v>
      </c>
      <c r="U60" s="52">
        <v>3404.5</v>
      </c>
      <c r="V60" s="52">
        <v>2409.6999999999998</v>
      </c>
      <c r="W60" s="52">
        <v>2593</v>
      </c>
      <c r="X60" s="52">
        <v>2609.5</v>
      </c>
      <c r="Y60" s="52">
        <v>2717</v>
      </c>
      <c r="Z60" s="52">
        <v>2651.5</v>
      </c>
      <c r="AA60" s="52">
        <v>4108.3999999999996</v>
      </c>
      <c r="AB60" s="90" t="s">
        <v>97</v>
      </c>
      <c r="AC60" s="17"/>
      <c r="AD60" s="15"/>
      <c r="AE60" s="3"/>
    </row>
    <row r="61" spans="1:31">
      <c r="A61" s="2" t="s">
        <v>215</v>
      </c>
      <c r="B61" s="40">
        <v>0</v>
      </c>
      <c r="C61" s="40">
        <v>3315.6</v>
      </c>
      <c r="D61" s="40">
        <v>259.7</v>
      </c>
      <c r="E61" s="40">
        <v>651.5</v>
      </c>
      <c r="F61" s="40">
        <v>1025.8</v>
      </c>
      <c r="G61" s="52">
        <v>3942.6</v>
      </c>
      <c r="H61" s="52">
        <v>5371.2</v>
      </c>
      <c r="I61" s="52">
        <v>4614</v>
      </c>
      <c r="J61" s="52">
        <v>5187.5</v>
      </c>
      <c r="K61" s="52">
        <v>2961.4</v>
      </c>
      <c r="L61" s="52">
        <v>-24.5</v>
      </c>
      <c r="M61" s="52">
        <v>1126.5999999999999</v>
      </c>
      <c r="N61" s="52">
        <v>4236.2</v>
      </c>
      <c r="O61" s="52">
        <v>2726.6</v>
      </c>
      <c r="P61" s="52">
        <v>3094.6</v>
      </c>
      <c r="Q61" s="52">
        <v>3264.5</v>
      </c>
      <c r="R61" s="52">
        <v>1385.8</v>
      </c>
      <c r="S61" s="52">
        <v>971.9</v>
      </c>
      <c r="T61" s="52">
        <v>1159.2</v>
      </c>
      <c r="U61" s="52">
        <v>1963.9</v>
      </c>
      <c r="V61" s="52">
        <v>1843.9</v>
      </c>
      <c r="W61" s="52">
        <v>1648.8</v>
      </c>
      <c r="X61" s="52">
        <v>-326.10000000000002</v>
      </c>
      <c r="Y61" s="52">
        <v>-399.4</v>
      </c>
      <c r="Z61" s="52">
        <v>2.8</v>
      </c>
      <c r="AA61" s="52">
        <f>-489.2-67.8</f>
        <v>-557</v>
      </c>
      <c r="AB61" s="90" t="s">
        <v>97</v>
      </c>
      <c r="AC61" s="17"/>
      <c r="AD61" s="15"/>
      <c r="AE61" s="3"/>
    </row>
    <row r="62" spans="1:31">
      <c r="A62" s="2" t="s">
        <v>210</v>
      </c>
      <c r="B62" s="52">
        <v>2723.1</v>
      </c>
      <c r="C62" s="52">
        <v>2771.9</v>
      </c>
      <c r="D62" s="52">
        <v>3071.3</v>
      </c>
      <c r="E62" s="52">
        <v>3989.5</v>
      </c>
      <c r="F62" s="52">
        <v>4163</v>
      </c>
      <c r="G62" s="52">
        <v>3937.2</v>
      </c>
      <c r="H62" s="52">
        <v>4114.3</v>
      </c>
      <c r="I62" s="52">
        <v>5775.3</v>
      </c>
      <c r="J62" s="52">
        <v>7019.4</v>
      </c>
      <c r="K62" s="52">
        <v>6951.8</v>
      </c>
      <c r="L62" s="52">
        <v>6376.9</v>
      </c>
      <c r="M62" s="52">
        <v>6479.7</v>
      </c>
      <c r="N62" s="52">
        <v>8389.2000000000007</v>
      </c>
      <c r="O62" s="52">
        <v>8041.7</v>
      </c>
      <c r="P62" s="52">
        <v>8262.1</v>
      </c>
      <c r="Q62" s="52">
        <v>9386.4</v>
      </c>
      <c r="R62" s="52">
        <v>11749.4</v>
      </c>
      <c r="S62" s="52">
        <v>14464.6</v>
      </c>
      <c r="T62" s="52">
        <v>17337.900000000001</v>
      </c>
      <c r="U62" s="52">
        <v>16793</v>
      </c>
      <c r="V62" s="52">
        <v>13077.7</v>
      </c>
      <c r="W62" s="52">
        <v>12974.3</v>
      </c>
      <c r="X62" s="52">
        <v>14675.1</v>
      </c>
      <c r="Y62" s="52">
        <v>15054.5</v>
      </c>
      <c r="Z62" s="52">
        <v>17641.3</v>
      </c>
      <c r="AA62" s="52">
        <v>19736.099999999999</v>
      </c>
      <c r="AB62" s="56">
        <v>22915.3</v>
      </c>
      <c r="AC62" s="17"/>
      <c r="AD62" s="15"/>
      <c r="AE62" s="3"/>
    </row>
    <row r="63" spans="1:31" ht="16.5">
      <c r="A63" s="2" t="s">
        <v>855</v>
      </c>
      <c r="B63" s="52">
        <v>411257.8</v>
      </c>
      <c r="C63" s="52">
        <v>445552.9</v>
      </c>
      <c r="D63" s="52">
        <v>472493.1</v>
      </c>
      <c r="E63" s="52">
        <v>484772.3</v>
      </c>
      <c r="F63" s="52">
        <v>487874.8</v>
      </c>
      <c r="G63" s="52">
        <v>499680.6</v>
      </c>
      <c r="H63" s="52">
        <v>505821.3</v>
      </c>
      <c r="I63" s="52">
        <v>517710.1</v>
      </c>
      <c r="J63" s="52">
        <v>530217.80000000005</v>
      </c>
      <c r="K63" s="52">
        <v>519390.4</v>
      </c>
      <c r="L63" s="52">
        <v>511280.1</v>
      </c>
      <c r="M63" s="52">
        <v>516339.7</v>
      </c>
      <c r="N63" s="52">
        <v>513932.5</v>
      </c>
      <c r="O63" s="52">
        <v>507188.7</v>
      </c>
      <c r="P63" s="52">
        <v>507116.9</v>
      </c>
      <c r="Q63" s="52">
        <v>513111.8</v>
      </c>
      <c r="R63" s="52">
        <v>515652.4</v>
      </c>
      <c r="S63" s="52">
        <v>521151.6</v>
      </c>
      <c r="T63" s="52">
        <v>530313.1</v>
      </c>
      <c r="U63" s="52">
        <v>518002.3</v>
      </c>
      <c r="V63" s="52">
        <v>484216.4</v>
      </c>
      <c r="W63" s="52">
        <v>495651.2</v>
      </c>
      <c r="X63" s="52">
        <v>486253.8</v>
      </c>
      <c r="Y63" s="52">
        <v>490386.1</v>
      </c>
      <c r="Z63" s="52">
        <v>496725</v>
      </c>
      <c r="AA63" s="52">
        <v>506607.3</v>
      </c>
      <c r="AB63" s="56">
        <v>522142.9</v>
      </c>
      <c r="AC63" s="17"/>
      <c r="AD63" s="15"/>
      <c r="AE63" s="3"/>
    </row>
    <row r="64" spans="1:31">
      <c r="A64" s="2"/>
      <c r="B64" s="40"/>
      <c r="C64" s="40"/>
      <c r="D64" s="40"/>
      <c r="E64" s="40"/>
      <c r="F64" s="40"/>
      <c r="G64" s="40"/>
      <c r="H64" s="40"/>
      <c r="I64" s="40"/>
      <c r="J64" s="40"/>
      <c r="K64" s="40"/>
      <c r="L64" s="40"/>
      <c r="M64" s="40"/>
      <c r="N64" s="42"/>
      <c r="O64" s="42"/>
      <c r="P64" s="42"/>
      <c r="Q64" s="42"/>
      <c r="R64" s="42"/>
      <c r="S64" s="42"/>
      <c r="T64" s="42"/>
      <c r="U64" s="62"/>
      <c r="V64" s="42"/>
      <c r="W64" s="42"/>
      <c r="X64" s="42"/>
      <c r="Y64" s="42"/>
      <c r="Z64" s="42"/>
      <c r="AA64" s="42"/>
      <c r="AB64" s="6"/>
      <c r="AC64" s="6"/>
      <c r="AD64" s="3"/>
      <c r="AE64" s="3"/>
    </row>
    <row r="65" spans="1:31">
      <c r="A65" t="s">
        <v>378</v>
      </c>
      <c r="B65" s="40"/>
      <c r="C65" s="40"/>
      <c r="D65" s="40"/>
      <c r="E65" s="40"/>
      <c r="F65" s="40"/>
      <c r="G65" s="40"/>
      <c r="H65" s="40"/>
      <c r="I65" s="40"/>
      <c r="J65" s="40"/>
      <c r="K65" s="40"/>
      <c r="L65" s="40"/>
      <c r="M65" s="40"/>
      <c r="N65" s="40"/>
      <c r="O65" s="40"/>
      <c r="P65" s="40"/>
      <c r="Q65" s="40"/>
      <c r="R65" s="40"/>
      <c r="S65" s="40"/>
      <c r="T65" s="40"/>
      <c r="U65" s="40"/>
      <c r="V65" s="40"/>
      <c r="W65" s="40"/>
      <c r="X65" s="40"/>
      <c r="Y65" s="40"/>
      <c r="Z65" s="40"/>
      <c r="AA65" s="40"/>
      <c r="AB65" s="7"/>
      <c r="AC65" s="7"/>
      <c r="AD65" s="3"/>
      <c r="AE65" s="3"/>
    </row>
    <row r="66" spans="1:31">
      <c r="A66" s="2" t="s">
        <v>324</v>
      </c>
      <c r="B66" s="40">
        <v>2.4629300000000001</v>
      </c>
      <c r="C66" s="40">
        <v>2.3873799999999998</v>
      </c>
      <c r="D66" s="40">
        <v>2.2263799999999998</v>
      </c>
      <c r="E66" s="40">
        <v>2.1234299999999999</v>
      </c>
      <c r="F66" s="40">
        <v>1.9438899999999999</v>
      </c>
      <c r="G66" s="50">
        <f>G36/SUM(G$36:G$58)*100</f>
        <v>1.9805360828102687</v>
      </c>
      <c r="H66" s="50">
        <f t="shared" ref="H66:AA66" si="1">H36/SUM(H$36:H$58)*100</f>
        <v>1.7502474051230126</v>
      </c>
      <c r="I66" s="50">
        <f t="shared" si="1"/>
        <v>1.7668569044625948</v>
      </c>
      <c r="J66" s="50">
        <f t="shared" si="1"/>
        <v>1.62923847634199</v>
      </c>
      <c r="K66" s="50">
        <f t="shared" si="1"/>
        <v>1.7141008166089531</v>
      </c>
      <c r="L66" s="50">
        <f t="shared" si="1"/>
        <v>1.6791662716534983</v>
      </c>
      <c r="M66" s="50">
        <f t="shared" si="1"/>
        <v>1.5899066793049716</v>
      </c>
      <c r="N66" s="50">
        <f t="shared" si="1"/>
        <v>1.4547936987184524</v>
      </c>
      <c r="O66" s="50">
        <f t="shared" si="1"/>
        <v>1.4665385316723172</v>
      </c>
      <c r="P66" s="50">
        <f t="shared" si="1"/>
        <v>1.3928877208861776</v>
      </c>
      <c r="Q66" s="50">
        <f t="shared" si="1"/>
        <v>1.3251231793502158</v>
      </c>
      <c r="R66" s="50">
        <f t="shared" si="1"/>
        <v>1.2200573862642117</v>
      </c>
      <c r="S66" s="50">
        <f t="shared" si="1"/>
        <v>1.1836496911924479</v>
      </c>
      <c r="T66" s="50">
        <f t="shared" si="1"/>
        <v>1.1489150422227847</v>
      </c>
      <c r="U66" s="50">
        <f t="shared" si="1"/>
        <v>1.1474624661292714</v>
      </c>
      <c r="V66" s="50">
        <f t="shared" si="1"/>
        <v>1.1640658618069524</v>
      </c>
      <c r="W66" s="50">
        <f t="shared" si="1"/>
        <v>1.1812656728239133</v>
      </c>
      <c r="X66" s="50">
        <f t="shared" si="1"/>
        <v>1.1569537382696296</v>
      </c>
      <c r="Y66" s="50">
        <f t="shared" si="1"/>
        <v>1.2141411333831276</v>
      </c>
      <c r="Z66" s="50">
        <f t="shared" si="1"/>
        <v>1.1967043612622557</v>
      </c>
      <c r="AA66" s="50">
        <f t="shared" si="1"/>
        <v>1.1734473671784329</v>
      </c>
      <c r="AB66" s="90" t="s">
        <v>97</v>
      </c>
      <c r="AC66" s="17"/>
      <c r="AD66" s="2"/>
      <c r="AE66" s="3"/>
    </row>
    <row r="67" spans="1:31">
      <c r="A67" s="2" t="s">
        <v>325</v>
      </c>
      <c r="B67" s="40">
        <v>37.676290000000002</v>
      </c>
      <c r="C67" s="40">
        <v>37.859079999999999</v>
      </c>
      <c r="D67" s="40">
        <v>37.496299999999998</v>
      </c>
      <c r="E67" s="40">
        <v>36.340359999999997</v>
      </c>
      <c r="F67" s="40">
        <v>34.975059999999999</v>
      </c>
      <c r="G67" s="50">
        <f>SUM(G37:G41)/SUM(G$36:G$58)*100</f>
        <v>33.628572068851007</v>
      </c>
      <c r="H67" s="50">
        <f t="shared" ref="H67:AA67" si="2">SUM(H37:H41)/SUM(H$36:H$58)*100</f>
        <v>33.063297354107696</v>
      </c>
      <c r="I67" s="50">
        <f t="shared" si="2"/>
        <v>32.884899680707072</v>
      </c>
      <c r="J67" s="50">
        <f t="shared" si="2"/>
        <v>32.687911082972818</v>
      </c>
      <c r="K67" s="50">
        <f t="shared" si="2"/>
        <v>31.839792505963572</v>
      </c>
      <c r="L67" s="50">
        <f t="shared" si="2"/>
        <v>31.318362896184993</v>
      </c>
      <c r="M67" s="50">
        <f t="shared" si="2"/>
        <v>31.064954392844591</v>
      </c>
      <c r="N67" s="50">
        <f t="shared" si="2"/>
        <v>29.510273146529965</v>
      </c>
      <c r="O67" s="50">
        <f t="shared" si="2"/>
        <v>28.673530195156811</v>
      </c>
      <c r="P67" s="50">
        <f t="shared" si="2"/>
        <v>28.589677169389105</v>
      </c>
      <c r="Q67" s="50">
        <f t="shared" si="2"/>
        <v>28.562266287726217</v>
      </c>
      <c r="R67" s="50">
        <f t="shared" si="2"/>
        <v>28.131554534929158</v>
      </c>
      <c r="S67" s="50">
        <f t="shared" si="2"/>
        <v>28.109335596835873</v>
      </c>
      <c r="T67" s="50">
        <f t="shared" si="2"/>
        <v>28.213592537861171</v>
      </c>
      <c r="U67" s="50">
        <f t="shared" si="2"/>
        <v>27.53577729383273</v>
      </c>
      <c r="V67" s="50">
        <f t="shared" si="2"/>
        <v>26.044360793013855</v>
      </c>
      <c r="W67" s="50">
        <f t="shared" si="2"/>
        <v>27.536882700126529</v>
      </c>
      <c r="X67" s="50">
        <f t="shared" si="2"/>
        <v>26.142586973038252</v>
      </c>
      <c r="Y67" s="50">
        <f t="shared" si="2"/>
        <v>26.026487390578062</v>
      </c>
      <c r="Z67" s="50">
        <f t="shared" si="2"/>
        <v>26.367739512848807</v>
      </c>
      <c r="AA67" s="50">
        <f t="shared" si="2"/>
        <v>26.858400151765309</v>
      </c>
      <c r="AB67" s="90" t="s">
        <v>97</v>
      </c>
      <c r="AC67" s="17"/>
      <c r="AD67" s="2"/>
      <c r="AE67" s="3"/>
    </row>
    <row r="68" spans="1:31">
      <c r="A68" s="2" t="s">
        <v>326</v>
      </c>
      <c r="B68" s="40">
        <v>59.860779999999998</v>
      </c>
      <c r="C68" s="40">
        <v>59.753540000000001</v>
      </c>
      <c r="D68" s="40">
        <v>60.277320000000003</v>
      </c>
      <c r="E68" s="40">
        <v>61.53622</v>
      </c>
      <c r="F68" s="40">
        <v>63.081049999999998</v>
      </c>
      <c r="G68" s="50">
        <f>SUM(G42:G58)/SUM(G$36:G$58)*100</f>
        <v>64.390891848338725</v>
      </c>
      <c r="H68" s="50">
        <f t="shared" ref="H68:AA68" si="3">SUM(H42:H58)/SUM(H$36:H$58)*100</f>
        <v>65.18645524076932</v>
      </c>
      <c r="I68" s="50">
        <f t="shared" si="3"/>
        <v>65.348243414830321</v>
      </c>
      <c r="J68" s="50">
        <f t="shared" si="3"/>
        <v>65.682850440685201</v>
      </c>
      <c r="K68" s="50">
        <f t="shared" si="3"/>
        <v>66.44610667742748</v>
      </c>
      <c r="L68" s="50">
        <f t="shared" si="3"/>
        <v>67.002470832161535</v>
      </c>
      <c r="M68" s="50">
        <f t="shared" si="3"/>
        <v>67.345138927850428</v>
      </c>
      <c r="N68" s="50">
        <f t="shared" si="3"/>
        <v>69.034933154751599</v>
      </c>
      <c r="O68" s="50">
        <f t="shared" si="3"/>
        <v>69.859931273170858</v>
      </c>
      <c r="P68" s="50">
        <f t="shared" si="3"/>
        <v>70.01743510972473</v>
      </c>
      <c r="Q68" s="50">
        <f t="shared" si="3"/>
        <v>70.112610532923597</v>
      </c>
      <c r="R68" s="50">
        <f t="shared" si="3"/>
        <v>70.648388078806619</v>
      </c>
      <c r="S68" s="50">
        <f t="shared" si="3"/>
        <v>70.707014711971695</v>
      </c>
      <c r="T68" s="50">
        <f t="shared" si="3"/>
        <v>70.637492419916043</v>
      </c>
      <c r="U68" s="50">
        <f t="shared" si="3"/>
        <v>71.316760240037993</v>
      </c>
      <c r="V68" s="50">
        <f t="shared" si="3"/>
        <v>72.791573345179188</v>
      </c>
      <c r="W68" s="50">
        <f t="shared" si="3"/>
        <v>71.281851627049548</v>
      </c>
      <c r="X68" s="50">
        <f t="shared" si="3"/>
        <v>72.700459288692116</v>
      </c>
      <c r="Y68" s="50">
        <f t="shared" si="3"/>
        <v>72.759371476038808</v>
      </c>
      <c r="Z68" s="50">
        <f t="shared" si="3"/>
        <v>72.435556125888951</v>
      </c>
      <c r="AA68" s="50">
        <f t="shared" si="3"/>
        <v>71.968152481056265</v>
      </c>
      <c r="AB68" s="90" t="s">
        <v>97</v>
      </c>
      <c r="AC68" s="17"/>
      <c r="AD68" s="2"/>
      <c r="AE68" s="3"/>
    </row>
    <row r="69" spans="1:31">
      <c r="A69" s="2"/>
      <c r="B69" s="40"/>
      <c r="C69" s="40"/>
      <c r="D69" s="40"/>
      <c r="E69" s="40"/>
      <c r="F69" s="40"/>
      <c r="G69" s="40"/>
      <c r="H69" s="42"/>
      <c r="I69" s="42"/>
      <c r="J69" s="42"/>
      <c r="K69" s="42"/>
      <c r="L69" s="42"/>
      <c r="M69" s="42"/>
      <c r="N69" s="42"/>
      <c r="O69" s="42"/>
      <c r="P69" s="42"/>
      <c r="Q69" s="42"/>
      <c r="R69" s="42"/>
      <c r="S69" s="42"/>
      <c r="T69" s="42"/>
      <c r="U69" s="42"/>
      <c r="V69" s="42"/>
      <c r="W69" s="42"/>
      <c r="X69" s="42"/>
      <c r="Y69" s="42"/>
      <c r="Z69" s="42"/>
      <c r="AA69" s="42"/>
      <c r="AB69" s="6"/>
      <c r="AC69" s="6"/>
      <c r="AD69" s="3"/>
      <c r="AE69" s="3"/>
    </row>
    <row r="70" spans="1:31">
      <c r="A70" s="2" t="s">
        <v>252</v>
      </c>
      <c r="B70" s="52">
        <v>408534.7</v>
      </c>
      <c r="C70" s="52">
        <v>442781</v>
      </c>
      <c r="D70" s="52">
        <v>469421.8</v>
      </c>
      <c r="E70" s="52">
        <v>480782.8</v>
      </c>
      <c r="F70" s="52">
        <v>483711.8</v>
      </c>
      <c r="G70" s="95">
        <v>495743.4</v>
      </c>
      <c r="H70" s="95">
        <v>501706.9</v>
      </c>
      <c r="I70" s="95">
        <v>511934.8</v>
      </c>
      <c r="J70" s="95">
        <v>523198.3</v>
      </c>
      <c r="K70" s="95">
        <v>512438.6</v>
      </c>
      <c r="L70" s="95">
        <v>504903.2</v>
      </c>
      <c r="M70" s="95">
        <v>509860</v>
      </c>
      <c r="N70" s="95">
        <v>505543.2</v>
      </c>
      <c r="O70" s="95">
        <v>499147</v>
      </c>
      <c r="P70" s="95">
        <v>498854.8</v>
      </c>
      <c r="Q70" s="95">
        <v>503725.3</v>
      </c>
      <c r="R70" s="95">
        <v>503903</v>
      </c>
      <c r="S70" s="95">
        <v>506687</v>
      </c>
      <c r="T70" s="95">
        <v>512975.2</v>
      </c>
      <c r="U70" s="95">
        <v>501209.3</v>
      </c>
      <c r="V70" s="95">
        <v>471138.7</v>
      </c>
      <c r="W70" s="95">
        <v>482676.9</v>
      </c>
      <c r="X70" s="95">
        <v>471578.7</v>
      </c>
      <c r="Y70" s="95">
        <v>475331.7</v>
      </c>
      <c r="Z70" s="95">
        <v>479083.7</v>
      </c>
      <c r="AA70" s="95">
        <v>486871.2</v>
      </c>
      <c r="AB70" s="95">
        <v>499227.5</v>
      </c>
      <c r="AC70" s="17"/>
      <c r="AD70" s="3"/>
      <c r="AE70" s="3"/>
    </row>
    <row r="71" spans="1:31">
      <c r="A71" s="34" t="s">
        <v>531</v>
      </c>
      <c r="B71" s="60">
        <v>217987.20000000001</v>
      </c>
      <c r="C71" s="60">
        <v>234703.9</v>
      </c>
      <c r="D71" s="60">
        <v>246499.3</v>
      </c>
      <c r="E71" s="60">
        <v>255975.9</v>
      </c>
      <c r="F71" s="60">
        <v>261255.9</v>
      </c>
      <c r="G71" s="90">
        <v>269297.8</v>
      </c>
      <c r="H71" s="90">
        <v>272869</v>
      </c>
      <c r="I71" s="90">
        <v>279125.3</v>
      </c>
      <c r="J71" s="90">
        <v>285047.40000000002</v>
      </c>
      <c r="K71" s="90">
        <v>282102.59999999998</v>
      </c>
      <c r="L71" s="90">
        <v>283053.2</v>
      </c>
      <c r="M71" s="90">
        <v>282803.5</v>
      </c>
      <c r="N71" s="90">
        <v>284355.5</v>
      </c>
      <c r="O71" s="90">
        <v>283739</v>
      </c>
      <c r="P71" s="90">
        <v>281953.3</v>
      </c>
      <c r="Q71" s="90">
        <v>282969.90000000002</v>
      </c>
      <c r="R71" s="90">
        <v>285345.3</v>
      </c>
      <c r="S71" s="90">
        <v>287422.8</v>
      </c>
      <c r="T71" s="90">
        <v>288314.7</v>
      </c>
      <c r="U71" s="90">
        <v>286433.3</v>
      </c>
      <c r="V71" s="90">
        <v>277219.7</v>
      </c>
      <c r="W71" s="90">
        <v>279843.5</v>
      </c>
      <c r="X71" s="90">
        <v>277724.5</v>
      </c>
      <c r="Y71" s="90">
        <v>281142.7</v>
      </c>
      <c r="Z71" s="90">
        <v>284930.8</v>
      </c>
      <c r="AA71" s="90">
        <v>288215.5</v>
      </c>
      <c r="AB71" s="56">
        <v>285184.3</v>
      </c>
      <c r="AC71" s="17"/>
      <c r="AD71" s="3"/>
      <c r="AE71" s="3"/>
    </row>
    <row r="72" spans="1:31">
      <c r="A72" s="34" t="s">
        <v>534</v>
      </c>
      <c r="B72" s="60"/>
      <c r="C72" s="60"/>
      <c r="D72" s="60"/>
      <c r="E72" s="60"/>
      <c r="F72" s="60"/>
      <c r="G72" s="90">
        <v>4697</v>
      </c>
      <c r="H72" s="90">
        <v>4875.1000000000004</v>
      </c>
      <c r="I72" s="90">
        <v>4945.6000000000004</v>
      </c>
      <c r="J72" s="90">
        <v>4933.7</v>
      </c>
      <c r="K72" s="90">
        <v>5442.5</v>
      </c>
      <c r="L72" s="90">
        <v>5823.9</v>
      </c>
      <c r="M72" s="90">
        <v>5363.7</v>
      </c>
      <c r="N72" s="90">
        <v>5432.4</v>
      </c>
      <c r="O72" s="90">
        <v>5299.3</v>
      </c>
      <c r="P72" s="90">
        <v>5560.9</v>
      </c>
      <c r="Q72" s="90">
        <v>5629.4</v>
      </c>
      <c r="R72" s="90">
        <v>5787.3</v>
      </c>
      <c r="S72" s="90">
        <v>6010.5</v>
      </c>
      <c r="T72" s="90">
        <v>5807.3</v>
      </c>
      <c r="U72" s="90">
        <v>5622.1</v>
      </c>
      <c r="V72" s="90">
        <v>5722</v>
      </c>
      <c r="W72" s="90">
        <v>6023.6</v>
      </c>
      <c r="X72" s="90">
        <v>6519.8</v>
      </c>
      <c r="Y72" s="90">
        <v>7052.5</v>
      </c>
      <c r="Z72" s="90">
        <v>7371.4</v>
      </c>
      <c r="AA72" s="90">
        <v>7179.7999999999884</v>
      </c>
      <c r="AB72" s="56">
        <v>7234</v>
      </c>
      <c r="AC72" s="17"/>
      <c r="AD72" s="3"/>
      <c r="AE72" s="3"/>
    </row>
    <row r="73" spans="1:31">
      <c r="A73" s="34" t="s">
        <v>537</v>
      </c>
      <c r="B73" s="60">
        <v>53149.1</v>
      </c>
      <c r="C73" s="60">
        <v>59025</v>
      </c>
      <c r="D73" s="60">
        <v>63074.3</v>
      </c>
      <c r="E73" s="60">
        <v>66549.8</v>
      </c>
      <c r="F73" s="60">
        <v>69350</v>
      </c>
      <c r="G73" s="90">
        <v>72842</v>
      </c>
      <c r="H73" s="90">
        <v>76193.3</v>
      </c>
      <c r="I73" s="90">
        <v>79013.3</v>
      </c>
      <c r="J73" s="90">
        <v>80645</v>
      </c>
      <c r="K73" s="90">
        <v>81583.199999999997</v>
      </c>
      <c r="L73" s="90">
        <v>83126.8</v>
      </c>
      <c r="M73" s="90">
        <v>86307.8</v>
      </c>
      <c r="N73" s="90">
        <v>89654.6</v>
      </c>
      <c r="O73" s="90">
        <v>91306.1</v>
      </c>
      <c r="P73" s="90">
        <v>91343.4</v>
      </c>
      <c r="Q73" s="90">
        <v>91909.2</v>
      </c>
      <c r="R73" s="90">
        <v>92468.1</v>
      </c>
      <c r="S73" s="90">
        <v>91966.2</v>
      </c>
      <c r="T73" s="90">
        <v>92792.9</v>
      </c>
      <c r="U73" s="90">
        <v>93019.4</v>
      </c>
      <c r="V73" s="90">
        <v>93819.6</v>
      </c>
      <c r="W73" s="90">
        <v>95128.6</v>
      </c>
      <c r="X73" s="90">
        <v>96116.6</v>
      </c>
      <c r="Y73" s="90">
        <v>97145.3</v>
      </c>
      <c r="Z73" s="90">
        <v>98721.2</v>
      </c>
      <c r="AA73" s="90">
        <v>100452.5</v>
      </c>
      <c r="AB73" s="56">
        <v>101817.1</v>
      </c>
      <c r="AC73" s="17"/>
      <c r="AD73" s="3"/>
      <c r="AE73" s="3"/>
    </row>
    <row r="74" spans="1:31">
      <c r="A74" s="34" t="s">
        <v>584</v>
      </c>
      <c r="B74" s="60">
        <v>131161.20000000001</v>
      </c>
      <c r="C74" s="60">
        <v>144878.9</v>
      </c>
      <c r="D74" s="60">
        <v>152301.29999999999</v>
      </c>
      <c r="E74" s="60">
        <v>147859.5</v>
      </c>
      <c r="F74" s="60">
        <v>142340.4</v>
      </c>
      <c r="G74" s="90">
        <v>139044.9</v>
      </c>
      <c r="H74" s="90">
        <v>140969.20000000001</v>
      </c>
      <c r="I74" s="90">
        <v>146487.6</v>
      </c>
      <c r="J74" s="90">
        <v>146946.20000000001</v>
      </c>
      <c r="K74" s="90">
        <v>133747.79999999999</v>
      </c>
      <c r="L74" s="90">
        <v>124869.5</v>
      </c>
      <c r="M74" s="90">
        <v>127998.6</v>
      </c>
      <c r="N74" s="90">
        <v>122866.5</v>
      </c>
      <c r="O74" s="90">
        <v>112105.3</v>
      </c>
      <c r="P74" s="90">
        <v>111740.1</v>
      </c>
      <c r="Q74" s="90">
        <v>113357.3</v>
      </c>
      <c r="R74" s="90">
        <v>113208.6</v>
      </c>
      <c r="S74" s="90">
        <v>114919.8</v>
      </c>
      <c r="T74" s="90">
        <v>117387.1</v>
      </c>
      <c r="U74" s="90">
        <v>115162.1</v>
      </c>
      <c r="V74" s="90">
        <v>92650.7</v>
      </c>
      <c r="W74" s="90">
        <v>95625.4</v>
      </c>
      <c r="X74" s="90">
        <v>95223.9</v>
      </c>
      <c r="Y74" s="90">
        <v>99161.2</v>
      </c>
      <c r="Z74" s="90">
        <v>101689.2</v>
      </c>
      <c r="AA74" s="90">
        <v>106240.3</v>
      </c>
      <c r="AB74" s="56">
        <v>109857.70000000001</v>
      </c>
      <c r="AC74" s="17"/>
      <c r="AD74" s="3"/>
      <c r="AE74" s="3"/>
    </row>
    <row r="75" spans="1:31">
      <c r="A75" s="34" t="s">
        <v>212</v>
      </c>
      <c r="B75" s="60">
        <v>128167.9</v>
      </c>
      <c r="C75" s="60">
        <v>142328</v>
      </c>
      <c r="D75" s="60">
        <v>149106.1</v>
      </c>
      <c r="E75" s="60">
        <v>146848.79999999999</v>
      </c>
      <c r="F75" s="60">
        <v>142042.6</v>
      </c>
      <c r="G75" s="90">
        <v>139956.9</v>
      </c>
      <c r="H75" s="90">
        <v>139228</v>
      </c>
      <c r="I75" s="90">
        <v>144070.39999999999</v>
      </c>
      <c r="J75" s="90">
        <v>144229.6</v>
      </c>
      <c r="K75" s="90">
        <v>132283.5</v>
      </c>
      <c r="L75" s="90">
        <v>128679.8</v>
      </c>
      <c r="M75" s="90">
        <v>128515.4</v>
      </c>
      <c r="N75" s="90">
        <v>122836</v>
      </c>
      <c r="O75" s="90">
        <v>114211.5</v>
      </c>
      <c r="P75" s="90">
        <v>112223.8</v>
      </c>
      <c r="Q75" s="90">
        <v>111786.9</v>
      </c>
      <c r="R75" s="90">
        <v>112573.9</v>
      </c>
      <c r="S75" s="90">
        <v>114896</v>
      </c>
      <c r="T75" s="90">
        <v>115781.2</v>
      </c>
      <c r="U75" s="90">
        <v>112462.2</v>
      </c>
      <c r="V75" s="90">
        <v>97990.5</v>
      </c>
      <c r="W75" s="90">
        <v>96431</v>
      </c>
      <c r="X75" s="90">
        <v>97107</v>
      </c>
      <c r="Y75" s="90">
        <v>100019.6</v>
      </c>
      <c r="Z75" s="90">
        <v>103700</v>
      </c>
      <c r="AA75" s="90">
        <v>107128.2</v>
      </c>
      <c r="AB75" s="56">
        <v>108224.1</v>
      </c>
      <c r="AC75" s="17"/>
      <c r="AD75" s="3"/>
      <c r="AE75" s="3"/>
    </row>
    <row r="76" spans="1:31">
      <c r="A76" s="34" t="s">
        <v>548</v>
      </c>
      <c r="B76" s="60"/>
      <c r="C76" s="60"/>
      <c r="D76" s="60"/>
      <c r="E76" s="60"/>
      <c r="F76" s="60"/>
      <c r="G76" s="90">
        <v>42856</v>
      </c>
      <c r="H76" s="90">
        <v>42520.9</v>
      </c>
      <c r="I76" s="90">
        <v>44581.5</v>
      </c>
      <c r="J76" s="90">
        <v>41700.9</v>
      </c>
      <c r="K76" s="90">
        <v>39013.5</v>
      </c>
      <c r="L76" s="90">
        <v>39839.300000000003</v>
      </c>
      <c r="M76" s="90">
        <v>36020.6</v>
      </c>
      <c r="N76" s="90">
        <v>33921.699999999997</v>
      </c>
      <c r="O76" s="90">
        <v>31601.1</v>
      </c>
      <c r="P76" s="90">
        <v>28685.7</v>
      </c>
      <c r="Q76" s="90">
        <v>26671.200000000001</v>
      </c>
      <c r="R76" s="90">
        <v>24226.5</v>
      </c>
      <c r="S76" s="90">
        <v>23346.799999999999</v>
      </c>
      <c r="T76" s="90">
        <v>22300.3</v>
      </c>
      <c r="U76" s="90">
        <v>21377.5</v>
      </c>
      <c r="V76" s="90">
        <v>22230.2</v>
      </c>
      <c r="W76" s="90">
        <v>22228.1</v>
      </c>
      <c r="X76" s="90">
        <v>20520.400000000001</v>
      </c>
      <c r="Y76" s="90">
        <v>21010.400000000001</v>
      </c>
      <c r="Z76" s="90">
        <v>23005.8</v>
      </c>
      <c r="AA76" s="90">
        <v>23798.9</v>
      </c>
      <c r="AB76" s="56">
        <v>23415.599999999999</v>
      </c>
      <c r="AC76" s="17"/>
      <c r="AD76" s="3"/>
      <c r="AE76" s="3"/>
    </row>
    <row r="77" spans="1:31">
      <c r="A77" s="34" t="s">
        <v>551</v>
      </c>
      <c r="B77" s="60"/>
      <c r="C77" s="60"/>
      <c r="D77" s="60"/>
      <c r="E77" s="60"/>
      <c r="F77" s="60"/>
      <c r="G77" s="90">
        <v>97100.9</v>
      </c>
      <c r="H77" s="90">
        <v>96707.199999999997</v>
      </c>
      <c r="I77" s="90">
        <v>99488.8</v>
      </c>
      <c r="J77" s="90">
        <v>102528.7</v>
      </c>
      <c r="K77" s="90">
        <v>93270</v>
      </c>
      <c r="L77" s="90">
        <v>88840.5</v>
      </c>
      <c r="M77" s="90">
        <v>92494.8</v>
      </c>
      <c r="N77" s="90">
        <v>88914.3</v>
      </c>
      <c r="O77" s="90">
        <v>82610.399999999994</v>
      </c>
      <c r="P77" s="90">
        <v>83538.100000000006</v>
      </c>
      <c r="Q77" s="90">
        <v>85115.7</v>
      </c>
      <c r="R77" s="90">
        <v>88347.4</v>
      </c>
      <c r="S77" s="90">
        <v>91549.2</v>
      </c>
      <c r="T77" s="90">
        <v>93480.9</v>
      </c>
      <c r="U77" s="90">
        <v>91084.7</v>
      </c>
      <c r="V77" s="90">
        <v>75760.3</v>
      </c>
      <c r="W77" s="90">
        <v>74202.899999999994</v>
      </c>
      <c r="X77" s="90">
        <v>76586.600000000006</v>
      </c>
      <c r="Y77" s="90">
        <v>79009.2</v>
      </c>
      <c r="Z77" s="90">
        <v>80694.2</v>
      </c>
      <c r="AA77" s="90">
        <v>83329.3</v>
      </c>
      <c r="AB77" s="56">
        <v>84808.5</v>
      </c>
      <c r="AC77" s="17"/>
      <c r="AD77" s="3"/>
      <c r="AE77" s="3"/>
    </row>
    <row r="78" spans="1:31">
      <c r="A78" s="34" t="s">
        <v>369</v>
      </c>
      <c r="B78" s="60">
        <v>2993.3</v>
      </c>
      <c r="C78" s="60">
        <v>2550.9</v>
      </c>
      <c r="D78" s="60">
        <v>3195.2</v>
      </c>
      <c r="E78" s="60">
        <v>1010.7</v>
      </c>
      <c r="F78" s="60">
        <v>297.89999999999998</v>
      </c>
      <c r="G78" s="90">
        <v>-912</v>
      </c>
      <c r="H78" s="90">
        <v>1741.2</v>
      </c>
      <c r="I78" s="90">
        <v>2417.1999999999998</v>
      </c>
      <c r="J78" s="90">
        <v>2716.5</v>
      </c>
      <c r="K78" s="90">
        <v>1464.3</v>
      </c>
      <c r="L78" s="90">
        <v>-3810.4</v>
      </c>
      <c r="M78" s="90">
        <v>-516.79999999999995</v>
      </c>
      <c r="N78" s="90">
        <v>30.5</v>
      </c>
      <c r="O78" s="90">
        <v>-2106.1999999999998</v>
      </c>
      <c r="P78" s="90">
        <v>-483.8</v>
      </c>
      <c r="Q78" s="90">
        <v>1570.5</v>
      </c>
      <c r="R78" s="90">
        <v>634.70000000000005</v>
      </c>
      <c r="S78" s="90">
        <v>23.8</v>
      </c>
      <c r="T78" s="90">
        <v>1605.9</v>
      </c>
      <c r="U78" s="90">
        <v>2699.9</v>
      </c>
      <c r="V78" s="90">
        <v>-5339.8</v>
      </c>
      <c r="W78" s="90">
        <v>-805.6</v>
      </c>
      <c r="X78" s="90">
        <v>-1883.1</v>
      </c>
      <c r="Y78" s="90">
        <v>-858.4</v>
      </c>
      <c r="Z78" s="90">
        <v>-2010.7</v>
      </c>
      <c r="AA78" s="90">
        <v>-887.9</v>
      </c>
      <c r="AB78" s="56">
        <v>1633.6</v>
      </c>
      <c r="AC78" s="17"/>
      <c r="AD78" s="3"/>
      <c r="AE78" s="3"/>
    </row>
    <row r="79" spans="1:31">
      <c r="A79" s="34" t="s">
        <v>556</v>
      </c>
      <c r="B79" s="90" t="s">
        <v>97</v>
      </c>
      <c r="C79" s="90" t="s">
        <v>97</v>
      </c>
      <c r="D79" s="90" t="s">
        <v>97</v>
      </c>
      <c r="E79" s="90" t="s">
        <v>97</v>
      </c>
      <c r="F79" s="90" t="s">
        <v>97</v>
      </c>
      <c r="G79" s="90" t="s">
        <v>97</v>
      </c>
      <c r="H79" s="90" t="s">
        <v>97</v>
      </c>
      <c r="I79" s="90" t="s">
        <v>97</v>
      </c>
      <c r="J79" s="90" t="s">
        <v>97</v>
      </c>
      <c r="K79" s="90" t="s">
        <v>97</v>
      </c>
      <c r="L79" s="90" t="s">
        <v>97</v>
      </c>
      <c r="M79" s="90" t="s">
        <v>97</v>
      </c>
      <c r="N79" s="90" t="s">
        <v>97</v>
      </c>
      <c r="O79" s="90" t="s">
        <v>97</v>
      </c>
      <c r="P79" s="90" t="s">
        <v>97</v>
      </c>
      <c r="Q79" s="90" t="s">
        <v>97</v>
      </c>
      <c r="R79" s="90" t="s">
        <v>97</v>
      </c>
      <c r="S79" s="90" t="s">
        <v>97</v>
      </c>
      <c r="T79" s="90" t="s">
        <v>97</v>
      </c>
      <c r="U79" s="90" t="s">
        <v>97</v>
      </c>
      <c r="V79" s="90" t="s">
        <v>97</v>
      </c>
      <c r="W79" s="90" t="s">
        <v>97</v>
      </c>
      <c r="X79" s="90" t="s">
        <v>97</v>
      </c>
      <c r="Y79" s="90" t="s">
        <v>97</v>
      </c>
      <c r="Z79" s="90" t="s">
        <v>97</v>
      </c>
      <c r="AA79" s="90" t="s">
        <v>97</v>
      </c>
      <c r="AB79" s="90" t="s">
        <v>97</v>
      </c>
      <c r="AC79" s="17"/>
      <c r="AD79" s="3"/>
      <c r="AE79" s="3"/>
    </row>
    <row r="80" spans="1:31">
      <c r="A80" s="34" t="s">
        <v>213</v>
      </c>
      <c r="B80" s="60">
        <v>42272.9</v>
      </c>
      <c r="C80" s="60">
        <v>45863.1</v>
      </c>
      <c r="D80" s="60">
        <v>46667.9</v>
      </c>
      <c r="E80" s="60">
        <v>47288.1</v>
      </c>
      <c r="F80" s="60">
        <v>44109</v>
      </c>
      <c r="G80" s="90">
        <v>44627.3</v>
      </c>
      <c r="H80" s="90">
        <v>45417.4</v>
      </c>
      <c r="I80" s="90">
        <v>49660.3</v>
      </c>
      <c r="J80" s="90">
        <v>56146.8</v>
      </c>
      <c r="K80" s="90">
        <v>55227.9</v>
      </c>
      <c r="L80" s="90">
        <v>51365.7</v>
      </c>
      <c r="M80" s="90">
        <v>55459.4</v>
      </c>
      <c r="N80" s="90">
        <v>52823.3</v>
      </c>
      <c r="O80" s="90">
        <v>56168.2</v>
      </c>
      <c r="P80" s="90">
        <v>59227.8</v>
      </c>
      <c r="Q80" s="90">
        <v>66543.8</v>
      </c>
      <c r="R80" s="90">
        <v>72121.899999999994</v>
      </c>
      <c r="S80" s="90">
        <v>81939.399999999994</v>
      </c>
      <c r="T80" s="90">
        <v>91036.5</v>
      </c>
      <c r="U80" s="90">
        <v>88770</v>
      </c>
      <c r="V80" s="90">
        <v>59814.2</v>
      </c>
      <c r="W80" s="90">
        <v>73475</v>
      </c>
      <c r="X80" s="90">
        <v>71565.7</v>
      </c>
      <c r="Y80" s="90">
        <v>69986.399999999994</v>
      </c>
      <c r="Z80" s="90">
        <v>77552.399999999994</v>
      </c>
      <c r="AA80" s="90">
        <v>86390.3</v>
      </c>
      <c r="AB80" s="56">
        <v>89340.800000000003</v>
      </c>
      <c r="AC80" s="17"/>
      <c r="AD80" s="3"/>
      <c r="AE80" s="3"/>
    </row>
    <row r="81" spans="1:31">
      <c r="A81" s="34" t="s">
        <v>559</v>
      </c>
      <c r="B81" s="60"/>
      <c r="C81" s="60"/>
      <c r="D81" s="60"/>
      <c r="E81" s="60"/>
      <c r="F81" s="60"/>
      <c r="G81" s="90">
        <v>39348.5</v>
      </c>
      <c r="H81" s="90">
        <v>40259.599999999999</v>
      </c>
      <c r="I81" s="90">
        <v>43565.8</v>
      </c>
      <c r="J81" s="90">
        <v>49519</v>
      </c>
      <c r="K81" s="90">
        <v>48866.5</v>
      </c>
      <c r="L81" s="90">
        <v>45794.7</v>
      </c>
      <c r="M81" s="90">
        <v>49525.7</v>
      </c>
      <c r="N81" s="90">
        <v>46583.5</v>
      </c>
      <c r="O81" s="90">
        <v>49479.7</v>
      </c>
      <c r="P81" s="90">
        <v>51934.3</v>
      </c>
      <c r="Q81" s="90">
        <v>58295.1</v>
      </c>
      <c r="R81" s="90">
        <v>62631.9</v>
      </c>
      <c r="S81" s="90">
        <v>71630.8</v>
      </c>
      <c r="T81" s="90">
        <v>79725.399999999994</v>
      </c>
      <c r="U81" s="90">
        <v>77334.899999999994</v>
      </c>
      <c r="V81" s="90">
        <v>50857.1</v>
      </c>
      <c r="W81" s="90">
        <v>63921.8</v>
      </c>
      <c r="X81" s="90">
        <v>62724.800000000003</v>
      </c>
      <c r="Y81" s="90">
        <v>61442.2</v>
      </c>
      <c r="Z81" s="90">
        <v>66979</v>
      </c>
      <c r="AA81" s="90" t="s">
        <v>97</v>
      </c>
      <c r="AB81" s="90" t="s">
        <v>97</v>
      </c>
      <c r="AC81" s="17"/>
      <c r="AD81" s="3"/>
      <c r="AE81" s="3"/>
    </row>
    <row r="82" spans="1:31">
      <c r="A82" s="34" t="s">
        <v>562</v>
      </c>
      <c r="B82" s="60"/>
      <c r="C82" s="60"/>
      <c r="D82" s="60"/>
      <c r="E82" s="60"/>
      <c r="F82" s="60"/>
      <c r="G82" s="90">
        <v>5278.8</v>
      </c>
      <c r="H82" s="90">
        <v>5157.8</v>
      </c>
      <c r="I82" s="90">
        <v>6094.5</v>
      </c>
      <c r="J82" s="90">
        <v>6627.8</v>
      </c>
      <c r="K82" s="90">
        <v>6361.4</v>
      </c>
      <c r="L82" s="90">
        <v>5571</v>
      </c>
      <c r="M82" s="90">
        <v>5933.7</v>
      </c>
      <c r="N82" s="90">
        <v>6239.8</v>
      </c>
      <c r="O82" s="90">
        <v>6688.5</v>
      </c>
      <c r="P82" s="90">
        <v>7293.5</v>
      </c>
      <c r="Q82" s="90">
        <v>8248.7000000000007</v>
      </c>
      <c r="R82" s="90">
        <v>9490</v>
      </c>
      <c r="S82" s="90">
        <v>10308.6</v>
      </c>
      <c r="T82" s="90">
        <v>11311.1</v>
      </c>
      <c r="U82" s="90">
        <v>11435.1</v>
      </c>
      <c r="V82" s="90">
        <v>8957.1</v>
      </c>
      <c r="W82" s="90">
        <v>9553.2000000000007</v>
      </c>
      <c r="X82" s="90">
        <v>8840.9</v>
      </c>
      <c r="Y82" s="90">
        <v>8544.2000000000007</v>
      </c>
      <c r="Z82" s="90">
        <v>10573.4</v>
      </c>
      <c r="AA82" s="90" t="s">
        <v>97</v>
      </c>
      <c r="AB82" s="90" t="s">
        <v>97</v>
      </c>
      <c r="AC82" s="17"/>
      <c r="AD82" s="3"/>
      <c r="AE82" s="3"/>
    </row>
    <row r="83" spans="1:31">
      <c r="A83" s="34" t="s">
        <v>214</v>
      </c>
      <c r="B83" s="60">
        <v>36035.800000000003</v>
      </c>
      <c r="C83" s="60">
        <v>41689.9</v>
      </c>
      <c r="D83" s="60">
        <v>39120.9</v>
      </c>
      <c r="E83" s="60">
        <v>36890.5</v>
      </c>
      <c r="F83" s="60">
        <v>33343.5</v>
      </c>
      <c r="G83" s="90">
        <v>34765.699999999997</v>
      </c>
      <c r="H83" s="90">
        <v>38617</v>
      </c>
      <c r="I83" s="90">
        <v>47297.3</v>
      </c>
      <c r="J83" s="90">
        <v>50520.800000000003</v>
      </c>
      <c r="K83" s="90">
        <v>45665.5</v>
      </c>
      <c r="L83" s="90">
        <v>43335.9</v>
      </c>
      <c r="M83" s="90">
        <v>48073</v>
      </c>
      <c r="N83" s="90">
        <v>49589.1</v>
      </c>
      <c r="O83" s="90">
        <v>49470.9</v>
      </c>
      <c r="P83" s="90">
        <v>50970.7</v>
      </c>
      <c r="Q83" s="90">
        <v>56684.4</v>
      </c>
      <c r="R83" s="90">
        <v>65028.3</v>
      </c>
      <c r="S83" s="90">
        <v>75571.7</v>
      </c>
      <c r="T83" s="90">
        <v>82363.3</v>
      </c>
      <c r="U83" s="90">
        <v>87797.6</v>
      </c>
      <c r="V83" s="90">
        <v>58087.5</v>
      </c>
      <c r="W83" s="90">
        <v>67419.199999999997</v>
      </c>
      <c r="X83" s="90">
        <v>75571.8</v>
      </c>
      <c r="Y83" s="90">
        <v>79156.5</v>
      </c>
      <c r="Z83" s="90">
        <v>91181.4</v>
      </c>
      <c r="AA83" s="90">
        <v>101607.2</v>
      </c>
      <c r="AB83" s="56">
        <v>94206.3</v>
      </c>
      <c r="AC83" s="17"/>
      <c r="AD83" s="3"/>
      <c r="AE83" s="3"/>
    </row>
    <row r="84" spans="1:31">
      <c r="A84" s="34" t="s">
        <v>565</v>
      </c>
      <c r="B84" s="60"/>
      <c r="C84" s="60"/>
      <c r="D84" s="60"/>
      <c r="E84" s="60"/>
      <c r="F84" s="60"/>
      <c r="G84" s="90">
        <v>24616.6</v>
      </c>
      <c r="H84" s="90">
        <v>27915.3</v>
      </c>
      <c r="I84" s="90">
        <v>34717.300000000003</v>
      </c>
      <c r="J84" s="90">
        <v>37421.199999999997</v>
      </c>
      <c r="K84" s="90">
        <v>33113.9</v>
      </c>
      <c r="L84" s="90">
        <v>32016.5</v>
      </c>
      <c r="M84" s="90">
        <v>37153.699999999997</v>
      </c>
      <c r="N84" s="90">
        <v>38182.199999999997</v>
      </c>
      <c r="O84" s="90">
        <v>37929.300000000003</v>
      </c>
      <c r="P84" s="90">
        <v>39957.5</v>
      </c>
      <c r="Q84" s="90">
        <v>44392.800000000003</v>
      </c>
      <c r="R84" s="90">
        <v>52297.1</v>
      </c>
      <c r="S84" s="90">
        <v>62166.6</v>
      </c>
      <c r="T84" s="90">
        <v>67403</v>
      </c>
      <c r="U84" s="90">
        <v>73307.100000000006</v>
      </c>
      <c r="V84" s="90">
        <v>46819.199999999997</v>
      </c>
      <c r="W84" s="90">
        <v>55942.9</v>
      </c>
      <c r="X84" s="90">
        <v>64341.3</v>
      </c>
      <c r="Y84" s="90">
        <v>67256.2</v>
      </c>
      <c r="Z84" s="90">
        <v>77649.7</v>
      </c>
      <c r="AA84" s="90" t="s">
        <v>97</v>
      </c>
      <c r="AB84" s="90" t="s">
        <v>97</v>
      </c>
      <c r="AC84" s="17"/>
      <c r="AD84" s="3"/>
      <c r="AE84" s="3"/>
    </row>
    <row r="85" spans="1:31">
      <c r="A85" s="34" t="s">
        <v>568</v>
      </c>
      <c r="B85" s="60"/>
      <c r="C85" s="60"/>
      <c r="D85" s="60"/>
      <c r="E85" s="60"/>
      <c r="F85" s="60"/>
      <c r="G85" s="90">
        <v>10149.1</v>
      </c>
      <c r="H85" s="90">
        <v>10701.7</v>
      </c>
      <c r="I85" s="90">
        <v>12580</v>
      </c>
      <c r="J85" s="90">
        <v>13099.6</v>
      </c>
      <c r="K85" s="90">
        <v>12551.6</v>
      </c>
      <c r="L85" s="90">
        <v>11319.4</v>
      </c>
      <c r="M85" s="90">
        <v>10919.3</v>
      </c>
      <c r="N85" s="90">
        <v>11406.9</v>
      </c>
      <c r="O85" s="90">
        <v>11541.6</v>
      </c>
      <c r="P85" s="90">
        <v>11013.2</v>
      </c>
      <c r="Q85" s="90">
        <v>12291.6</v>
      </c>
      <c r="R85" s="90">
        <v>12731.2</v>
      </c>
      <c r="S85" s="90">
        <v>13405.1</v>
      </c>
      <c r="T85" s="90">
        <v>14960.3</v>
      </c>
      <c r="U85" s="90">
        <v>14490.5</v>
      </c>
      <c r="V85" s="90">
        <v>11268.3</v>
      </c>
      <c r="W85" s="90">
        <v>11476.3</v>
      </c>
      <c r="X85" s="90">
        <v>11230.5</v>
      </c>
      <c r="Y85" s="90">
        <v>11900.3</v>
      </c>
      <c r="Z85" s="90">
        <v>13531.7</v>
      </c>
      <c r="AA85" s="90" t="s">
        <v>97</v>
      </c>
      <c r="AB85" s="90" t="s">
        <v>97</v>
      </c>
      <c r="AC85" s="17"/>
      <c r="AD85" s="3"/>
      <c r="AE85" s="3"/>
    </row>
    <row r="86" spans="1:31">
      <c r="A86" s="2"/>
      <c r="B86" s="40"/>
      <c r="C86" s="40"/>
      <c r="D86" s="40"/>
      <c r="E86" s="40"/>
      <c r="F86" s="40"/>
      <c r="G86" s="40"/>
      <c r="H86" s="42"/>
      <c r="I86" s="42"/>
      <c r="J86" s="42"/>
      <c r="K86" s="42"/>
      <c r="L86" s="42"/>
      <c r="M86" s="42"/>
      <c r="N86" s="42"/>
      <c r="O86" s="42"/>
      <c r="P86" s="42"/>
      <c r="Q86" s="42"/>
      <c r="R86" s="42"/>
      <c r="S86" s="42"/>
      <c r="T86" s="42"/>
      <c r="U86" s="42"/>
      <c r="V86" s="42"/>
      <c r="W86" s="42"/>
      <c r="X86" s="42"/>
      <c r="Y86" s="42"/>
      <c r="Z86" s="42"/>
      <c r="AA86" s="42"/>
      <c r="AB86" s="6"/>
      <c r="AC86" s="6"/>
      <c r="AD86" s="3"/>
      <c r="AE86" s="3"/>
    </row>
    <row r="87" spans="1:31" ht="15">
      <c r="A87" s="2" t="s">
        <v>362</v>
      </c>
      <c r="B87" s="40"/>
      <c r="C87" s="40"/>
      <c r="D87" s="40"/>
      <c r="E87" s="40"/>
      <c r="F87" s="40"/>
      <c r="G87" s="40"/>
      <c r="H87" s="40"/>
      <c r="I87" s="40"/>
      <c r="J87" s="40"/>
      <c r="K87" s="40"/>
      <c r="L87" s="40"/>
      <c r="M87" s="40"/>
      <c r="N87" s="40"/>
      <c r="O87" s="40"/>
      <c r="P87" s="40"/>
      <c r="Q87" s="40"/>
      <c r="R87" s="40"/>
      <c r="S87" s="40"/>
      <c r="T87" s="40"/>
      <c r="U87" s="40"/>
      <c r="V87" s="40"/>
      <c r="W87" s="40"/>
      <c r="X87" s="40"/>
      <c r="Y87" s="40"/>
      <c r="Z87" s="40"/>
      <c r="AA87" s="40"/>
      <c r="AB87" s="7"/>
      <c r="AC87" s="7"/>
      <c r="AD87" s="3"/>
      <c r="AE87" s="3"/>
    </row>
    <row r="88" spans="1:31">
      <c r="A88" t="s">
        <v>389</v>
      </c>
      <c r="B88" s="40">
        <v>53.358310000000003</v>
      </c>
      <c r="C88" s="40">
        <v>53.006770000000003</v>
      </c>
      <c r="D88" s="40">
        <v>52.51126</v>
      </c>
      <c r="E88" s="40">
        <v>53.241480000000003</v>
      </c>
      <c r="F88" s="40">
        <v>54.010649999999998</v>
      </c>
      <c r="G88" s="50">
        <f>G71/G$70*100</f>
        <v>54.322014171040898</v>
      </c>
      <c r="H88" s="50">
        <f t="shared" ref="H88:AB88" si="4">H71/H$70*100</f>
        <v>54.388129802480293</v>
      </c>
      <c r="I88" s="50">
        <f t="shared" si="4"/>
        <v>54.52360339637</v>
      </c>
      <c r="J88" s="50">
        <f t="shared" si="4"/>
        <v>54.481713721164617</v>
      </c>
      <c r="K88" s="50">
        <f t="shared" si="4"/>
        <v>55.051005135054233</v>
      </c>
      <c r="L88" s="50">
        <f t="shared" si="4"/>
        <v>56.060884541829004</v>
      </c>
      <c r="M88" s="50">
        <f t="shared" si="4"/>
        <v>55.466892872553252</v>
      </c>
      <c r="N88" s="50">
        <f t="shared" si="4"/>
        <v>56.2475175217469</v>
      </c>
      <c r="O88" s="50">
        <f t="shared" si="4"/>
        <v>56.844777189885946</v>
      </c>
      <c r="P88" s="50">
        <f t="shared" si="4"/>
        <v>56.520113668345985</v>
      </c>
      <c r="Q88" s="50">
        <f t="shared" si="4"/>
        <v>56.175439272158854</v>
      </c>
      <c r="R88" s="50">
        <f t="shared" si="4"/>
        <v>56.627029408437735</v>
      </c>
      <c r="S88" s="50">
        <f t="shared" si="4"/>
        <v>56.725907710282677</v>
      </c>
      <c r="T88" s="50">
        <f t="shared" si="4"/>
        <v>56.204413000862417</v>
      </c>
      <c r="U88" s="50">
        <f t="shared" si="4"/>
        <v>57.148440781126766</v>
      </c>
      <c r="V88" s="50">
        <f t="shared" si="4"/>
        <v>58.840358476176981</v>
      </c>
      <c r="W88" s="50">
        <f t="shared" si="4"/>
        <v>57.977396473707351</v>
      </c>
      <c r="X88" s="50">
        <f t="shared" si="4"/>
        <v>58.89250299048706</v>
      </c>
      <c r="Y88" s="50">
        <f t="shared" si="4"/>
        <v>59.146633813818859</v>
      </c>
      <c r="Z88" s="50">
        <f t="shared" si="4"/>
        <v>59.47411694449216</v>
      </c>
      <c r="AA88" s="50">
        <f t="shared" si="4"/>
        <v>59.197483851992061</v>
      </c>
      <c r="AB88" s="50">
        <f t="shared" si="4"/>
        <v>57.125118307785527</v>
      </c>
      <c r="AC88" s="17"/>
      <c r="AD88" s="3"/>
      <c r="AE88" s="3"/>
    </row>
    <row r="89" spans="1:31">
      <c r="A89" s="2" t="s">
        <v>327</v>
      </c>
      <c r="B89" s="41">
        <v>13.009690000000001</v>
      </c>
      <c r="C89" s="41">
        <v>13.33052</v>
      </c>
      <c r="D89" s="41">
        <v>13.436590000000001</v>
      </c>
      <c r="E89" s="41">
        <v>13.84197</v>
      </c>
      <c r="F89" s="41">
        <v>14.33705</v>
      </c>
      <c r="G89" s="50">
        <f>G73/G$70*100</f>
        <v>14.693488607210908</v>
      </c>
      <c r="H89" s="50">
        <f t="shared" ref="H89:AB90" si="5">H73/H$70*100</f>
        <v>15.186815250099212</v>
      </c>
      <c r="I89" s="50">
        <f t="shared" si="5"/>
        <v>15.434250611601321</v>
      </c>
      <c r="J89" s="50">
        <f t="shared" si="5"/>
        <v>15.413849777417092</v>
      </c>
      <c r="K89" s="50">
        <f t="shared" si="5"/>
        <v>15.920580533941042</v>
      </c>
      <c r="L89" s="50">
        <f t="shared" si="5"/>
        <v>16.463908329358976</v>
      </c>
      <c r="M89" s="50">
        <f t="shared" si="5"/>
        <v>16.927744871141098</v>
      </c>
      <c r="N89" s="50">
        <f t="shared" si="5"/>
        <v>17.734310341826376</v>
      </c>
      <c r="O89" s="50">
        <f t="shared" si="5"/>
        <v>18.292426880257722</v>
      </c>
      <c r="P89" s="50">
        <f t="shared" si="5"/>
        <v>18.310618640935196</v>
      </c>
      <c r="Q89" s="50">
        <f t="shared" si="5"/>
        <v>18.245897118925733</v>
      </c>
      <c r="R89" s="50">
        <f t="shared" si="5"/>
        <v>18.35037695746999</v>
      </c>
      <c r="S89" s="50">
        <f t="shared" si="5"/>
        <v>18.150495276176414</v>
      </c>
      <c r="T89" s="50">
        <f t="shared" si="5"/>
        <v>18.089159086053279</v>
      </c>
      <c r="U89" s="50">
        <f t="shared" si="5"/>
        <v>18.558993219000524</v>
      </c>
      <c r="V89" s="50">
        <f t="shared" si="5"/>
        <v>19.913371582508507</v>
      </c>
      <c r="W89" s="50">
        <f t="shared" si="5"/>
        <v>19.70854623455152</v>
      </c>
      <c r="X89" s="50">
        <f t="shared" si="5"/>
        <v>20.38187899495885</v>
      </c>
      <c r="Y89" s="50">
        <f t="shared" si="5"/>
        <v>20.437370366840671</v>
      </c>
      <c r="Z89" s="50">
        <f t="shared" si="5"/>
        <v>20.606253145327212</v>
      </c>
      <c r="AA89" s="50">
        <f t="shared" si="5"/>
        <v>20.632253458409533</v>
      </c>
      <c r="AB89" s="50">
        <f t="shared" si="5"/>
        <v>20.394930167108182</v>
      </c>
      <c r="AC89" s="17"/>
      <c r="AD89" s="3"/>
      <c r="AE89" s="3"/>
    </row>
    <row r="90" spans="1:31">
      <c r="A90" s="2" t="s">
        <v>328</v>
      </c>
      <c r="B90" s="41">
        <v>32.10528</v>
      </c>
      <c r="C90" s="41">
        <v>32.720219999999998</v>
      </c>
      <c r="D90" s="41">
        <v>32.444450000000003</v>
      </c>
      <c r="E90" s="41">
        <v>30.753910000000001</v>
      </c>
      <c r="F90" s="41">
        <v>29.4267</v>
      </c>
      <c r="G90" s="50">
        <f>G74/G$70*100</f>
        <v>28.047756157721913</v>
      </c>
      <c r="H90" s="50">
        <f t="shared" si="5"/>
        <v>28.097919323015091</v>
      </c>
      <c r="I90" s="50">
        <f t="shared" si="5"/>
        <v>28.614503253148644</v>
      </c>
      <c r="J90" s="50">
        <f t="shared" si="5"/>
        <v>28.086138659089681</v>
      </c>
      <c r="K90" s="50">
        <f t="shared" si="5"/>
        <v>26.100258645621153</v>
      </c>
      <c r="L90" s="50">
        <f t="shared" si="5"/>
        <v>24.731374251539702</v>
      </c>
      <c r="M90" s="50">
        <f t="shared" si="5"/>
        <v>25.104656180127876</v>
      </c>
      <c r="N90" s="50">
        <f t="shared" si="5"/>
        <v>24.303857711863198</v>
      </c>
      <c r="O90" s="50">
        <f t="shared" si="5"/>
        <v>22.459375694935559</v>
      </c>
      <c r="P90" s="50">
        <f t="shared" si="5"/>
        <v>22.399323410339044</v>
      </c>
      <c r="Q90" s="50">
        <f t="shared" si="5"/>
        <v>22.503793238100211</v>
      </c>
      <c r="R90" s="50">
        <f t="shared" si="5"/>
        <v>22.466347689932391</v>
      </c>
      <c r="S90" s="50">
        <f t="shared" si="5"/>
        <v>22.680629264220318</v>
      </c>
      <c r="T90" s="50">
        <f t="shared" si="5"/>
        <v>22.883581896356784</v>
      </c>
      <c r="U90" s="50">
        <f t="shared" si="5"/>
        <v>22.976848194955682</v>
      </c>
      <c r="V90" s="50">
        <f t="shared" si="5"/>
        <v>19.66527054559517</v>
      </c>
      <c r="W90" s="50">
        <f t="shared" si="5"/>
        <v>19.811472229145416</v>
      </c>
      <c r="X90" s="50">
        <f t="shared" si="5"/>
        <v>20.192578672446402</v>
      </c>
      <c r="Y90" s="50">
        <f t="shared" si="5"/>
        <v>20.861474208431709</v>
      </c>
      <c r="Z90" s="50">
        <f t="shared" si="5"/>
        <v>21.225769108821694</v>
      </c>
      <c r="AA90" s="50">
        <f t="shared" si="5"/>
        <v>21.821027820088762</v>
      </c>
      <c r="AB90" s="50">
        <f t="shared" si="5"/>
        <v>22.005538557070675</v>
      </c>
      <c r="AC90" s="17"/>
      <c r="AD90" s="3"/>
      <c r="AE90" s="3"/>
    </row>
    <row r="91" spans="1:31">
      <c r="A91" s="34" t="s">
        <v>713</v>
      </c>
      <c r="B91" s="41">
        <v>0.73268999999999995</v>
      </c>
      <c r="C91" s="41">
        <v>0.57611000000000001</v>
      </c>
      <c r="D91" s="41">
        <v>0.68067</v>
      </c>
      <c r="E91" s="41">
        <v>0.21021999999999999</v>
      </c>
      <c r="F91" s="41">
        <v>6.1589999999999999E-2</v>
      </c>
      <c r="G91" s="50">
        <f>G78/G$70*100</f>
        <v>-0.18396614054771077</v>
      </c>
      <c r="H91" s="50">
        <f t="shared" ref="H91:AB91" si="6">H78/H$70*100</f>
        <v>0.3470552228801318</v>
      </c>
      <c r="I91" s="50">
        <f t="shared" si="6"/>
        <v>0.47216950283512665</v>
      </c>
      <c r="J91" s="50">
        <f t="shared" si="6"/>
        <v>0.51921040263318896</v>
      </c>
      <c r="K91" s="50">
        <f t="shared" si="6"/>
        <v>0.28575130757128753</v>
      </c>
      <c r="L91" s="50">
        <f t="shared" si="6"/>
        <v>-0.75467931278708467</v>
      </c>
      <c r="M91" s="50">
        <f t="shared" si="6"/>
        <v>-0.10136115796493154</v>
      </c>
      <c r="N91" s="50">
        <f t="shared" si="6"/>
        <v>6.0331144796329965E-3</v>
      </c>
      <c r="O91" s="50">
        <f t="shared" si="6"/>
        <v>-0.42195986352717735</v>
      </c>
      <c r="P91" s="50">
        <f t="shared" si="6"/>
        <v>-9.6982127865663528E-2</v>
      </c>
      <c r="Q91" s="50">
        <f t="shared" si="6"/>
        <v>0.31177707373443425</v>
      </c>
      <c r="R91" s="50">
        <f t="shared" si="6"/>
        <v>0.12595678136466743</v>
      </c>
      <c r="S91" s="50">
        <f t="shared" si="6"/>
        <v>4.6971799158060101E-3</v>
      </c>
      <c r="T91" s="50">
        <f t="shared" si="6"/>
        <v>0.31305606976711542</v>
      </c>
      <c r="U91" s="50">
        <f t="shared" si="6"/>
        <v>0.53867715543187245</v>
      </c>
      <c r="V91" s="50">
        <f t="shared" si="6"/>
        <v>-1.1333817408758822</v>
      </c>
      <c r="W91" s="50">
        <f t="shared" si="6"/>
        <v>-0.16690253873761102</v>
      </c>
      <c r="X91" s="50">
        <f t="shared" si="6"/>
        <v>-0.39931828982097789</v>
      </c>
      <c r="Y91" s="50">
        <f t="shared" si="6"/>
        <v>-0.18058968084813193</v>
      </c>
      <c r="Z91" s="50">
        <f t="shared" si="6"/>
        <v>-0.41969701745227406</v>
      </c>
      <c r="AA91" s="50">
        <f t="shared" si="6"/>
        <v>-0.18236856071996041</v>
      </c>
      <c r="AB91" s="50">
        <f t="shared" si="6"/>
        <v>0.32722556349560072</v>
      </c>
      <c r="AC91" s="17"/>
      <c r="AD91" s="3"/>
      <c r="AE91" s="3"/>
    </row>
    <row r="92" spans="1:31">
      <c r="A92" s="2" t="s">
        <v>329</v>
      </c>
      <c r="B92" s="41">
        <v>10.347440000000001</v>
      </c>
      <c r="C92" s="41">
        <v>10.35796</v>
      </c>
      <c r="D92" s="41">
        <v>9.9415700000000005</v>
      </c>
      <c r="E92" s="41">
        <v>9.8356499999999993</v>
      </c>
      <c r="F92" s="41">
        <v>9.1188599999999997</v>
      </c>
      <c r="G92" s="50">
        <f>G80/G$70*100</f>
        <v>9.0020966491939181</v>
      </c>
      <c r="H92" s="50">
        <f t="shared" ref="H92:AB92" si="7">H80/H$70*100</f>
        <v>9.0525763149759353</v>
      </c>
      <c r="I92" s="50">
        <f t="shared" si="7"/>
        <v>9.7005126434069346</v>
      </c>
      <c r="J92" s="50">
        <f t="shared" si="7"/>
        <v>10.73145688737903</v>
      </c>
      <c r="K92" s="50">
        <f t="shared" si="7"/>
        <v>10.777466802852089</v>
      </c>
      <c r="L92" s="50">
        <f t="shared" si="7"/>
        <v>10.173375807481513</v>
      </c>
      <c r="M92" s="50">
        <f t="shared" si="7"/>
        <v>10.877378103793198</v>
      </c>
      <c r="N92" s="50">
        <f t="shared" si="7"/>
        <v>10.448820199737629</v>
      </c>
      <c r="O92" s="50">
        <f t="shared" si="7"/>
        <v>11.252837340502897</v>
      </c>
      <c r="P92" s="50">
        <f t="shared" si="7"/>
        <v>11.872753354282651</v>
      </c>
      <c r="Q92" s="50">
        <f t="shared" si="7"/>
        <v>13.210335077471791</v>
      </c>
      <c r="R92" s="50">
        <f t="shared" si="7"/>
        <v>14.312655411855058</v>
      </c>
      <c r="S92" s="50">
        <f t="shared" si="7"/>
        <v>16.171601008117438</v>
      </c>
      <c r="T92" s="50">
        <f t="shared" si="7"/>
        <v>17.74676436599664</v>
      </c>
      <c r="U92" s="50">
        <f t="shared" si="7"/>
        <v>17.711163779283424</v>
      </c>
      <c r="V92" s="50">
        <f t="shared" si="7"/>
        <v>12.695666902336827</v>
      </c>
      <c r="W92" s="50">
        <f t="shared" si="7"/>
        <v>15.22239825440165</v>
      </c>
      <c r="X92" s="50">
        <f t="shared" si="7"/>
        <v>15.175770237290189</v>
      </c>
      <c r="Y92" s="50">
        <f t="shared" si="7"/>
        <v>14.723697157164143</v>
      </c>
      <c r="Z92" s="50">
        <f t="shared" si="7"/>
        <v>16.18765155232791</v>
      </c>
      <c r="AA92" s="50">
        <f t="shared" si="7"/>
        <v>17.743974176332465</v>
      </c>
      <c r="AB92" s="50">
        <f t="shared" si="7"/>
        <v>17.895809024943539</v>
      </c>
      <c r="AC92" s="17"/>
      <c r="AD92" s="3"/>
      <c r="AE92" s="3"/>
    </row>
    <row r="93" spans="1:31">
      <c r="A93" s="2" t="s">
        <v>330</v>
      </c>
      <c r="B93" s="41">
        <v>8.8207400000000007</v>
      </c>
      <c r="C93" s="41">
        <v>9.4154699999999991</v>
      </c>
      <c r="D93" s="41">
        <v>8.33385</v>
      </c>
      <c r="E93" s="41">
        <v>7.6730099999999997</v>
      </c>
      <c r="F93" s="41">
        <v>6.8932599999999997</v>
      </c>
      <c r="G93" s="50">
        <f>G83/G$70*100</f>
        <v>7.0128417241661705</v>
      </c>
      <c r="H93" s="50">
        <f t="shared" ref="H93:AB93" si="8">H83/H$70*100</f>
        <v>7.6971235595922627</v>
      </c>
      <c r="I93" s="50">
        <f t="shared" si="8"/>
        <v>9.2389304262964735</v>
      </c>
      <c r="J93" s="50">
        <f t="shared" si="8"/>
        <v>9.6561475830483392</v>
      </c>
      <c r="K93" s="50">
        <f t="shared" si="8"/>
        <v>8.9114090936943473</v>
      </c>
      <c r="L93" s="50">
        <f t="shared" si="8"/>
        <v>8.5830115554823188</v>
      </c>
      <c r="M93" s="50">
        <f t="shared" si="8"/>
        <v>9.4286666928176359</v>
      </c>
      <c r="N93" s="50">
        <f t="shared" si="8"/>
        <v>9.8090726964579886</v>
      </c>
      <c r="O93" s="50">
        <f t="shared" si="8"/>
        <v>9.911088316668236</v>
      </c>
      <c r="P93" s="50">
        <f t="shared" si="8"/>
        <v>10.217542258789532</v>
      </c>
      <c r="Q93" s="50">
        <f t="shared" si="8"/>
        <v>11.253038114226149</v>
      </c>
      <c r="R93" s="50">
        <f t="shared" si="8"/>
        <v>12.904924161991497</v>
      </c>
      <c r="S93" s="50">
        <f t="shared" si="8"/>
        <v>14.914868548038532</v>
      </c>
      <c r="T93" s="50">
        <f t="shared" si="8"/>
        <v>16.056000368048981</v>
      </c>
      <c r="U93" s="50">
        <f t="shared" si="8"/>
        <v>17.517153013721014</v>
      </c>
      <c r="V93" s="50">
        <f t="shared" si="8"/>
        <v>12.329171855336869</v>
      </c>
      <c r="W93" s="50">
        <f t="shared" si="8"/>
        <v>13.96777015846418</v>
      </c>
      <c r="X93" s="50">
        <f t="shared" si="8"/>
        <v>16.02527849540278</v>
      </c>
      <c r="Y93" s="50">
        <f t="shared" si="8"/>
        <v>16.652897334640208</v>
      </c>
      <c r="Z93" s="50">
        <f t="shared" si="8"/>
        <v>19.032457167714114</v>
      </c>
      <c r="AA93" s="50">
        <f t="shared" si="8"/>
        <v>20.869420906391671</v>
      </c>
      <c r="AB93" s="50">
        <f t="shared" si="8"/>
        <v>18.870414790851868</v>
      </c>
      <c r="AC93" s="17"/>
      <c r="AD93" s="3"/>
      <c r="AE93" s="3"/>
    </row>
    <row r="94" spans="1:31">
      <c r="A94" s="2"/>
      <c r="B94" s="40"/>
      <c r="C94" s="40"/>
      <c r="D94" s="40"/>
      <c r="E94" s="40"/>
      <c r="F94" s="40"/>
      <c r="G94" s="40"/>
      <c r="H94" s="42"/>
      <c r="I94" s="42"/>
      <c r="J94" s="42"/>
      <c r="K94" s="42"/>
      <c r="L94" s="42"/>
      <c r="M94" s="99">
        <f>SUM(M88:M90)+M92-M93</f>
        <v>98.948005334797784</v>
      </c>
      <c r="N94" s="99">
        <f t="shared" ref="N94:AB94" si="9">SUM(N88:N90)+N92-N93</f>
        <v>98.925433078716111</v>
      </c>
      <c r="O94" s="99">
        <f t="shared" si="9"/>
        <v>98.938328788913878</v>
      </c>
      <c r="P94" s="99">
        <f t="shared" si="9"/>
        <v>98.88526681511334</v>
      </c>
      <c r="Q94" s="99">
        <f t="shared" si="9"/>
        <v>98.882426592430463</v>
      </c>
      <c r="R94" s="99">
        <f t="shared" si="9"/>
        <v>98.851485305703676</v>
      </c>
      <c r="S94" s="99">
        <f t="shared" si="9"/>
        <v>98.813764710758306</v>
      </c>
      <c r="T94" s="99">
        <f t="shared" si="9"/>
        <v>98.867917981220145</v>
      </c>
      <c r="U94" s="99">
        <f t="shared" si="9"/>
        <v>98.878292960645382</v>
      </c>
      <c r="V94" s="99">
        <f t="shared" si="9"/>
        <v>98.785495651280613</v>
      </c>
      <c r="W94" s="99">
        <f t="shared" si="9"/>
        <v>98.752043033341749</v>
      </c>
      <c r="X94" s="99">
        <f t="shared" si="9"/>
        <v>98.617452399779722</v>
      </c>
      <c r="Y94" s="99">
        <f t="shared" si="9"/>
        <v>98.516278211615173</v>
      </c>
      <c r="Z94" s="99">
        <f t="shared" si="9"/>
        <v>98.461333583254856</v>
      </c>
      <c r="AA94" s="99">
        <f t="shared" si="9"/>
        <v>98.525318400431161</v>
      </c>
      <c r="AB94" s="99">
        <f t="shared" si="9"/>
        <v>98.550981266056056</v>
      </c>
      <c r="AC94" s="6"/>
      <c r="AD94" s="3"/>
      <c r="AE94" s="3"/>
    </row>
    <row r="95" spans="1:31">
      <c r="A95" s="38" t="s">
        <v>217</v>
      </c>
      <c r="B95" s="43"/>
      <c r="C95" s="43"/>
      <c r="D95" s="43"/>
      <c r="E95" s="43"/>
      <c r="F95" s="43"/>
      <c r="G95" s="43"/>
      <c r="H95" s="40"/>
      <c r="I95" s="40"/>
      <c r="J95" s="40"/>
      <c r="K95" s="40"/>
      <c r="L95" s="40"/>
      <c r="M95" s="40"/>
      <c r="N95" s="40"/>
      <c r="O95" s="44"/>
      <c r="P95" s="40"/>
      <c r="Q95" s="40"/>
      <c r="R95" s="40"/>
      <c r="S95" s="40"/>
      <c r="T95" s="40"/>
      <c r="U95" s="40"/>
      <c r="V95" s="40"/>
      <c r="W95" s="40"/>
      <c r="X95" s="40"/>
      <c r="Y95" s="40"/>
      <c r="Z95" s="40"/>
      <c r="AA95" s="40"/>
      <c r="AB95" s="7"/>
      <c r="AC95" s="7"/>
      <c r="AD95" s="3"/>
      <c r="AE95" s="3"/>
    </row>
    <row r="96" spans="1:31">
      <c r="A96" s="2" t="s">
        <v>289</v>
      </c>
      <c r="B96" s="40"/>
      <c r="C96" s="55">
        <v>447369.9</v>
      </c>
      <c r="D96" s="55">
        <v>462242</v>
      </c>
      <c r="E96" s="55">
        <v>466027.9</v>
      </c>
      <c r="F96" s="92">
        <v>466825.1</v>
      </c>
      <c r="G96" s="52">
        <v>446779.9</v>
      </c>
      <c r="H96" s="52">
        <v>455457.9</v>
      </c>
      <c r="I96" s="52">
        <v>467345.6</v>
      </c>
      <c r="J96" s="52">
        <v>474802.7</v>
      </c>
      <c r="K96" s="52">
        <v>465291.7</v>
      </c>
      <c r="L96" s="52">
        <v>464364.2</v>
      </c>
      <c r="M96" s="52">
        <v>474847.2</v>
      </c>
      <c r="N96" s="52">
        <v>476535.1</v>
      </c>
      <c r="O96" s="52">
        <v>477914.9</v>
      </c>
      <c r="P96" s="52">
        <v>485968.3</v>
      </c>
      <c r="Q96" s="52">
        <v>497440.7</v>
      </c>
      <c r="R96" s="52">
        <v>503921</v>
      </c>
      <c r="S96" s="52">
        <v>512451.9</v>
      </c>
      <c r="T96" s="52">
        <v>523685.8</v>
      </c>
      <c r="U96" s="52">
        <v>518230.9</v>
      </c>
      <c r="V96" s="52">
        <v>489588.4</v>
      </c>
      <c r="W96" s="52">
        <v>512654.8</v>
      </c>
      <c r="X96" s="52">
        <v>510325.9</v>
      </c>
      <c r="Y96" s="52">
        <v>519216.8</v>
      </c>
      <c r="Z96" s="52">
        <v>526261.1</v>
      </c>
      <c r="AA96" s="52">
        <v>526095.69999999995</v>
      </c>
      <c r="AB96" s="52">
        <v>528970</v>
      </c>
      <c r="AC96" s="55"/>
      <c r="AD96" s="3"/>
      <c r="AE96" s="3"/>
    </row>
    <row r="97" spans="1:31">
      <c r="A97" s="2" t="s">
        <v>664</v>
      </c>
      <c r="B97" s="40"/>
      <c r="C97" s="55">
        <v>9725</v>
      </c>
      <c r="D97" s="55">
        <v>8626.2000000000007</v>
      </c>
      <c r="E97" s="55">
        <v>8923.4</v>
      </c>
      <c r="F97" s="92" t="s">
        <v>716</v>
      </c>
      <c r="G97" s="52">
        <v>7378.3</v>
      </c>
      <c r="H97" s="52">
        <v>6885</v>
      </c>
      <c r="I97" s="52">
        <v>7367.1</v>
      </c>
      <c r="J97" s="52">
        <v>7277.9</v>
      </c>
      <c r="K97" s="52">
        <v>7346.4</v>
      </c>
      <c r="L97" s="52">
        <v>7402.3</v>
      </c>
      <c r="M97" s="52">
        <v>7549.8</v>
      </c>
      <c r="N97" s="52">
        <v>6945.5</v>
      </c>
      <c r="O97" s="52">
        <v>7378.1</v>
      </c>
      <c r="P97" s="52">
        <v>6707.6</v>
      </c>
      <c r="Q97" s="52">
        <v>6045.1</v>
      </c>
      <c r="R97" s="52">
        <v>6107.7</v>
      </c>
      <c r="S97" s="52">
        <v>6004.9</v>
      </c>
      <c r="T97" s="52">
        <v>6385.9</v>
      </c>
      <c r="U97" s="52">
        <v>6843.3</v>
      </c>
      <c r="V97" s="52">
        <v>6199.1</v>
      </c>
      <c r="W97" s="52">
        <v>6139.6</v>
      </c>
      <c r="X97" s="52">
        <v>6262</v>
      </c>
      <c r="Y97" s="52">
        <v>6297.2</v>
      </c>
      <c r="Z97" s="52">
        <v>6424.5</v>
      </c>
      <c r="AA97" s="52">
        <v>6277.2</v>
      </c>
      <c r="AB97" s="90" t="s">
        <v>97</v>
      </c>
      <c r="AC97" s="55"/>
      <c r="AD97" s="3"/>
      <c r="AE97" s="3"/>
    </row>
    <row r="98" spans="1:31">
      <c r="A98" s="2" t="s">
        <v>665</v>
      </c>
      <c r="B98" s="40"/>
      <c r="C98" s="55">
        <v>956.4</v>
      </c>
      <c r="D98" s="55">
        <v>887.3</v>
      </c>
      <c r="E98" s="55">
        <v>834.1</v>
      </c>
      <c r="F98" s="92" t="s">
        <v>719</v>
      </c>
      <c r="G98" s="52">
        <v>487.8</v>
      </c>
      <c r="H98" s="52">
        <v>464.1</v>
      </c>
      <c r="I98" s="52">
        <v>497.3</v>
      </c>
      <c r="J98" s="52">
        <v>479.6</v>
      </c>
      <c r="K98" s="52">
        <v>454.8</v>
      </c>
      <c r="L98" s="52">
        <v>449.6</v>
      </c>
      <c r="M98" s="52">
        <v>501.2</v>
      </c>
      <c r="N98" s="52">
        <v>515.20000000000005</v>
      </c>
      <c r="O98" s="52">
        <v>480.9</v>
      </c>
      <c r="P98" s="52">
        <v>473.8</v>
      </c>
      <c r="Q98" s="52">
        <v>393.6</v>
      </c>
      <c r="R98" s="52">
        <v>399.6</v>
      </c>
      <c r="S98" s="52">
        <v>395.2</v>
      </c>
      <c r="T98" s="52">
        <v>364.3</v>
      </c>
      <c r="U98" s="52">
        <v>318.7</v>
      </c>
      <c r="V98" s="52">
        <v>179.7</v>
      </c>
      <c r="W98" s="52">
        <v>190.3</v>
      </c>
      <c r="X98" s="52">
        <v>192.4</v>
      </c>
      <c r="Y98" s="52">
        <v>180.1</v>
      </c>
      <c r="Z98" s="52">
        <v>196.4</v>
      </c>
      <c r="AA98" s="52">
        <v>193.8</v>
      </c>
      <c r="AB98" s="90" t="s">
        <v>97</v>
      </c>
      <c r="AC98" s="55"/>
      <c r="AD98" s="3"/>
      <c r="AE98" s="3"/>
    </row>
    <row r="99" spans="1:31">
      <c r="A99" s="2" t="s">
        <v>201</v>
      </c>
      <c r="B99" s="40"/>
      <c r="C99" s="55">
        <v>102619.2</v>
      </c>
      <c r="D99" s="55">
        <v>108175.6</v>
      </c>
      <c r="E99" s="55">
        <v>106087</v>
      </c>
      <c r="F99" s="92" t="s">
        <v>722</v>
      </c>
      <c r="G99" s="52">
        <v>81251.5</v>
      </c>
      <c r="H99" s="52">
        <v>84873</v>
      </c>
      <c r="I99" s="52">
        <v>88155.9</v>
      </c>
      <c r="J99" s="52">
        <v>90572.4</v>
      </c>
      <c r="K99" s="52">
        <v>85792.6</v>
      </c>
      <c r="L99" s="52">
        <v>86019</v>
      </c>
      <c r="M99" s="52">
        <v>90970.6</v>
      </c>
      <c r="N99" s="52">
        <v>87724.7</v>
      </c>
      <c r="O99" s="52">
        <v>86300.9</v>
      </c>
      <c r="P99" s="52">
        <v>90314.1</v>
      </c>
      <c r="Q99" s="52">
        <v>95565.2</v>
      </c>
      <c r="R99" s="52">
        <v>99698.6</v>
      </c>
      <c r="S99" s="52">
        <v>104396.4</v>
      </c>
      <c r="T99" s="52">
        <v>110700.5</v>
      </c>
      <c r="U99" s="52">
        <v>111580.5</v>
      </c>
      <c r="V99" s="52">
        <v>91831.4</v>
      </c>
      <c r="W99" s="52">
        <v>109793</v>
      </c>
      <c r="X99" s="52">
        <v>107021</v>
      </c>
      <c r="Y99" s="52">
        <v>109457.60000000001</v>
      </c>
      <c r="Z99" s="52">
        <v>109566.5</v>
      </c>
      <c r="AA99" s="52">
        <v>111231.7</v>
      </c>
      <c r="AB99" s="90" t="s">
        <v>97</v>
      </c>
      <c r="AC99" s="55"/>
      <c r="AD99" s="3"/>
      <c r="AE99" s="3"/>
    </row>
    <row r="100" spans="1:31">
      <c r="A100" s="2" t="s">
        <v>667</v>
      </c>
      <c r="B100" s="40"/>
      <c r="C100" s="55">
        <v>11468.8</v>
      </c>
      <c r="D100" s="55">
        <v>12058.2</v>
      </c>
      <c r="E100" s="55">
        <v>12042.5</v>
      </c>
      <c r="F100" s="92" t="s">
        <v>725</v>
      </c>
      <c r="G100" s="52">
        <v>9224.9</v>
      </c>
      <c r="H100" s="52">
        <v>9368.4</v>
      </c>
      <c r="I100" s="52">
        <v>10086.4</v>
      </c>
      <c r="J100" s="52">
        <v>10093.700000000001</v>
      </c>
      <c r="K100" s="52">
        <v>10301.799999999999</v>
      </c>
      <c r="L100" s="52">
        <v>10454.6</v>
      </c>
      <c r="M100" s="52">
        <v>10447.9</v>
      </c>
      <c r="N100" s="52">
        <v>10649.8</v>
      </c>
      <c r="O100" s="52">
        <v>10594.7</v>
      </c>
      <c r="P100" s="52">
        <v>10533.7</v>
      </c>
      <c r="Q100" s="52">
        <v>10852.4</v>
      </c>
      <c r="R100" s="52">
        <v>11712.4</v>
      </c>
      <c r="S100" s="52">
        <v>11923.2</v>
      </c>
      <c r="T100" s="52">
        <v>11320.4</v>
      </c>
      <c r="U100" s="52">
        <v>12212</v>
      </c>
      <c r="V100" s="52">
        <v>9934.5</v>
      </c>
      <c r="W100" s="52">
        <v>11009.8</v>
      </c>
      <c r="X100" s="52">
        <v>9567</v>
      </c>
      <c r="Y100" s="52">
        <v>7531.9</v>
      </c>
      <c r="Z100" s="52">
        <v>7614</v>
      </c>
      <c r="AA100" s="52">
        <v>7612.4</v>
      </c>
      <c r="AB100" s="90" t="s">
        <v>97</v>
      </c>
      <c r="AC100" s="55"/>
      <c r="AD100" s="3"/>
      <c r="AE100" s="3"/>
    </row>
    <row r="101" spans="1:31">
      <c r="A101" s="2" t="s">
        <v>670</v>
      </c>
      <c r="B101" s="40"/>
      <c r="C101" s="55"/>
      <c r="D101" s="55"/>
      <c r="E101" s="55"/>
      <c r="F101" s="92"/>
      <c r="G101" s="52"/>
      <c r="H101" s="52"/>
      <c r="I101" s="52"/>
      <c r="J101" s="52"/>
      <c r="K101" s="52"/>
      <c r="L101" s="52"/>
      <c r="M101" s="52"/>
      <c r="N101" s="52"/>
      <c r="O101" s="52"/>
      <c r="P101" s="52"/>
      <c r="Q101" s="52"/>
      <c r="R101" s="52"/>
      <c r="S101" s="52"/>
      <c r="T101" s="52"/>
      <c r="U101" s="52"/>
      <c r="V101" s="52"/>
      <c r="W101" s="52"/>
      <c r="X101" s="52"/>
      <c r="Y101" s="52"/>
      <c r="Z101" s="52"/>
      <c r="AA101" s="52"/>
      <c r="AB101" s="55"/>
      <c r="AC101" s="55"/>
      <c r="AD101" s="3"/>
      <c r="AE101" s="3"/>
    </row>
    <row r="102" spans="1:31">
      <c r="A102" s="2" t="s">
        <v>208</v>
      </c>
      <c r="B102" s="40"/>
      <c r="C102" s="55">
        <v>48601.599999999999</v>
      </c>
      <c r="D102" s="55">
        <v>48097.1</v>
      </c>
      <c r="E102" s="55">
        <v>47125.599999999999</v>
      </c>
      <c r="F102" s="92" t="s">
        <v>728</v>
      </c>
      <c r="G102" s="52">
        <v>42167.1</v>
      </c>
      <c r="H102" s="52">
        <v>38934.800000000003</v>
      </c>
      <c r="I102" s="52">
        <v>38757.5</v>
      </c>
      <c r="J102" s="52">
        <v>38331.1</v>
      </c>
      <c r="K102" s="52">
        <v>36663.1</v>
      </c>
      <c r="L102" s="52">
        <v>36114.9</v>
      </c>
      <c r="M102" s="52">
        <v>34845.300000000003</v>
      </c>
      <c r="N102" s="52">
        <v>33574.6</v>
      </c>
      <c r="O102" s="52">
        <v>32531.1</v>
      </c>
      <c r="P102" s="52">
        <v>31659.1</v>
      </c>
      <c r="Q102" s="52">
        <v>31125.1</v>
      </c>
      <c r="R102" s="52">
        <v>29018.1</v>
      </c>
      <c r="S102" s="52">
        <v>29415.1</v>
      </c>
      <c r="T102" s="52">
        <v>28792.799999999999</v>
      </c>
      <c r="U102" s="52">
        <v>26715.200000000001</v>
      </c>
      <c r="V102" s="52">
        <v>26185.200000000001</v>
      </c>
      <c r="W102" s="52">
        <v>25584.400000000001</v>
      </c>
      <c r="X102" s="52">
        <v>25823.200000000001</v>
      </c>
      <c r="Y102" s="52">
        <v>26232.5</v>
      </c>
      <c r="Z102" s="52">
        <v>27678.5</v>
      </c>
      <c r="AA102" s="52">
        <v>28205.1</v>
      </c>
      <c r="AB102" s="90" t="s">
        <v>97</v>
      </c>
      <c r="AC102" s="55"/>
      <c r="AD102" s="3"/>
      <c r="AE102" s="3"/>
    </row>
    <row r="103" spans="1:31">
      <c r="A103" s="2" t="s">
        <v>671</v>
      </c>
      <c r="B103" s="40"/>
      <c r="C103" s="55">
        <v>55937.4</v>
      </c>
      <c r="D103" s="55">
        <v>61774.8</v>
      </c>
      <c r="E103" s="55">
        <v>65267.199999999997</v>
      </c>
      <c r="F103" s="92" t="s">
        <v>748</v>
      </c>
      <c r="G103" s="52">
        <v>65203.3</v>
      </c>
      <c r="H103" s="52">
        <v>69366.100000000006</v>
      </c>
      <c r="I103" s="52">
        <v>70305.3</v>
      </c>
      <c r="J103" s="52">
        <v>71193.5</v>
      </c>
      <c r="K103" s="52">
        <v>69104.100000000006</v>
      </c>
      <c r="L103" s="52">
        <v>69037.7</v>
      </c>
      <c r="M103" s="52">
        <v>66457.7</v>
      </c>
      <c r="N103" s="52">
        <v>68938.2</v>
      </c>
      <c r="O103" s="52">
        <v>70044.399999999994</v>
      </c>
      <c r="P103" s="52">
        <v>70457.899999999994</v>
      </c>
      <c r="Q103" s="52">
        <v>73715.899999999994</v>
      </c>
      <c r="R103" s="52">
        <v>74814.399999999994</v>
      </c>
      <c r="S103" s="52">
        <v>70778.100000000006</v>
      </c>
      <c r="T103" s="52">
        <v>68101.600000000006</v>
      </c>
      <c r="U103" s="52">
        <v>66469.7</v>
      </c>
      <c r="V103" s="52">
        <v>63070.8</v>
      </c>
      <c r="W103" s="52">
        <v>65209.9</v>
      </c>
      <c r="X103" s="52">
        <v>65942.5</v>
      </c>
      <c r="Y103" s="52">
        <v>67460.899999999994</v>
      </c>
      <c r="Z103" s="52">
        <v>67772</v>
      </c>
      <c r="AA103" s="52">
        <v>66030.7</v>
      </c>
      <c r="AB103" s="90" t="s">
        <v>97</v>
      </c>
      <c r="AC103" s="55"/>
      <c r="AD103" s="3"/>
      <c r="AE103" s="3"/>
    </row>
    <row r="104" spans="1:31">
      <c r="A104" s="2" t="s">
        <v>749</v>
      </c>
      <c r="B104" s="40"/>
      <c r="C104" s="55"/>
      <c r="D104" s="55"/>
      <c r="E104" s="55"/>
      <c r="F104" s="92"/>
      <c r="G104" s="52"/>
      <c r="H104" s="52"/>
      <c r="I104" s="52"/>
      <c r="J104" s="52"/>
      <c r="K104" s="52"/>
      <c r="L104" s="52"/>
      <c r="M104" s="52"/>
      <c r="N104" s="52"/>
      <c r="O104" s="52"/>
      <c r="P104" s="52"/>
      <c r="Q104" s="52"/>
      <c r="R104" s="52"/>
      <c r="S104" s="52"/>
      <c r="T104" s="52"/>
      <c r="U104" s="52"/>
      <c r="V104" s="52"/>
      <c r="W104" s="52"/>
      <c r="X104" s="52"/>
      <c r="Y104" s="52"/>
      <c r="Z104" s="52"/>
      <c r="AA104" s="52"/>
      <c r="AB104" s="55"/>
      <c r="AC104" s="55"/>
      <c r="AD104" s="3"/>
      <c r="AE104" s="3"/>
    </row>
    <row r="105" spans="1:31">
      <c r="A105" t="s">
        <v>672</v>
      </c>
      <c r="B105" s="40"/>
      <c r="C105" s="55">
        <v>27016.1</v>
      </c>
      <c r="D105" s="55">
        <v>28355.1</v>
      </c>
      <c r="E105" s="55">
        <v>28700.9</v>
      </c>
      <c r="F105" s="92" t="s">
        <v>731</v>
      </c>
      <c r="G105" s="52">
        <v>24577.599999999999</v>
      </c>
      <c r="H105" s="52">
        <v>25228.1</v>
      </c>
      <c r="I105" s="52">
        <v>23985.4</v>
      </c>
      <c r="J105" s="52">
        <v>24024</v>
      </c>
      <c r="K105" s="52">
        <v>22787.200000000001</v>
      </c>
      <c r="L105" s="52">
        <v>22407.8</v>
      </c>
      <c r="M105" s="52">
        <v>22662.9</v>
      </c>
      <c r="N105" s="52">
        <v>22558.7</v>
      </c>
      <c r="O105" s="52">
        <v>22879.599999999999</v>
      </c>
      <c r="P105" s="52">
        <v>23504.7</v>
      </c>
      <c r="Q105" s="52">
        <v>24327.3</v>
      </c>
      <c r="R105" s="52">
        <v>24379.1</v>
      </c>
      <c r="S105" s="52">
        <v>25944.799999999999</v>
      </c>
      <c r="T105" s="52">
        <v>27093.599999999999</v>
      </c>
      <c r="U105" s="52">
        <v>26347</v>
      </c>
      <c r="V105" s="52">
        <v>22709.1</v>
      </c>
      <c r="W105" s="52">
        <v>23628.2</v>
      </c>
      <c r="X105" s="52">
        <v>23406.799999999999</v>
      </c>
      <c r="Y105" s="52">
        <v>24128.2</v>
      </c>
      <c r="Z105" s="52">
        <v>23745.5</v>
      </c>
      <c r="AA105" s="52">
        <v>24319</v>
      </c>
      <c r="AB105" s="90" t="s">
        <v>97</v>
      </c>
      <c r="AC105" s="55"/>
      <c r="AD105" s="3"/>
      <c r="AE105" s="3"/>
    </row>
    <row r="106" spans="1:31">
      <c r="A106" t="s">
        <v>673</v>
      </c>
      <c r="B106" s="40"/>
      <c r="C106" s="55"/>
      <c r="D106" s="55"/>
      <c r="E106" s="55"/>
      <c r="F106" s="92"/>
      <c r="G106" s="52">
        <v>13358.8</v>
      </c>
      <c r="H106" s="52">
        <v>14331.5</v>
      </c>
      <c r="I106" s="52">
        <v>16721.3</v>
      </c>
      <c r="J106" s="52">
        <v>18971</v>
      </c>
      <c r="K106" s="52">
        <v>21210.9</v>
      </c>
      <c r="L106" s="52">
        <v>22094.3</v>
      </c>
      <c r="M106" s="52">
        <v>22582.5</v>
      </c>
      <c r="N106" s="52">
        <v>24781.4</v>
      </c>
      <c r="O106" s="52">
        <v>26099.9</v>
      </c>
      <c r="P106" s="52">
        <v>26638.1</v>
      </c>
      <c r="Q106" s="52">
        <v>26589.3</v>
      </c>
      <c r="R106" s="52">
        <v>26268.9</v>
      </c>
      <c r="S106" s="52">
        <v>27339.3</v>
      </c>
      <c r="T106" s="52">
        <v>28148.6</v>
      </c>
      <c r="U106" s="52">
        <v>28735.7</v>
      </c>
      <c r="V106" s="52">
        <v>27883.599999999999</v>
      </c>
      <c r="W106" s="52">
        <v>28168.400000000001</v>
      </c>
      <c r="X106" s="52">
        <v>28507.3</v>
      </c>
      <c r="Y106" s="52">
        <v>28800.6</v>
      </c>
      <c r="Z106" s="52">
        <v>29728.9</v>
      </c>
      <c r="AA106" s="52">
        <v>29957.200000000001</v>
      </c>
      <c r="AB106" s="90" t="s">
        <v>97</v>
      </c>
      <c r="AC106" s="55"/>
      <c r="AD106" s="3"/>
      <c r="AE106" s="3"/>
    </row>
    <row r="107" spans="1:31">
      <c r="A107" s="2" t="s">
        <v>676</v>
      </c>
      <c r="B107" s="40"/>
      <c r="C107" s="55">
        <v>29669.5</v>
      </c>
      <c r="D107" s="55">
        <v>29308.400000000001</v>
      </c>
      <c r="E107" s="55">
        <v>29048.7</v>
      </c>
      <c r="F107" s="92" t="s">
        <v>736</v>
      </c>
      <c r="G107" s="52">
        <v>38170</v>
      </c>
      <c r="H107" s="52">
        <v>33904.800000000003</v>
      </c>
      <c r="I107" s="52">
        <v>34490.6</v>
      </c>
      <c r="J107" s="52">
        <v>34272.6</v>
      </c>
      <c r="K107" s="52">
        <v>32040.400000000001</v>
      </c>
      <c r="L107" s="52">
        <v>32771.800000000003</v>
      </c>
      <c r="M107" s="52">
        <v>33936.199999999997</v>
      </c>
      <c r="N107" s="52">
        <v>31834.3</v>
      </c>
      <c r="O107" s="52">
        <v>30316.7</v>
      </c>
      <c r="P107" s="52">
        <v>30215.7</v>
      </c>
      <c r="Q107" s="52">
        <v>29899.1</v>
      </c>
      <c r="R107" s="52">
        <v>30788.5</v>
      </c>
      <c r="S107" s="52">
        <v>31106.5</v>
      </c>
      <c r="T107" s="52">
        <v>32802.5</v>
      </c>
      <c r="U107" s="52">
        <v>27659</v>
      </c>
      <c r="V107" s="52">
        <v>27314</v>
      </c>
      <c r="W107" s="52">
        <v>27967.9</v>
      </c>
      <c r="X107" s="52">
        <v>27022.7</v>
      </c>
      <c r="Y107" s="52">
        <v>27693</v>
      </c>
      <c r="Z107" s="52">
        <v>28923.8</v>
      </c>
      <c r="AA107" s="52">
        <v>28704.5</v>
      </c>
      <c r="AB107" s="90" t="s">
        <v>97</v>
      </c>
      <c r="AC107" s="55"/>
      <c r="AD107" s="3"/>
      <c r="AE107" s="3"/>
    </row>
    <row r="108" spans="1:31">
      <c r="A108" s="2" t="s">
        <v>677</v>
      </c>
      <c r="B108" s="40"/>
      <c r="C108" s="55"/>
      <c r="D108" s="55"/>
      <c r="E108" s="55"/>
      <c r="F108" s="92"/>
      <c r="G108" s="52"/>
      <c r="H108" s="52"/>
      <c r="I108" s="52"/>
      <c r="J108" s="52"/>
      <c r="K108" s="52"/>
      <c r="L108" s="52"/>
      <c r="M108" s="52"/>
      <c r="N108" s="52"/>
      <c r="O108" s="52"/>
      <c r="P108" s="52"/>
      <c r="Q108" s="52"/>
      <c r="R108" s="52"/>
      <c r="S108" s="52"/>
      <c r="T108" s="52"/>
      <c r="U108" s="52"/>
      <c r="V108" s="52"/>
      <c r="W108" s="52"/>
      <c r="X108" s="52"/>
      <c r="Y108" s="52"/>
      <c r="Z108" s="52"/>
      <c r="AA108" s="52"/>
      <c r="AB108" s="55"/>
      <c r="AC108" s="55"/>
      <c r="AD108" s="3"/>
      <c r="AE108" s="3"/>
    </row>
    <row r="109" spans="1:31">
      <c r="A109" s="2" t="s">
        <v>680</v>
      </c>
      <c r="B109" s="40"/>
      <c r="C109" s="55"/>
      <c r="D109" s="55"/>
      <c r="E109" s="55"/>
      <c r="F109" s="92"/>
      <c r="G109" s="52">
        <v>48488.1</v>
      </c>
      <c r="H109" s="52">
        <v>49050.7</v>
      </c>
      <c r="I109" s="52">
        <v>49188.1</v>
      </c>
      <c r="J109" s="52">
        <v>49958.1</v>
      </c>
      <c r="K109" s="52">
        <v>49982.2</v>
      </c>
      <c r="L109" s="52">
        <v>50137.9</v>
      </c>
      <c r="M109" s="52">
        <v>51241.2</v>
      </c>
      <c r="N109" s="52">
        <v>51089.4</v>
      </c>
      <c r="O109" s="52">
        <v>51579.7</v>
      </c>
      <c r="P109" s="52">
        <v>52333.7</v>
      </c>
      <c r="Q109" s="52">
        <v>53278.7</v>
      </c>
      <c r="R109" s="52">
        <v>54041.7</v>
      </c>
      <c r="S109" s="52">
        <v>55622.6</v>
      </c>
      <c r="T109" s="52">
        <v>56274.5</v>
      </c>
      <c r="U109" s="52">
        <v>56738</v>
      </c>
      <c r="V109" s="52">
        <v>57566.5</v>
      </c>
      <c r="W109" s="52">
        <v>58075.6</v>
      </c>
      <c r="X109" s="52">
        <v>58694</v>
      </c>
      <c r="Y109" s="52">
        <v>59014.9</v>
      </c>
      <c r="Z109" s="52">
        <v>59130.7</v>
      </c>
      <c r="AA109" s="52">
        <v>59774</v>
      </c>
      <c r="AB109" s="90" t="s">
        <v>97</v>
      </c>
      <c r="AC109" s="55"/>
      <c r="AD109" s="3"/>
      <c r="AE109" s="3"/>
    </row>
    <row r="110" spans="1:31">
      <c r="A110" s="2" t="s">
        <v>683</v>
      </c>
      <c r="B110" s="40"/>
      <c r="C110" s="55"/>
      <c r="D110" s="55"/>
      <c r="E110" s="55"/>
      <c r="F110" s="92"/>
      <c r="G110" s="52">
        <v>20120.5</v>
      </c>
      <c r="H110" s="52">
        <v>21279.8</v>
      </c>
      <c r="I110" s="52">
        <v>23437.200000000001</v>
      </c>
      <c r="J110" s="52">
        <v>23855.8</v>
      </c>
      <c r="K110" s="52">
        <v>24186</v>
      </c>
      <c r="L110" s="52">
        <v>23818.400000000001</v>
      </c>
      <c r="M110" s="52">
        <v>26078.3</v>
      </c>
      <c r="N110" s="52">
        <v>27709.1</v>
      </c>
      <c r="O110" s="52">
        <v>28336.1</v>
      </c>
      <c r="P110" s="52">
        <v>29426.7</v>
      </c>
      <c r="Q110" s="52">
        <v>30801.599999999999</v>
      </c>
      <c r="R110" s="52">
        <v>33775.599999999999</v>
      </c>
      <c r="S110" s="52">
        <v>35585.4</v>
      </c>
      <c r="T110" s="52">
        <v>37617</v>
      </c>
      <c r="U110" s="52">
        <v>38594.800000000003</v>
      </c>
      <c r="V110" s="52">
        <v>34852.5</v>
      </c>
      <c r="W110" s="52">
        <v>34215.9</v>
      </c>
      <c r="X110" s="52">
        <v>34519.599999999999</v>
      </c>
      <c r="Y110" s="52">
        <v>34854.9</v>
      </c>
      <c r="Z110" s="52">
        <v>35987.800000000003</v>
      </c>
      <c r="AA110" s="52">
        <v>35739</v>
      </c>
      <c r="AB110" s="90" t="s">
        <v>97</v>
      </c>
      <c r="AC110" s="55"/>
      <c r="AD110" s="3"/>
      <c r="AE110" s="3"/>
    </row>
    <row r="111" spans="1:31">
      <c r="A111" s="2" t="s">
        <v>686</v>
      </c>
      <c r="B111" s="40"/>
      <c r="C111" s="55"/>
      <c r="D111" s="55"/>
      <c r="E111" s="55"/>
      <c r="F111" s="92"/>
      <c r="G111" s="52"/>
      <c r="H111" s="52"/>
      <c r="I111" s="52"/>
      <c r="J111" s="52"/>
      <c r="K111" s="52"/>
      <c r="L111" s="52"/>
      <c r="M111" s="52"/>
      <c r="N111" s="52"/>
      <c r="O111" s="52"/>
      <c r="P111" s="52"/>
      <c r="Q111" s="52"/>
      <c r="R111" s="52"/>
      <c r="S111" s="52"/>
      <c r="T111" s="52"/>
      <c r="U111" s="52"/>
      <c r="V111" s="52"/>
      <c r="W111" s="52"/>
      <c r="X111" s="52"/>
      <c r="Y111" s="52"/>
      <c r="Z111" s="52"/>
      <c r="AA111" s="52"/>
      <c r="AB111" s="55"/>
      <c r="AC111" s="55"/>
      <c r="AD111" s="3"/>
      <c r="AE111" s="3"/>
    </row>
    <row r="112" spans="1:31" ht="16.5">
      <c r="A112" s="2" t="s">
        <v>850</v>
      </c>
      <c r="B112" s="40"/>
      <c r="C112" s="55">
        <v>37882.800000000003</v>
      </c>
      <c r="D112" s="55">
        <v>38415.300000000003</v>
      </c>
      <c r="E112" s="55">
        <v>38992.1</v>
      </c>
      <c r="F112" s="92" t="s">
        <v>739</v>
      </c>
      <c r="G112" s="52">
        <v>39601.300000000003</v>
      </c>
      <c r="H112" s="52">
        <v>40516.5</v>
      </c>
      <c r="I112" s="52">
        <v>41325.4</v>
      </c>
      <c r="J112" s="52">
        <v>41963.199999999997</v>
      </c>
      <c r="K112" s="52">
        <v>42360.3</v>
      </c>
      <c r="L112" s="52">
        <v>43160.1</v>
      </c>
      <c r="M112" s="52">
        <v>44019.5</v>
      </c>
      <c r="N112" s="52">
        <v>44492</v>
      </c>
      <c r="O112" s="52">
        <v>45000</v>
      </c>
      <c r="P112" s="52">
        <v>45633.9</v>
      </c>
      <c r="Q112" s="52">
        <v>45619.4</v>
      </c>
      <c r="R112" s="52">
        <v>45499.9</v>
      </c>
      <c r="S112" s="52">
        <v>45715.1</v>
      </c>
      <c r="T112" s="52">
        <v>46000.1</v>
      </c>
      <c r="U112" s="52">
        <v>45861.5</v>
      </c>
      <c r="V112" s="52">
        <v>46456.4</v>
      </c>
      <c r="W112" s="52">
        <v>45790.1</v>
      </c>
      <c r="X112" s="52">
        <v>46005.7</v>
      </c>
      <c r="Y112" s="52">
        <v>45957.2</v>
      </c>
      <c r="Z112" s="52">
        <v>45650.400000000001</v>
      </c>
      <c r="AA112" s="52">
        <v>45622.3</v>
      </c>
      <c r="AB112" s="90" t="s">
        <v>97</v>
      </c>
      <c r="AC112" s="55"/>
      <c r="AD112" s="3"/>
      <c r="AE112" s="3"/>
    </row>
    <row r="113" spans="1:31">
      <c r="A113" s="2" t="s">
        <v>689</v>
      </c>
      <c r="B113" s="40"/>
      <c r="C113" s="55"/>
      <c r="D113" s="55"/>
      <c r="E113" s="55"/>
      <c r="F113" s="92"/>
      <c r="G113" s="52"/>
      <c r="H113" s="52"/>
      <c r="I113" s="52"/>
      <c r="J113" s="52"/>
      <c r="K113" s="52"/>
      <c r="L113" s="52"/>
      <c r="M113" s="52"/>
      <c r="N113" s="52"/>
      <c r="O113" s="52"/>
      <c r="P113" s="52"/>
      <c r="Q113" s="52"/>
      <c r="R113" s="52"/>
      <c r="S113" s="52"/>
      <c r="T113" s="52"/>
      <c r="U113" s="52"/>
      <c r="V113" s="52"/>
      <c r="W113" s="52"/>
      <c r="X113" s="52"/>
      <c r="Y113" s="52"/>
      <c r="Z113" s="52"/>
      <c r="AA113" s="52"/>
      <c r="AB113" s="55"/>
      <c r="AC113" s="55"/>
      <c r="AD113" s="3"/>
      <c r="AE113" s="3"/>
    </row>
    <row r="114" spans="1:31" ht="16.5">
      <c r="A114" s="2" t="s">
        <v>852</v>
      </c>
      <c r="B114" s="40"/>
      <c r="C114" s="55"/>
      <c r="D114" s="55"/>
      <c r="E114" s="55"/>
      <c r="F114" s="92"/>
      <c r="G114" s="52">
        <v>4227.2</v>
      </c>
      <c r="H114" s="52">
        <v>4391.3999999999996</v>
      </c>
      <c r="I114" s="52">
        <v>4368.6000000000004</v>
      </c>
      <c r="J114" s="52">
        <v>4313.3</v>
      </c>
      <c r="K114" s="52">
        <v>4277.7</v>
      </c>
      <c r="L114" s="52">
        <v>4260.7</v>
      </c>
      <c r="M114" s="52">
        <v>4205.3</v>
      </c>
      <c r="N114" s="52">
        <v>4219</v>
      </c>
      <c r="O114" s="52">
        <v>4290.2</v>
      </c>
      <c r="P114" s="52">
        <v>4409.7</v>
      </c>
      <c r="Q114" s="52">
        <v>4555.5</v>
      </c>
      <c r="R114" s="52">
        <v>4655.2</v>
      </c>
      <c r="S114" s="52">
        <v>4699.7</v>
      </c>
      <c r="T114" s="52">
        <v>4720.8</v>
      </c>
      <c r="U114" s="52">
        <v>4689.6000000000004</v>
      </c>
      <c r="V114" s="52">
        <v>4904.8</v>
      </c>
      <c r="W114" s="52">
        <v>4982.1000000000004</v>
      </c>
      <c r="X114" s="52">
        <v>5221.7</v>
      </c>
      <c r="Y114" s="52">
        <v>5374.3</v>
      </c>
      <c r="Z114" s="52">
        <v>5515</v>
      </c>
      <c r="AA114" s="52">
        <v>5587.9</v>
      </c>
      <c r="AB114" s="90" t="s">
        <v>97</v>
      </c>
      <c r="AC114" s="55"/>
      <c r="AD114" s="3"/>
      <c r="AE114" s="3"/>
    </row>
    <row r="115" spans="1:31" ht="16.5">
      <c r="A115" s="2" t="s">
        <v>856</v>
      </c>
      <c r="B115" s="40"/>
      <c r="C115" s="55"/>
      <c r="D115" s="55"/>
      <c r="E115" s="55"/>
      <c r="F115" s="92"/>
      <c r="G115" s="52">
        <v>21777.7</v>
      </c>
      <c r="H115" s="52">
        <v>22579.100000000002</v>
      </c>
      <c r="I115" s="52">
        <v>23245.600000000002</v>
      </c>
      <c r="J115" s="52">
        <v>23789.1</v>
      </c>
      <c r="K115" s="52">
        <v>24527.699999999997</v>
      </c>
      <c r="L115" s="52">
        <v>25264</v>
      </c>
      <c r="M115" s="52">
        <v>26805.200000000001</v>
      </c>
      <c r="N115" s="52">
        <v>27229.399999999998</v>
      </c>
      <c r="O115" s="52">
        <v>27341.8</v>
      </c>
      <c r="P115" s="52">
        <v>27811</v>
      </c>
      <c r="Q115" s="52">
        <v>28222.5</v>
      </c>
      <c r="R115" s="52">
        <v>28813.3</v>
      </c>
      <c r="S115" s="52">
        <v>29880.800000000003</v>
      </c>
      <c r="T115" s="52">
        <v>31270.6</v>
      </c>
      <c r="U115" s="52">
        <v>31344.6</v>
      </c>
      <c r="V115" s="52">
        <v>31721</v>
      </c>
      <c r="W115" s="52">
        <v>32937.699999999997</v>
      </c>
      <c r="X115" s="52">
        <v>33834.1</v>
      </c>
      <c r="Y115" s="52">
        <v>35416.9</v>
      </c>
      <c r="Z115" s="52">
        <v>35819.199999999997</v>
      </c>
      <c r="AA115" s="52">
        <v>35393.1</v>
      </c>
      <c r="AB115" s="90" t="s">
        <v>97</v>
      </c>
      <c r="AC115" s="55"/>
      <c r="AD115" s="3"/>
      <c r="AE115" s="3"/>
    </row>
    <row r="116" spans="1:31" ht="16.5">
      <c r="A116" s="2" t="s">
        <v>853</v>
      </c>
      <c r="B116" s="40"/>
      <c r="C116" s="55"/>
      <c r="D116" s="55"/>
      <c r="E116" s="55"/>
      <c r="F116" s="92"/>
      <c r="G116" s="52"/>
      <c r="H116" s="52"/>
      <c r="I116" s="52"/>
      <c r="J116" s="52"/>
      <c r="K116" s="52"/>
      <c r="L116" s="52"/>
      <c r="M116" s="52"/>
      <c r="N116" s="52"/>
      <c r="O116" s="52"/>
      <c r="P116" s="52"/>
      <c r="Q116" s="52"/>
      <c r="R116" s="52"/>
      <c r="S116" s="52"/>
      <c r="T116" s="52"/>
      <c r="U116" s="52"/>
      <c r="V116" s="52"/>
      <c r="W116" s="52"/>
      <c r="X116" s="52"/>
      <c r="Y116" s="52"/>
      <c r="Z116" s="52"/>
      <c r="AA116" s="52"/>
      <c r="AB116" s="55"/>
      <c r="AC116" s="55"/>
      <c r="AD116" s="3"/>
      <c r="AE116" s="3"/>
    </row>
    <row r="117" spans="1:31" ht="16.5">
      <c r="A117" s="2" t="s">
        <v>854</v>
      </c>
      <c r="B117" s="40"/>
      <c r="C117" s="55">
        <v>136527.9</v>
      </c>
      <c r="D117" s="55">
        <v>141576.70000000001</v>
      </c>
      <c r="E117" s="55">
        <v>145533.4</v>
      </c>
      <c r="F117" s="92" t="s">
        <v>770</v>
      </c>
      <c r="G117" s="52">
        <v>35331.800000000003</v>
      </c>
      <c r="H117" s="52">
        <v>34459.5</v>
      </c>
      <c r="I117" s="52">
        <v>34883.4</v>
      </c>
      <c r="J117" s="52">
        <v>34682.9</v>
      </c>
      <c r="K117" s="52">
        <v>34081.5</v>
      </c>
      <c r="L117" s="52">
        <v>33561.800000000003</v>
      </c>
      <c r="M117" s="52">
        <v>33734.6</v>
      </c>
      <c r="N117" s="52">
        <v>33000.5</v>
      </c>
      <c r="O117" s="52">
        <v>32963.1</v>
      </c>
      <c r="P117" s="52">
        <v>32323</v>
      </c>
      <c r="Q117" s="52">
        <v>31430.3</v>
      </c>
      <c r="R117" s="52">
        <v>30634.6</v>
      </c>
      <c r="S117" s="52">
        <v>31215.9</v>
      </c>
      <c r="T117" s="52">
        <v>31657.3</v>
      </c>
      <c r="U117" s="52">
        <v>31671.599999999999</v>
      </c>
      <c r="V117" s="52">
        <v>30352.799999999999</v>
      </c>
      <c r="W117" s="52">
        <v>30132.799999999999</v>
      </c>
      <c r="X117" s="52">
        <v>30095</v>
      </c>
      <c r="Y117" s="52">
        <v>30752.1</v>
      </c>
      <c r="Z117" s="52">
        <v>30526.3</v>
      </c>
      <c r="AA117" s="52">
        <v>30394.9</v>
      </c>
      <c r="AB117" s="90" t="s">
        <v>97</v>
      </c>
      <c r="AC117" s="55"/>
      <c r="AD117" s="3"/>
      <c r="AE117" s="3"/>
    </row>
    <row r="118" spans="1:31">
      <c r="A118" s="2" t="s">
        <v>698</v>
      </c>
      <c r="B118" s="90" t="s">
        <v>97</v>
      </c>
      <c r="C118" s="90" t="s">
        <v>97</v>
      </c>
      <c r="D118" s="90" t="s">
        <v>97</v>
      </c>
      <c r="E118" s="90" t="s">
        <v>97</v>
      </c>
      <c r="F118" s="90" t="s">
        <v>97</v>
      </c>
      <c r="G118" s="90" t="s">
        <v>97</v>
      </c>
      <c r="H118" s="90" t="s">
        <v>97</v>
      </c>
      <c r="I118" s="90" t="s">
        <v>97</v>
      </c>
      <c r="J118" s="90" t="s">
        <v>97</v>
      </c>
      <c r="K118" s="90" t="s">
        <v>97</v>
      </c>
      <c r="L118" s="90" t="s">
        <v>97</v>
      </c>
      <c r="M118" s="90" t="s">
        <v>97</v>
      </c>
      <c r="N118" s="90" t="s">
        <v>97</v>
      </c>
      <c r="O118" s="90" t="s">
        <v>97</v>
      </c>
      <c r="P118" s="90" t="s">
        <v>97</v>
      </c>
      <c r="Q118" s="90" t="s">
        <v>97</v>
      </c>
      <c r="R118" s="90" t="s">
        <v>97</v>
      </c>
      <c r="S118" s="90" t="s">
        <v>97</v>
      </c>
      <c r="T118" s="90" t="s">
        <v>97</v>
      </c>
      <c r="U118" s="90" t="s">
        <v>97</v>
      </c>
      <c r="V118" s="90" t="s">
        <v>97</v>
      </c>
      <c r="W118" s="90" t="s">
        <v>97</v>
      </c>
      <c r="X118" s="90" t="s">
        <v>97</v>
      </c>
      <c r="Y118" s="90" t="s">
        <v>97</v>
      </c>
      <c r="Z118" s="90" t="s">
        <v>97</v>
      </c>
      <c r="AA118" s="90" t="s">
        <v>97</v>
      </c>
      <c r="AB118" s="90" t="s">
        <v>97</v>
      </c>
      <c r="AC118" s="55"/>
      <c r="AD118" s="3"/>
      <c r="AE118" s="3"/>
    </row>
    <row r="119" spans="1:31">
      <c r="A119" s="2" t="s">
        <v>700</v>
      </c>
      <c r="B119" s="90" t="s">
        <v>97</v>
      </c>
      <c r="C119" s="90" t="s">
        <v>97</v>
      </c>
      <c r="D119" s="90" t="s">
        <v>97</v>
      </c>
      <c r="E119" s="90" t="s">
        <v>97</v>
      </c>
      <c r="F119" s="90" t="s">
        <v>97</v>
      </c>
      <c r="G119" s="90" t="s">
        <v>97</v>
      </c>
      <c r="H119" s="90" t="s">
        <v>97</v>
      </c>
      <c r="I119" s="90" t="s">
        <v>97</v>
      </c>
      <c r="J119" s="90" t="s">
        <v>97</v>
      </c>
      <c r="K119" s="90" t="s">
        <v>97</v>
      </c>
      <c r="L119" s="90" t="s">
        <v>97</v>
      </c>
      <c r="M119" s="90" t="s">
        <v>97</v>
      </c>
      <c r="N119" s="90" t="s">
        <v>97</v>
      </c>
      <c r="O119" s="90" t="s">
        <v>97</v>
      </c>
      <c r="P119" s="90" t="s">
        <v>97</v>
      </c>
      <c r="Q119" s="90" t="s">
        <v>97</v>
      </c>
      <c r="R119" s="90" t="s">
        <v>97</v>
      </c>
      <c r="S119" s="90" t="s">
        <v>97</v>
      </c>
      <c r="T119" s="90" t="s">
        <v>97</v>
      </c>
      <c r="U119" s="90" t="s">
        <v>97</v>
      </c>
      <c r="V119" s="90" t="s">
        <v>97</v>
      </c>
      <c r="W119" s="90" t="s">
        <v>97</v>
      </c>
      <c r="X119" s="90" t="s">
        <v>97</v>
      </c>
      <c r="Y119" s="90" t="s">
        <v>97</v>
      </c>
      <c r="Z119" s="90" t="s">
        <v>97</v>
      </c>
      <c r="AA119" s="90" t="s">
        <v>97</v>
      </c>
      <c r="AB119" s="90" t="s">
        <v>97</v>
      </c>
      <c r="AC119" s="55"/>
      <c r="AD119" s="3"/>
      <c r="AE119" s="3"/>
    </row>
    <row r="120" spans="1:31">
      <c r="A120" s="2" t="s">
        <v>323</v>
      </c>
      <c r="B120" s="40"/>
      <c r="C120" s="55">
        <v>2199</v>
      </c>
      <c r="D120" s="55">
        <v>2512.1</v>
      </c>
      <c r="E120" s="55">
        <v>2676.2</v>
      </c>
      <c r="F120" s="92" t="s">
        <v>777</v>
      </c>
      <c r="G120" s="52">
        <v>3704.2</v>
      </c>
      <c r="H120" s="52">
        <v>3891.8</v>
      </c>
      <c r="I120" s="52">
        <v>3518.1</v>
      </c>
      <c r="J120" s="52">
        <v>3931.2</v>
      </c>
      <c r="K120" s="52">
        <v>4191.7</v>
      </c>
      <c r="L120" s="52">
        <v>4246.3999999999996</v>
      </c>
      <c r="M120" s="52">
        <v>4025.6</v>
      </c>
      <c r="N120" s="52">
        <v>4158.2</v>
      </c>
      <c r="O120" s="52">
        <v>4040.9</v>
      </c>
      <c r="P120" s="52">
        <v>4200.8</v>
      </c>
      <c r="Q120" s="52">
        <v>4279.3999999999996</v>
      </c>
      <c r="R120" s="52">
        <v>4769.7</v>
      </c>
      <c r="S120" s="52">
        <v>4852.2</v>
      </c>
      <c r="T120" s="52">
        <v>4825.6000000000004</v>
      </c>
      <c r="U120" s="52">
        <v>4639.8999999999996</v>
      </c>
      <c r="V120" s="52">
        <v>4413.8999999999996</v>
      </c>
      <c r="W120" s="52">
        <v>4646.3</v>
      </c>
      <c r="X120" s="52">
        <v>4894.1000000000004</v>
      </c>
      <c r="Y120" s="52">
        <v>4995.5</v>
      </c>
      <c r="Z120" s="52">
        <v>4996.1000000000004</v>
      </c>
      <c r="AA120" s="52">
        <v>6524.8</v>
      </c>
      <c r="AB120" s="90" t="s">
        <v>97</v>
      </c>
      <c r="AC120" s="55"/>
      <c r="AD120" s="3"/>
      <c r="AE120" s="3"/>
    </row>
    <row r="121" spans="1:31">
      <c r="A121" s="2" t="s">
        <v>295</v>
      </c>
      <c r="B121" s="60"/>
      <c r="C121" s="90">
        <v>3430.2</v>
      </c>
      <c r="D121" s="90">
        <v>3621.1</v>
      </c>
      <c r="E121" s="90">
        <v>3322.1</v>
      </c>
      <c r="F121" s="91" t="s">
        <v>846</v>
      </c>
      <c r="G121" s="52">
        <v>2479.1</v>
      </c>
      <c r="H121" s="52">
        <v>2602.6999999999998</v>
      </c>
      <c r="I121" s="52">
        <v>2667.5</v>
      </c>
      <c r="J121" s="52">
        <v>3031.6</v>
      </c>
      <c r="K121" s="52">
        <v>2722.6</v>
      </c>
      <c r="L121" s="52">
        <v>2423.5</v>
      </c>
      <c r="M121" s="52">
        <v>2751</v>
      </c>
      <c r="N121" s="52">
        <v>2721.9</v>
      </c>
      <c r="O121" s="52">
        <v>2417.6999999999998</v>
      </c>
      <c r="P121" s="52">
        <v>2590.4</v>
      </c>
      <c r="Q121" s="52">
        <v>2768.9</v>
      </c>
      <c r="R121" s="52">
        <v>2864.9</v>
      </c>
      <c r="S121" s="52">
        <v>2987.3</v>
      </c>
      <c r="T121" s="52">
        <v>3226.4</v>
      </c>
      <c r="U121" s="52">
        <v>3189.3</v>
      </c>
      <c r="V121" s="52">
        <v>2356</v>
      </c>
      <c r="W121" s="52">
        <v>2641.7</v>
      </c>
      <c r="X121" s="52">
        <v>2674.1</v>
      </c>
      <c r="Y121" s="52">
        <v>2785</v>
      </c>
      <c r="Z121" s="52">
        <v>2731.4</v>
      </c>
      <c r="AA121" s="52">
        <v>2830.3</v>
      </c>
      <c r="AB121" s="90" t="s">
        <v>97</v>
      </c>
      <c r="AC121" s="55"/>
      <c r="AD121" s="3"/>
      <c r="AE121" s="3"/>
    </row>
    <row r="122" spans="1:31">
      <c r="A122" s="2" t="s">
        <v>215</v>
      </c>
      <c r="B122" s="60"/>
      <c r="C122" s="90">
        <v>4033.1</v>
      </c>
      <c r="D122" s="90">
        <v>1113</v>
      </c>
      <c r="E122" s="90">
        <v>2066.5</v>
      </c>
      <c r="F122" s="91" t="s">
        <v>847</v>
      </c>
      <c r="G122" s="52">
        <v>1797.7</v>
      </c>
      <c r="H122" s="52">
        <v>3426.7</v>
      </c>
      <c r="I122" s="52">
        <v>3135.9</v>
      </c>
      <c r="J122" s="52">
        <v>2931.9</v>
      </c>
      <c r="K122" s="52">
        <v>1080</v>
      </c>
      <c r="L122" s="52">
        <v>-1884</v>
      </c>
      <c r="M122" s="52">
        <v>-675</v>
      </c>
      <c r="N122" s="52">
        <v>969.3</v>
      </c>
      <c r="O122" s="52">
        <v>1076.8</v>
      </c>
      <c r="P122" s="52">
        <v>2472.4</v>
      </c>
      <c r="Q122" s="52">
        <v>3871.1</v>
      </c>
      <c r="R122" s="52">
        <v>1408.6</v>
      </c>
      <c r="S122" s="52">
        <v>564</v>
      </c>
      <c r="T122" s="52">
        <v>1097.3</v>
      </c>
      <c r="U122" s="52">
        <v>1381.6</v>
      </c>
      <c r="V122" s="52">
        <v>4907.1000000000004</v>
      </c>
      <c r="W122" s="52">
        <v>6236.7</v>
      </c>
      <c r="X122" s="52">
        <v>4996.5</v>
      </c>
      <c r="Y122" s="52">
        <v>6756.2</v>
      </c>
      <c r="Z122" s="52">
        <v>8617.4</v>
      </c>
      <c r="AA122" s="52">
        <v>5961</v>
      </c>
      <c r="AB122" s="90" t="s">
        <v>97</v>
      </c>
      <c r="AC122" s="55"/>
      <c r="AD122" s="3"/>
      <c r="AE122" s="3"/>
    </row>
    <row r="123" spans="1:31">
      <c r="A123" s="2" t="s">
        <v>297</v>
      </c>
      <c r="B123" s="52"/>
      <c r="C123" s="52">
        <v>2854.1</v>
      </c>
      <c r="D123" s="52">
        <v>3072.5</v>
      </c>
      <c r="E123" s="52">
        <v>3913.8</v>
      </c>
      <c r="F123" s="82">
        <v>4067.4</v>
      </c>
      <c r="G123" s="52">
        <v>3650.1</v>
      </c>
      <c r="H123" s="52">
        <v>3838.5</v>
      </c>
      <c r="I123" s="52">
        <v>5400</v>
      </c>
      <c r="J123" s="52">
        <v>6503.8</v>
      </c>
      <c r="K123" s="52">
        <v>6479.4</v>
      </c>
      <c r="L123" s="52">
        <v>6006.8</v>
      </c>
      <c r="M123" s="52">
        <v>6149.6</v>
      </c>
      <c r="N123" s="52">
        <v>8060.2</v>
      </c>
      <c r="O123" s="52">
        <v>7846.5</v>
      </c>
      <c r="P123" s="52">
        <v>8182.2</v>
      </c>
      <c r="Q123" s="52">
        <v>9373.2000000000007</v>
      </c>
      <c r="R123" s="52">
        <v>11774.9</v>
      </c>
      <c r="S123" s="52">
        <v>14533.9</v>
      </c>
      <c r="T123" s="52">
        <v>17475</v>
      </c>
      <c r="U123" s="52">
        <v>16865.599999999999</v>
      </c>
      <c r="V123" s="52">
        <v>13416.6</v>
      </c>
      <c r="W123" s="52">
        <v>13499.4</v>
      </c>
      <c r="X123" s="52">
        <v>15361.5</v>
      </c>
      <c r="Y123" s="52">
        <v>15869.7</v>
      </c>
      <c r="Z123" s="52">
        <v>18589.7</v>
      </c>
      <c r="AA123" s="52">
        <v>20395.5</v>
      </c>
      <c r="AB123" s="52">
        <v>23624.5</v>
      </c>
      <c r="AC123" s="56"/>
      <c r="AD123" s="3"/>
      <c r="AE123" s="3"/>
    </row>
    <row r="124" spans="1:31" ht="16.5">
      <c r="A124" s="2" t="s">
        <v>375</v>
      </c>
      <c r="B124" s="52"/>
      <c r="C124" s="52">
        <v>451713.3</v>
      </c>
      <c r="D124" s="52">
        <v>467510.2</v>
      </c>
      <c r="E124" s="52">
        <v>472796.8</v>
      </c>
      <c r="F124" s="82">
        <v>474243.9</v>
      </c>
      <c r="G124" s="52">
        <v>460571.9</v>
      </c>
      <c r="H124" s="52">
        <v>469411</v>
      </c>
      <c r="I124" s="52">
        <v>482133.2</v>
      </c>
      <c r="J124" s="52">
        <v>489458.2</v>
      </c>
      <c r="K124" s="52">
        <v>481573.3</v>
      </c>
      <c r="L124" s="52">
        <v>480144.3</v>
      </c>
      <c r="M124" s="52">
        <v>489519.1</v>
      </c>
      <c r="N124" s="52">
        <v>492933.1</v>
      </c>
      <c r="O124" s="52">
        <v>493931.4</v>
      </c>
      <c r="P124" s="52">
        <v>501202.3</v>
      </c>
      <c r="Q124" s="52">
        <v>511758.6</v>
      </c>
      <c r="R124" s="52">
        <v>515715.2</v>
      </c>
      <c r="S124" s="52">
        <v>521618.8</v>
      </c>
      <c r="T124" s="52">
        <v>532324.5</v>
      </c>
      <c r="U124" s="52">
        <v>518292.6</v>
      </c>
      <c r="V124" s="52">
        <v>497366.7</v>
      </c>
      <c r="W124" s="52">
        <v>515145.1</v>
      </c>
      <c r="X124" s="52">
        <v>508366.2</v>
      </c>
      <c r="Y124" s="52">
        <v>516191.8</v>
      </c>
      <c r="Z124" s="52">
        <v>523987.4</v>
      </c>
      <c r="AA124" s="52">
        <v>523108.4</v>
      </c>
      <c r="AB124" s="52">
        <v>536150.4</v>
      </c>
      <c r="AC124" s="56"/>
      <c r="AD124" s="3"/>
      <c r="AE124" s="3"/>
    </row>
    <row r="125" spans="1:31">
      <c r="A125" s="2"/>
      <c r="B125" s="40"/>
      <c r="C125" s="40"/>
      <c r="D125" s="40"/>
      <c r="E125" s="40"/>
      <c r="F125" s="40"/>
      <c r="G125" s="40"/>
      <c r="H125" s="42"/>
      <c r="I125" s="42"/>
      <c r="J125" s="42"/>
      <c r="K125" s="42"/>
      <c r="L125" s="42"/>
      <c r="M125" s="42"/>
      <c r="N125" s="42"/>
      <c r="O125" s="42"/>
      <c r="P125" s="42"/>
      <c r="Q125" s="42"/>
      <c r="R125" s="42"/>
      <c r="S125" s="42"/>
      <c r="T125" s="42"/>
      <c r="U125" s="42"/>
      <c r="V125" s="42"/>
      <c r="W125" s="42"/>
      <c r="X125" s="42"/>
      <c r="Y125" s="42"/>
      <c r="Z125" s="42"/>
      <c r="AA125" s="42"/>
      <c r="AB125" s="6"/>
      <c r="AC125" s="6"/>
      <c r="AD125" s="3"/>
      <c r="AE125" s="3"/>
    </row>
    <row r="126" spans="1:31">
      <c r="A126" t="s">
        <v>379</v>
      </c>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c r="AA126" s="40"/>
      <c r="AB126" s="7"/>
      <c r="AC126" s="7"/>
      <c r="AD126" s="3"/>
      <c r="AE126" s="3"/>
    </row>
    <row r="127" spans="1:31">
      <c r="A127" s="2" t="s">
        <v>331</v>
      </c>
      <c r="B127" s="40">
        <v>5.29094</v>
      </c>
      <c r="C127" s="40">
        <v>5.6</v>
      </c>
      <c r="D127" s="40">
        <v>3.3</v>
      </c>
      <c r="E127" s="40">
        <v>0.8</v>
      </c>
      <c r="F127" s="40">
        <v>0.2</v>
      </c>
      <c r="G127" s="50">
        <v>0.9</v>
      </c>
      <c r="H127" s="50">
        <f t="shared" ref="H127:AB128" si="10">(H96/G96-1)*100</f>
        <v>1.9423434223428515</v>
      </c>
      <c r="I127" s="50">
        <f t="shared" si="10"/>
        <v>2.6100546285397597</v>
      </c>
      <c r="J127" s="50">
        <f t="shared" si="10"/>
        <v>1.5956285883508947</v>
      </c>
      <c r="K127" s="50">
        <f t="shared" si="10"/>
        <v>-2.0031478338265574</v>
      </c>
      <c r="L127" s="50">
        <f t="shared" si="10"/>
        <v>-0.19933731893347906</v>
      </c>
      <c r="M127" s="50">
        <f t="shared" si="10"/>
        <v>2.257495302178758</v>
      </c>
      <c r="N127" s="50">
        <f t="shared" si="10"/>
        <v>0.3554617148421535</v>
      </c>
      <c r="O127" s="50">
        <f t="shared" si="10"/>
        <v>0.28954845089061987</v>
      </c>
      <c r="P127" s="50">
        <f t="shared" si="10"/>
        <v>1.6851117217730582</v>
      </c>
      <c r="Q127" s="50">
        <f t="shared" si="10"/>
        <v>2.3607301134662473</v>
      </c>
      <c r="R127" s="50">
        <f t="shared" si="10"/>
        <v>1.3027281442792971</v>
      </c>
      <c r="S127" s="50">
        <f t="shared" si="10"/>
        <v>1.6929042449114196</v>
      </c>
      <c r="T127" s="50">
        <f t="shared" si="10"/>
        <v>2.1921862325029906</v>
      </c>
      <c r="U127" s="50">
        <f t="shared" si="10"/>
        <v>-1.0416360344313258</v>
      </c>
      <c r="V127" s="50">
        <f t="shared" si="10"/>
        <v>-5.5269764886655697</v>
      </c>
      <c r="W127" s="50">
        <f t="shared" si="10"/>
        <v>4.7113861357826137</v>
      </c>
      <c r="X127" s="50">
        <f t="shared" si="10"/>
        <v>-0.454282296781372</v>
      </c>
      <c r="Y127" s="50">
        <f t="shared" si="10"/>
        <v>1.7422004252576562</v>
      </c>
      <c r="Z127" s="50">
        <f t="shared" si="10"/>
        <v>1.3567165006987514</v>
      </c>
      <c r="AA127" s="96">
        <f t="shared" si="10"/>
        <v>-3.142926581501948E-2</v>
      </c>
      <c r="AB127" s="50">
        <f t="shared" si="10"/>
        <v>0.54634546528322669</v>
      </c>
      <c r="AC127" s="17"/>
      <c r="AD127" s="3"/>
      <c r="AE127" s="3"/>
    </row>
    <row r="128" spans="1:31">
      <c r="A128" s="2" t="s">
        <v>324</v>
      </c>
      <c r="B128" s="41">
        <v>2.66791</v>
      </c>
      <c r="C128" s="41">
        <v>-0.25977</v>
      </c>
      <c r="D128" s="41">
        <v>-11.3</v>
      </c>
      <c r="E128" s="41">
        <v>3.4</v>
      </c>
      <c r="F128" s="41">
        <v>-9.3000000000000007</v>
      </c>
      <c r="G128" s="51">
        <v>3.5</v>
      </c>
      <c r="H128" s="50">
        <f t="shared" si="10"/>
        <v>-6.685821937302638</v>
      </c>
      <c r="I128" s="50">
        <f t="shared" si="10"/>
        <v>7.0021786492374671</v>
      </c>
      <c r="J128" s="50">
        <f t="shared" si="10"/>
        <v>-1.2107885056535261</v>
      </c>
      <c r="K128" s="50">
        <f t="shared" si="10"/>
        <v>0.94120556754009321</v>
      </c>
      <c r="L128" s="50">
        <f t="shared" si="10"/>
        <v>0.76091691168465037</v>
      </c>
      <c r="M128" s="50">
        <f t="shared" si="10"/>
        <v>1.9926239141888402</v>
      </c>
      <c r="N128" s="50">
        <f t="shared" si="10"/>
        <v>-8.004185541338849</v>
      </c>
      <c r="O128" s="50">
        <f t="shared" si="10"/>
        <v>6.2284932690231054</v>
      </c>
      <c r="P128" s="50">
        <f t="shared" si="10"/>
        <v>-9.087705506837807</v>
      </c>
      <c r="Q128" s="50">
        <f t="shared" si="10"/>
        <v>-9.8768561035243572</v>
      </c>
      <c r="R128" s="50">
        <f t="shared" si="10"/>
        <v>1.0355494532761966</v>
      </c>
      <c r="S128" s="50">
        <f t="shared" si="10"/>
        <v>-1.6831213058925654</v>
      </c>
      <c r="T128" s="50">
        <f t="shared" si="10"/>
        <v>6.3448183983080497</v>
      </c>
      <c r="U128" s="50">
        <f t="shared" si="10"/>
        <v>7.162655224792136</v>
      </c>
      <c r="V128" s="50">
        <f t="shared" si="10"/>
        <v>-9.4135870121140321</v>
      </c>
      <c r="W128" s="50">
        <f t="shared" si="10"/>
        <v>-0.95981674759239022</v>
      </c>
      <c r="X128" s="50">
        <f t="shared" si="10"/>
        <v>1.9936152192325141</v>
      </c>
      <c r="Y128" s="50">
        <f t="shared" si="10"/>
        <v>0.56212072820185366</v>
      </c>
      <c r="Z128" s="50">
        <f t="shared" si="10"/>
        <v>2.021533379914886</v>
      </c>
      <c r="AA128" s="50">
        <f t="shared" si="10"/>
        <v>-2.2927854307728257</v>
      </c>
      <c r="AB128" s="90" t="s">
        <v>97</v>
      </c>
      <c r="AC128" s="17"/>
      <c r="AD128" s="2"/>
      <c r="AE128" s="3"/>
    </row>
    <row r="129" spans="1:31">
      <c r="A129" s="2" t="s">
        <v>325</v>
      </c>
      <c r="B129" s="41">
        <v>6.1793300000000002</v>
      </c>
      <c r="C129" s="41">
        <v>7.9335000000000004</v>
      </c>
      <c r="D129" s="41">
        <v>3.40503</v>
      </c>
      <c r="E129" s="41">
        <v>-1.8490899999999999</v>
      </c>
      <c r="F129" s="41">
        <v>-2.3413300000000001</v>
      </c>
      <c r="G129" s="51">
        <v>-2.1553599999999999</v>
      </c>
      <c r="H129" s="50">
        <f>(SUM(H98:H102)/SUM(G98:G102)-1)*100</f>
        <v>0.38232932450896762</v>
      </c>
      <c r="I129" s="50">
        <f>(SUM(I98:I102)/SUM(H98:H102)-1)*100</f>
        <v>2.8859558082404702</v>
      </c>
      <c r="J129" s="50">
        <f>(SUM(J98:J102)/SUM(I98:I102)-1)*100</f>
        <v>1.4398121851297407</v>
      </c>
      <c r="K129" s="50">
        <f>(SUM(K98:K102)/SUM(J98:J102)-1)*100</f>
        <v>-4.4914279650809075</v>
      </c>
      <c r="L129" s="50">
        <f t="shared" ref="L129:AA129" si="11">(SUM(L98:L102)/SUM(K98:K102)-1)*100</f>
        <v>-0.13076870529223905</v>
      </c>
      <c r="M129" s="50">
        <f t="shared" si="11"/>
        <v>2.8013779511282921</v>
      </c>
      <c r="N129" s="50">
        <f t="shared" si="11"/>
        <v>-3.1445910869008942</v>
      </c>
      <c r="O129" s="50">
        <f t="shared" si="11"/>
        <v>-1.9301049414823579</v>
      </c>
      <c r="P129" s="50">
        <f t="shared" si="11"/>
        <v>2.3656044757966788</v>
      </c>
      <c r="Q129" s="50">
        <f t="shared" si="11"/>
        <v>3.7265558084744521</v>
      </c>
      <c r="R129" s="50">
        <f t="shared" si="11"/>
        <v>2.0969099504626554</v>
      </c>
      <c r="S129" s="50">
        <f t="shared" si="11"/>
        <v>3.7642895233712892</v>
      </c>
      <c r="T129" s="50">
        <f t="shared" si="11"/>
        <v>3.4545291552242174</v>
      </c>
      <c r="U129" s="50">
        <f t="shared" si="11"/>
        <v>-0.2325735226024972</v>
      </c>
      <c r="V129" s="50">
        <f t="shared" si="11"/>
        <v>-15.047498315944697</v>
      </c>
      <c r="W129" s="50">
        <f t="shared" si="11"/>
        <v>14.396772672924874</v>
      </c>
      <c r="X129" s="50">
        <f t="shared" si="11"/>
        <v>-2.7111255138066892</v>
      </c>
      <c r="Y129" s="50">
        <f t="shared" si="11"/>
        <v>0.55994378823536195</v>
      </c>
      <c r="Z129" s="50">
        <f t="shared" si="11"/>
        <v>1.1529119866445336</v>
      </c>
      <c r="AA129" s="50">
        <f t="shared" si="11"/>
        <v>1.5081134518259987</v>
      </c>
      <c r="AB129" s="90" t="s">
        <v>97</v>
      </c>
      <c r="AC129" s="17"/>
      <c r="AD129" s="2"/>
      <c r="AE129" s="3"/>
    </row>
    <row r="130" spans="1:31">
      <c r="A130" s="2" t="s">
        <v>326</v>
      </c>
      <c r="B130" s="41">
        <v>4.4284299999999996</v>
      </c>
      <c r="C130" s="41">
        <v>4.0322100000000001</v>
      </c>
      <c r="D130" s="41">
        <v>4.3188700000000004</v>
      </c>
      <c r="E130" s="41">
        <v>2.7091400000000001</v>
      </c>
      <c r="F130" s="41">
        <v>2.28437</v>
      </c>
      <c r="G130" s="51">
        <v>2.2661899999999999</v>
      </c>
      <c r="H130" s="50">
        <f>(SUM(H103:H119)/SUM(G103:G119)-1)*100</f>
        <v>1.3675772374566408</v>
      </c>
      <c r="I130" s="50">
        <f>(SUM(I103:I119)/SUM(H103:H119)-1)*100</f>
        <v>2.171766778004347</v>
      </c>
      <c r="J130" s="50">
        <f>(SUM(J103:J119)/SUM(I103:I119)-1)*100</f>
        <v>1.5755818666759458</v>
      </c>
      <c r="K130" s="50">
        <f>(SUM(K103:K119)/SUM(J103:J119)-1)*100</f>
        <v>-0.75392135427576612</v>
      </c>
      <c r="L130" s="50">
        <f t="shared" ref="L130:AA130" si="12">(SUM(L103:L119)/SUM(K103:K119)-1)*100</f>
        <v>0.60281983497556535</v>
      </c>
      <c r="M130" s="50">
        <f t="shared" si="12"/>
        <v>1.5953043432986869</v>
      </c>
      <c r="N130" s="50">
        <f t="shared" si="12"/>
        <v>1.2445911262214393</v>
      </c>
      <c r="O130" s="50">
        <f t="shared" si="12"/>
        <v>0.89310172337815352</v>
      </c>
      <c r="P130" s="50">
        <f t="shared" si="12"/>
        <v>1.1518024857496645</v>
      </c>
      <c r="Q130" s="50">
        <f t="shared" si="12"/>
        <v>1.6586803845552334</v>
      </c>
      <c r="R130" s="50">
        <f t="shared" si="12"/>
        <v>1.5014366908927546</v>
      </c>
      <c r="S130" s="50">
        <f t="shared" si="12"/>
        <v>1.1923504090805448</v>
      </c>
      <c r="T130" s="50">
        <f t="shared" si="12"/>
        <v>1.6201707684131428</v>
      </c>
      <c r="U130" s="50">
        <f t="shared" si="12"/>
        <v>-1.5329407242389514</v>
      </c>
      <c r="V130" s="50">
        <f t="shared" si="12"/>
        <v>-3.1498569579586078</v>
      </c>
      <c r="W130" s="50">
        <f t="shared" si="12"/>
        <v>1.2331924868415944</v>
      </c>
      <c r="X130" s="50">
        <f t="shared" si="12"/>
        <v>0.60972587968510794</v>
      </c>
      <c r="Y130" s="50">
        <f t="shared" si="12"/>
        <v>1.7561530182358176</v>
      </c>
      <c r="Z130" s="50">
        <f t="shared" si="12"/>
        <v>0.93102575301917678</v>
      </c>
      <c r="AA130" s="50">
        <f t="shared" si="12"/>
        <v>-0.35198495257435791</v>
      </c>
      <c r="AB130" s="90" t="s">
        <v>97</v>
      </c>
      <c r="AC130" s="17"/>
      <c r="AD130" s="2"/>
      <c r="AE130" s="3"/>
    </row>
    <row r="131" spans="1:31">
      <c r="A131" s="2"/>
      <c r="B131" s="40"/>
      <c r="C131" s="40"/>
      <c r="D131" s="40"/>
      <c r="E131" s="40"/>
      <c r="F131" s="40"/>
      <c r="G131" s="40"/>
      <c r="H131" s="42"/>
      <c r="I131" s="42"/>
      <c r="J131" s="42"/>
      <c r="K131" s="42"/>
      <c r="L131" s="42"/>
      <c r="M131" s="42"/>
      <c r="N131" s="42"/>
      <c r="O131" s="42"/>
      <c r="P131" s="42"/>
      <c r="Q131" s="42"/>
      <c r="R131" s="42"/>
      <c r="S131" s="42"/>
      <c r="T131" s="42"/>
      <c r="U131" s="42"/>
      <c r="V131" s="42"/>
      <c r="W131" s="42"/>
      <c r="X131" s="42"/>
      <c r="Y131" s="42"/>
      <c r="Z131" s="42"/>
      <c r="AA131" s="42"/>
      <c r="AB131" s="6"/>
      <c r="AC131" s="6"/>
      <c r="AD131" s="3"/>
      <c r="AE131" s="3"/>
    </row>
    <row r="132" spans="1:31">
      <c r="A132" s="2" t="s">
        <v>288</v>
      </c>
      <c r="B132" s="40"/>
      <c r="C132" s="40"/>
      <c r="D132" s="40"/>
      <c r="E132" s="40"/>
      <c r="F132" s="40"/>
      <c r="G132" s="52">
        <v>446779.9</v>
      </c>
      <c r="H132" s="52">
        <v>455457.9</v>
      </c>
      <c r="I132" s="52">
        <v>467345.6</v>
      </c>
      <c r="J132" s="52">
        <v>474802.7</v>
      </c>
      <c r="K132" s="52">
        <v>465291.7</v>
      </c>
      <c r="L132" s="52">
        <v>464364.2</v>
      </c>
      <c r="M132" s="52">
        <v>474847.2</v>
      </c>
      <c r="N132" s="52">
        <v>476535.1</v>
      </c>
      <c r="O132" s="52">
        <v>477914.9</v>
      </c>
      <c r="P132" s="52">
        <v>485968.3</v>
      </c>
      <c r="Q132" s="52">
        <v>497440.7</v>
      </c>
      <c r="R132" s="52">
        <v>503921</v>
      </c>
      <c r="S132" s="52">
        <v>512451.9</v>
      </c>
      <c r="T132" s="52">
        <v>523685.8</v>
      </c>
      <c r="U132" s="52">
        <v>518230.9</v>
      </c>
      <c r="V132" s="52">
        <v>489588.4</v>
      </c>
      <c r="W132" s="52">
        <v>512654.8</v>
      </c>
      <c r="X132" s="52">
        <v>510325.9</v>
      </c>
      <c r="Y132" s="52">
        <v>519216.8</v>
      </c>
      <c r="Z132" s="52">
        <v>526261.1</v>
      </c>
      <c r="AA132" s="52">
        <v>526114.9</v>
      </c>
      <c r="AB132" s="52">
        <v>528970</v>
      </c>
      <c r="AC132" s="17"/>
      <c r="AD132" s="3"/>
      <c r="AE132" s="3"/>
    </row>
    <row r="133" spans="1:31">
      <c r="A133" s="34" t="s">
        <v>531</v>
      </c>
      <c r="B133" s="40"/>
      <c r="C133" s="40">
        <v>247308.6</v>
      </c>
      <c r="D133" s="40">
        <v>252716.3</v>
      </c>
      <c r="E133" s="40">
        <v>258038.39999999999</v>
      </c>
      <c r="F133" s="40" t="s">
        <v>393</v>
      </c>
      <c r="G133" s="52">
        <v>254860.1</v>
      </c>
      <c r="H133" s="52">
        <v>259047.3</v>
      </c>
      <c r="I133" s="52">
        <v>265070</v>
      </c>
      <c r="J133" s="52">
        <v>267530.2</v>
      </c>
      <c r="K133" s="52">
        <v>264960.2</v>
      </c>
      <c r="L133" s="52">
        <v>267710.40000000002</v>
      </c>
      <c r="M133" s="52">
        <v>269225.40000000002</v>
      </c>
      <c r="N133" s="52">
        <v>273514.09999999998</v>
      </c>
      <c r="O133" s="52">
        <v>276838.2</v>
      </c>
      <c r="P133" s="52">
        <v>277941</v>
      </c>
      <c r="Q133" s="52">
        <v>281095.2</v>
      </c>
      <c r="R133" s="52">
        <v>285345.3</v>
      </c>
      <c r="S133" s="52">
        <v>288372.59999999998</v>
      </c>
      <c r="T133" s="52">
        <v>291280.3</v>
      </c>
      <c r="U133" s="52">
        <v>288701.59999999998</v>
      </c>
      <c r="V133" s="52">
        <v>286410.59999999998</v>
      </c>
      <c r="W133" s="52">
        <v>294115.40000000002</v>
      </c>
      <c r="X133" s="52">
        <v>294342.90000000002</v>
      </c>
      <c r="Y133" s="52">
        <v>300559.3</v>
      </c>
      <c r="Z133" s="52">
        <v>305296.09999999998</v>
      </c>
      <c r="AA133" s="52">
        <v>302787.7</v>
      </c>
      <c r="AB133" s="52">
        <v>299068.3</v>
      </c>
      <c r="AC133" s="17"/>
      <c r="AD133" s="3"/>
      <c r="AE133" s="3"/>
    </row>
    <row r="134" spans="1:31">
      <c r="A134" s="34" t="s">
        <v>534</v>
      </c>
      <c r="B134" s="40"/>
      <c r="C134" s="40"/>
      <c r="D134" s="40"/>
      <c r="E134" s="40"/>
      <c r="F134" s="40"/>
      <c r="G134" s="52">
        <v>4495.3999999999996</v>
      </c>
      <c r="H134" s="52">
        <v>4643.2</v>
      </c>
      <c r="I134" s="52">
        <v>4669.6000000000004</v>
      </c>
      <c r="J134" s="52">
        <v>4589.7</v>
      </c>
      <c r="K134" s="52">
        <v>5100.1000000000004</v>
      </c>
      <c r="L134" s="52">
        <v>5543.8</v>
      </c>
      <c r="M134" s="52">
        <v>5135.2</v>
      </c>
      <c r="N134" s="52">
        <v>5227.1000000000004</v>
      </c>
      <c r="O134" s="52">
        <v>5231.8999999999996</v>
      </c>
      <c r="P134" s="52">
        <v>5531.7</v>
      </c>
      <c r="Q134" s="52">
        <v>5646.1</v>
      </c>
      <c r="R134" s="52">
        <v>5787.3</v>
      </c>
      <c r="S134" s="52">
        <v>5971.5</v>
      </c>
      <c r="T134" s="52">
        <v>5785.4</v>
      </c>
      <c r="U134" s="52">
        <v>5615.2</v>
      </c>
      <c r="V134" s="52">
        <v>5931.9</v>
      </c>
      <c r="W134" s="52">
        <v>6321.7</v>
      </c>
      <c r="X134" s="52">
        <v>6876.8</v>
      </c>
      <c r="Y134" s="52">
        <v>7511.3</v>
      </c>
      <c r="Z134" s="52">
        <v>7905.5</v>
      </c>
      <c r="AA134" s="52">
        <v>7600.8</v>
      </c>
      <c r="AB134" s="52">
        <v>7672</v>
      </c>
      <c r="AC134" s="17"/>
      <c r="AD134" s="3"/>
      <c r="AE134" s="3"/>
    </row>
    <row r="135" spans="1:31">
      <c r="A135" s="34" t="s">
        <v>537</v>
      </c>
      <c r="B135" s="40"/>
      <c r="C135" s="40">
        <v>62731.5</v>
      </c>
      <c r="D135" s="40">
        <v>65277.5</v>
      </c>
      <c r="E135" s="40">
        <v>67023</v>
      </c>
      <c r="F135" s="40" t="s">
        <v>395</v>
      </c>
      <c r="G135" s="52">
        <v>69822.600000000006</v>
      </c>
      <c r="H135" s="52">
        <v>72854.399999999994</v>
      </c>
      <c r="I135" s="52">
        <v>75044.600000000006</v>
      </c>
      <c r="J135" s="52">
        <v>75618.8</v>
      </c>
      <c r="K135" s="52">
        <v>76555.7</v>
      </c>
      <c r="L135" s="52">
        <v>79360.399999999994</v>
      </c>
      <c r="M135" s="52">
        <v>82990.8</v>
      </c>
      <c r="N135" s="52">
        <v>86457</v>
      </c>
      <c r="O135" s="52">
        <v>88704.4</v>
      </c>
      <c r="P135" s="52">
        <v>90368.6</v>
      </c>
      <c r="Q135" s="52">
        <v>91744.2</v>
      </c>
      <c r="R135" s="52">
        <v>92468.1</v>
      </c>
      <c r="S135" s="52">
        <v>92493.4</v>
      </c>
      <c r="T135" s="52">
        <v>93521.4</v>
      </c>
      <c r="U135" s="52">
        <v>93403.4</v>
      </c>
      <c r="V135" s="52">
        <v>95524.9</v>
      </c>
      <c r="W135" s="52">
        <v>97335.1</v>
      </c>
      <c r="X135" s="52">
        <v>98536.7</v>
      </c>
      <c r="Y135" s="52">
        <v>100179.9</v>
      </c>
      <c r="Z135" s="52">
        <v>102044.8</v>
      </c>
      <c r="AA135" s="52">
        <v>102160.7</v>
      </c>
      <c r="AB135" s="52">
        <v>103349.6</v>
      </c>
      <c r="AC135" s="17"/>
      <c r="AD135" s="3"/>
      <c r="AE135" s="3"/>
    </row>
    <row r="136" spans="1:31">
      <c r="A136" s="34" t="s">
        <v>584</v>
      </c>
      <c r="B136" s="40"/>
      <c r="C136" s="40"/>
      <c r="D136" s="40"/>
      <c r="E136" s="40"/>
      <c r="F136" s="40"/>
      <c r="G136" s="52">
        <v>120650.4</v>
      </c>
      <c r="H136" s="52">
        <v>124105.7</v>
      </c>
      <c r="I136" s="52">
        <v>130518.39999999999</v>
      </c>
      <c r="J136" s="52">
        <v>130648.6</v>
      </c>
      <c r="K136" s="52">
        <v>120763</v>
      </c>
      <c r="L136" s="52">
        <v>114549</v>
      </c>
      <c r="M136" s="52">
        <v>118770.9</v>
      </c>
      <c r="N136" s="52">
        <v>116811.6</v>
      </c>
      <c r="O136" s="52">
        <v>108902.5</v>
      </c>
      <c r="P136" s="52">
        <v>110741.6</v>
      </c>
      <c r="Q136" s="52">
        <v>113564</v>
      </c>
      <c r="R136" s="52">
        <v>113226.6</v>
      </c>
      <c r="S136" s="52">
        <v>114302.8</v>
      </c>
      <c r="T136" s="52">
        <v>116294</v>
      </c>
      <c r="U136" s="52">
        <v>112820.8</v>
      </c>
      <c r="V136" s="52">
        <v>93091.199999999997</v>
      </c>
      <c r="W136" s="52">
        <v>97272.3</v>
      </c>
      <c r="X136" s="52">
        <v>97413.4</v>
      </c>
      <c r="Y136" s="52">
        <v>101820</v>
      </c>
      <c r="Z136" s="52">
        <v>103294.7</v>
      </c>
      <c r="AA136" s="52">
        <v>105773.4</v>
      </c>
      <c r="AB136" s="52">
        <v>108812.60000000002</v>
      </c>
      <c r="AC136" s="17"/>
      <c r="AD136" s="3"/>
      <c r="AE136" s="3"/>
    </row>
    <row r="137" spans="1:31">
      <c r="A137" s="34" t="s">
        <v>212</v>
      </c>
      <c r="B137" s="40"/>
      <c r="C137" s="40">
        <v>134442.4</v>
      </c>
      <c r="D137" s="40">
        <v>137853.6</v>
      </c>
      <c r="E137" s="40">
        <v>134780.6</v>
      </c>
      <c r="F137" s="40" t="s">
        <v>396</v>
      </c>
      <c r="G137" s="52">
        <v>121591.6</v>
      </c>
      <c r="H137" s="52">
        <v>122578.2</v>
      </c>
      <c r="I137" s="52">
        <v>128184.3</v>
      </c>
      <c r="J137" s="52">
        <v>128008.1</v>
      </c>
      <c r="K137" s="52">
        <v>119188</v>
      </c>
      <c r="L137" s="52">
        <v>118422.39999999999</v>
      </c>
      <c r="M137" s="52">
        <v>119223.2</v>
      </c>
      <c r="N137" s="52">
        <v>116715.8</v>
      </c>
      <c r="O137" s="52">
        <v>110994</v>
      </c>
      <c r="P137" s="52">
        <v>111190.8</v>
      </c>
      <c r="Q137" s="52">
        <v>111630</v>
      </c>
      <c r="R137" s="52">
        <v>112573.9</v>
      </c>
      <c r="S137" s="52">
        <v>114272.3</v>
      </c>
      <c r="T137" s="52">
        <v>114631.3</v>
      </c>
      <c r="U137" s="52">
        <v>109923.4</v>
      </c>
      <c r="V137" s="52">
        <v>98281.5</v>
      </c>
      <c r="W137" s="52">
        <v>98043.3</v>
      </c>
      <c r="X137" s="52">
        <v>99399.1</v>
      </c>
      <c r="Y137" s="52">
        <v>102787.3</v>
      </c>
      <c r="Z137" s="52">
        <v>105390.1</v>
      </c>
      <c r="AA137" s="52">
        <v>106760.6</v>
      </c>
      <c r="AB137" s="52">
        <v>106951.30000000002</v>
      </c>
      <c r="AC137" s="17"/>
      <c r="AD137" s="3"/>
      <c r="AE137" s="3"/>
    </row>
    <row r="138" spans="1:31">
      <c r="A138" s="34" t="s">
        <v>548</v>
      </c>
      <c r="B138" s="40"/>
      <c r="C138" s="40"/>
      <c r="D138" s="40"/>
      <c r="E138" s="40"/>
      <c r="F138" s="40"/>
      <c r="G138" s="52">
        <v>39871.699999999997</v>
      </c>
      <c r="H138" s="52">
        <v>39844.699999999997</v>
      </c>
      <c r="I138" s="52">
        <v>41993.4</v>
      </c>
      <c r="J138" s="52">
        <v>38875.300000000003</v>
      </c>
      <c r="K138" s="52">
        <v>36987.300000000003</v>
      </c>
      <c r="L138" s="52">
        <v>38571.699999999997</v>
      </c>
      <c r="M138" s="52">
        <v>34958.5</v>
      </c>
      <c r="N138" s="52">
        <v>33613</v>
      </c>
      <c r="O138" s="52">
        <v>31889.5</v>
      </c>
      <c r="P138" s="52">
        <v>29131.3</v>
      </c>
      <c r="Q138" s="52">
        <v>26951.8</v>
      </c>
      <c r="R138" s="52">
        <v>24226.5</v>
      </c>
      <c r="S138" s="52">
        <v>23002.400000000001</v>
      </c>
      <c r="T138" s="52">
        <v>21635</v>
      </c>
      <c r="U138" s="52">
        <v>20032.400000000001</v>
      </c>
      <c r="V138" s="52">
        <v>21435.3</v>
      </c>
      <c r="W138" s="52">
        <v>21575.1</v>
      </c>
      <c r="X138" s="52">
        <v>19796.900000000001</v>
      </c>
      <c r="Y138" s="52">
        <v>20322.3</v>
      </c>
      <c r="Z138" s="52">
        <v>21952.400000000001</v>
      </c>
      <c r="AA138" s="52">
        <v>22046.5</v>
      </c>
      <c r="AB138" s="52">
        <v>21492.9</v>
      </c>
      <c r="AC138" s="17"/>
      <c r="AD138" s="3"/>
      <c r="AE138" s="3"/>
    </row>
    <row r="139" spans="1:31">
      <c r="A139" s="34" t="s">
        <v>551</v>
      </c>
      <c r="B139" s="40"/>
      <c r="C139" s="40"/>
      <c r="D139" s="40"/>
      <c r="E139" s="40"/>
      <c r="F139" s="40"/>
      <c r="G139" s="52">
        <v>82339</v>
      </c>
      <c r="H139" s="52">
        <v>83326.7</v>
      </c>
      <c r="I139" s="52">
        <v>86837.4</v>
      </c>
      <c r="J139" s="52">
        <v>89553.9</v>
      </c>
      <c r="K139" s="52">
        <v>82642.600000000006</v>
      </c>
      <c r="L139" s="52">
        <v>80409</v>
      </c>
      <c r="M139" s="52">
        <v>84574.399999999994</v>
      </c>
      <c r="N139" s="52">
        <v>83370.600000000006</v>
      </c>
      <c r="O139" s="52">
        <v>79355.100000000006</v>
      </c>
      <c r="P139" s="52">
        <v>82175.199999999997</v>
      </c>
      <c r="Q139" s="52">
        <v>84722.4</v>
      </c>
      <c r="R139" s="52">
        <v>88347.4</v>
      </c>
      <c r="S139" s="52">
        <v>91270</v>
      </c>
      <c r="T139" s="52">
        <v>93013.4</v>
      </c>
      <c r="U139" s="52">
        <v>89925.6</v>
      </c>
      <c r="V139" s="52">
        <v>76688.5</v>
      </c>
      <c r="W139" s="52">
        <v>76301.2</v>
      </c>
      <c r="X139" s="52">
        <v>79556.3</v>
      </c>
      <c r="Y139" s="52">
        <v>82429</v>
      </c>
      <c r="Z139" s="52">
        <v>83313.100000000006</v>
      </c>
      <c r="AA139" s="52">
        <v>84603.5</v>
      </c>
      <c r="AB139" s="52">
        <v>85458.400000000009</v>
      </c>
      <c r="AC139" s="17"/>
      <c r="AD139" s="3"/>
      <c r="AE139" s="3"/>
    </row>
    <row r="140" spans="1:31">
      <c r="A140" s="34" t="s">
        <v>369</v>
      </c>
      <c r="B140" s="40"/>
      <c r="C140" s="40">
        <v>2082.9</v>
      </c>
      <c r="D140" s="40">
        <v>2638.6</v>
      </c>
      <c r="E140" s="40">
        <v>866.9</v>
      </c>
      <c r="F140" s="40" t="s">
        <v>397</v>
      </c>
      <c r="G140" s="52">
        <v>-647.79999999999995</v>
      </c>
      <c r="H140" s="52">
        <v>1598.8</v>
      </c>
      <c r="I140" s="52">
        <v>2327.9</v>
      </c>
      <c r="J140" s="52">
        <v>2602.8000000000002</v>
      </c>
      <c r="K140" s="52">
        <v>1563.5</v>
      </c>
      <c r="L140" s="52">
        <v>-3802.6</v>
      </c>
      <c r="M140" s="52">
        <v>-420.6</v>
      </c>
      <c r="N140" s="52">
        <v>131.6</v>
      </c>
      <c r="O140" s="52">
        <v>-2093.9</v>
      </c>
      <c r="P140" s="52">
        <v>-430.1</v>
      </c>
      <c r="Q140" s="52">
        <v>1942.7</v>
      </c>
      <c r="R140" s="52">
        <v>649.70000000000005</v>
      </c>
      <c r="S140" s="52">
        <v>30.6</v>
      </c>
      <c r="T140" s="52">
        <v>1622</v>
      </c>
      <c r="U140" s="52">
        <v>2797.9</v>
      </c>
      <c r="V140" s="52">
        <v>-4938.6000000000004</v>
      </c>
      <c r="W140" s="52">
        <v>-615.5</v>
      </c>
      <c r="X140" s="52">
        <v>-1799.1</v>
      </c>
      <c r="Y140" s="52">
        <v>-820.4</v>
      </c>
      <c r="Z140" s="52">
        <v>-1898.7</v>
      </c>
      <c r="AA140" s="52">
        <v>-858.3</v>
      </c>
      <c r="AB140" s="52">
        <v>1861.3</v>
      </c>
      <c r="AC140" s="17"/>
      <c r="AD140" s="3"/>
      <c r="AE140" s="3"/>
    </row>
    <row r="141" spans="1:31">
      <c r="A141" s="34" t="s">
        <v>556</v>
      </c>
      <c r="B141" s="90" t="s">
        <v>97</v>
      </c>
      <c r="C141" s="90" t="s">
        <v>97</v>
      </c>
      <c r="D141" s="90" t="s">
        <v>97</v>
      </c>
      <c r="E141" s="90" t="s">
        <v>97</v>
      </c>
      <c r="F141" s="90" t="s">
        <v>97</v>
      </c>
      <c r="G141" s="90" t="s">
        <v>97</v>
      </c>
      <c r="H141" s="90" t="s">
        <v>97</v>
      </c>
      <c r="I141" s="90" t="s">
        <v>97</v>
      </c>
      <c r="J141" s="90" t="s">
        <v>97</v>
      </c>
      <c r="K141" s="90" t="s">
        <v>97</v>
      </c>
      <c r="L141" s="90" t="s">
        <v>97</v>
      </c>
      <c r="M141" s="90" t="s">
        <v>97</v>
      </c>
      <c r="N141" s="90" t="s">
        <v>97</v>
      </c>
      <c r="O141" s="90" t="s">
        <v>97</v>
      </c>
      <c r="P141" s="90" t="s">
        <v>97</v>
      </c>
      <c r="Q141" s="90" t="s">
        <v>97</v>
      </c>
      <c r="R141" s="90" t="s">
        <v>97</v>
      </c>
      <c r="S141" s="90" t="s">
        <v>97</v>
      </c>
      <c r="T141" s="90" t="s">
        <v>97</v>
      </c>
      <c r="U141" s="90" t="s">
        <v>97</v>
      </c>
      <c r="V141" s="90" t="s">
        <v>97</v>
      </c>
      <c r="W141" s="90" t="s">
        <v>97</v>
      </c>
      <c r="X141" s="90" t="s">
        <v>97</v>
      </c>
      <c r="Y141" s="90" t="s">
        <v>97</v>
      </c>
      <c r="Z141" s="90" t="s">
        <v>97</v>
      </c>
      <c r="AA141" s="90" t="s">
        <v>97</v>
      </c>
      <c r="AB141" s="90" t="s">
        <v>97</v>
      </c>
      <c r="AC141" s="17"/>
      <c r="AD141" s="3"/>
      <c r="AE141" s="3"/>
    </row>
    <row r="142" spans="1:31">
      <c r="A142" s="34" t="s">
        <v>213</v>
      </c>
      <c r="B142" s="40"/>
      <c r="C142" s="40">
        <v>35231.800000000003</v>
      </c>
      <c r="D142" s="40">
        <v>37076.9</v>
      </c>
      <c r="E142" s="40">
        <v>38700.800000000003</v>
      </c>
      <c r="F142" s="40" t="s">
        <v>394</v>
      </c>
      <c r="G142" s="52">
        <v>39683.199999999997</v>
      </c>
      <c r="H142" s="52">
        <v>41342.400000000001</v>
      </c>
      <c r="I142" s="52">
        <v>43772.800000000003</v>
      </c>
      <c r="J142" s="52">
        <v>48623.5</v>
      </c>
      <c r="K142" s="52">
        <v>47299.7</v>
      </c>
      <c r="L142" s="52">
        <v>48151.7</v>
      </c>
      <c r="M142" s="52">
        <v>54195.8</v>
      </c>
      <c r="N142" s="52">
        <v>50427.8</v>
      </c>
      <c r="O142" s="52">
        <v>54409.1</v>
      </c>
      <c r="P142" s="52">
        <v>59567.4</v>
      </c>
      <c r="Q142" s="52">
        <v>67888.399999999994</v>
      </c>
      <c r="R142" s="52">
        <v>72121.899999999994</v>
      </c>
      <c r="S142" s="52">
        <v>79286.600000000006</v>
      </c>
      <c r="T142" s="52">
        <v>86184</v>
      </c>
      <c r="U142" s="52">
        <v>87405.2</v>
      </c>
      <c r="V142" s="52">
        <v>66256.899999999994</v>
      </c>
      <c r="W142" s="52">
        <v>82708.800000000003</v>
      </c>
      <c r="X142" s="52">
        <v>82406.399999999994</v>
      </c>
      <c r="Y142" s="52">
        <v>82201</v>
      </c>
      <c r="Z142" s="52">
        <v>83196.899999999994</v>
      </c>
      <c r="AA142" s="52">
        <v>90123.4</v>
      </c>
      <c r="AB142" s="52">
        <v>92638.3</v>
      </c>
      <c r="AC142" s="17"/>
      <c r="AD142" s="3"/>
      <c r="AE142" s="3"/>
    </row>
    <row r="143" spans="1:31">
      <c r="A143" s="34" t="s">
        <v>559</v>
      </c>
      <c r="B143" s="40"/>
      <c r="C143" s="40"/>
      <c r="D143" s="40"/>
      <c r="E143" s="40"/>
      <c r="F143" s="40"/>
      <c r="G143" s="52">
        <v>34513.699999999997</v>
      </c>
      <c r="H143" s="52">
        <v>36059.5</v>
      </c>
      <c r="I143" s="52">
        <v>37594.300000000003</v>
      </c>
      <c r="J143" s="52">
        <v>41984.3</v>
      </c>
      <c r="K143" s="52">
        <v>41085.1</v>
      </c>
      <c r="L143" s="52">
        <v>42513.1</v>
      </c>
      <c r="M143" s="52">
        <v>48092.5</v>
      </c>
      <c r="N143" s="52">
        <v>44221.5</v>
      </c>
      <c r="O143" s="52">
        <v>47735.1</v>
      </c>
      <c r="P143" s="52">
        <v>52167</v>
      </c>
      <c r="Q143" s="52">
        <v>59509.4</v>
      </c>
      <c r="R143" s="52">
        <v>62631.9</v>
      </c>
      <c r="S143" s="52">
        <v>69459.5</v>
      </c>
      <c r="T143" s="52">
        <v>75753.7</v>
      </c>
      <c r="U143" s="52">
        <v>76637.100000000006</v>
      </c>
      <c r="V143" s="52">
        <v>56580.1</v>
      </c>
      <c r="W143" s="52">
        <v>72385.899999999994</v>
      </c>
      <c r="X143" s="52">
        <v>72566</v>
      </c>
      <c r="Y143" s="52">
        <v>72617.600000000006</v>
      </c>
      <c r="Z143" s="52">
        <v>72215.3</v>
      </c>
      <c r="AA143" s="90" t="s">
        <v>97</v>
      </c>
      <c r="AB143" s="90" t="s">
        <v>97</v>
      </c>
      <c r="AC143" s="17"/>
      <c r="AD143" s="3"/>
      <c r="AE143" s="3"/>
    </row>
    <row r="144" spans="1:31">
      <c r="A144" s="34" t="s">
        <v>562</v>
      </c>
      <c r="B144" s="40"/>
      <c r="C144" s="40"/>
      <c r="D144" s="40"/>
      <c r="E144" s="40"/>
      <c r="F144" s="40"/>
      <c r="G144" s="52">
        <v>5276.4</v>
      </c>
      <c r="H144" s="52">
        <v>5379.9</v>
      </c>
      <c r="I144" s="52">
        <v>6377.6</v>
      </c>
      <c r="J144" s="52">
        <v>6812.6</v>
      </c>
      <c r="K144" s="52">
        <v>6331.5</v>
      </c>
      <c r="L144" s="52">
        <v>5631.2</v>
      </c>
      <c r="M144" s="52">
        <v>6073.3</v>
      </c>
      <c r="N144" s="52">
        <v>6207</v>
      </c>
      <c r="O144" s="52">
        <v>6673.6</v>
      </c>
      <c r="P144" s="52">
        <v>7403.2</v>
      </c>
      <c r="Q144" s="52">
        <v>8381.6</v>
      </c>
      <c r="R144" s="52">
        <v>9490</v>
      </c>
      <c r="S144" s="52">
        <v>9827.1</v>
      </c>
      <c r="T144" s="52">
        <v>10434.6</v>
      </c>
      <c r="U144" s="52">
        <v>10766.8</v>
      </c>
      <c r="V144" s="52">
        <v>9600.2999999999993</v>
      </c>
      <c r="W144" s="52">
        <v>10291.799999999999</v>
      </c>
      <c r="X144" s="52">
        <v>9831.1</v>
      </c>
      <c r="Y144" s="52">
        <v>9583.1</v>
      </c>
      <c r="Z144" s="52">
        <v>10915.9</v>
      </c>
      <c r="AA144" s="90" t="s">
        <v>97</v>
      </c>
      <c r="AB144" s="90" t="s">
        <v>97</v>
      </c>
      <c r="AC144" s="17"/>
      <c r="AD144" s="3"/>
      <c r="AE144" s="3"/>
    </row>
    <row r="145" spans="1:31">
      <c r="A145" s="34" t="s">
        <v>214</v>
      </c>
      <c r="B145" s="40"/>
      <c r="C145" s="40">
        <v>33456.9</v>
      </c>
      <c r="D145" s="40">
        <v>33084.699999999997</v>
      </c>
      <c r="E145" s="40">
        <v>32725</v>
      </c>
      <c r="F145" s="40" t="s">
        <v>398</v>
      </c>
      <c r="G145" s="52">
        <v>39941.9</v>
      </c>
      <c r="H145" s="52">
        <v>44493.3</v>
      </c>
      <c r="I145" s="52">
        <v>50860.1</v>
      </c>
      <c r="J145" s="52">
        <v>51489.4</v>
      </c>
      <c r="K145" s="52">
        <v>48049.3</v>
      </c>
      <c r="L145" s="52">
        <v>49638</v>
      </c>
      <c r="M145" s="52">
        <v>54931.7</v>
      </c>
      <c r="N145" s="52">
        <v>55416.800000000003</v>
      </c>
      <c r="O145" s="52">
        <v>55608.5</v>
      </c>
      <c r="P145" s="52">
        <v>57805</v>
      </c>
      <c r="Q145" s="52">
        <v>62398.1</v>
      </c>
      <c r="R145" s="52">
        <v>65028.3</v>
      </c>
      <c r="S145" s="52">
        <v>67974.899999999994</v>
      </c>
      <c r="T145" s="52">
        <v>69554.100000000006</v>
      </c>
      <c r="U145" s="52">
        <v>69794.7</v>
      </c>
      <c r="V145" s="52">
        <v>58828.9</v>
      </c>
      <c r="W145" s="52">
        <v>65338.2</v>
      </c>
      <c r="X145" s="52">
        <v>69198.899999999994</v>
      </c>
      <c r="Y145" s="52">
        <v>72847.199999999997</v>
      </c>
      <c r="Z145" s="52">
        <v>75096.7</v>
      </c>
      <c r="AA145" s="52">
        <v>80478.600000000006</v>
      </c>
      <c r="AB145" s="52">
        <v>80783.100000000006</v>
      </c>
      <c r="AC145" s="17"/>
      <c r="AD145" s="3"/>
      <c r="AE145" s="3"/>
    </row>
    <row r="146" spans="1:31">
      <c r="A146" s="34" t="s">
        <v>565</v>
      </c>
      <c r="B146" s="40"/>
      <c r="C146" s="40"/>
      <c r="D146" s="40"/>
      <c r="E146" s="40"/>
      <c r="F146" s="40"/>
      <c r="G146" s="52">
        <v>28417.3</v>
      </c>
      <c r="H146" s="52">
        <v>32247.4</v>
      </c>
      <c r="I146" s="52">
        <v>36982.400000000001</v>
      </c>
      <c r="J146" s="52">
        <v>37443.199999999997</v>
      </c>
      <c r="K146" s="52">
        <v>34740.300000000003</v>
      </c>
      <c r="L146" s="52">
        <v>36714.400000000001</v>
      </c>
      <c r="M146" s="52">
        <v>42243.7</v>
      </c>
      <c r="N146" s="52">
        <v>42892.4</v>
      </c>
      <c r="O146" s="52">
        <v>43084.7</v>
      </c>
      <c r="P146" s="52">
        <v>45989.7</v>
      </c>
      <c r="Q146" s="52">
        <v>49595.7</v>
      </c>
      <c r="R146" s="52">
        <v>52297.1</v>
      </c>
      <c r="S146" s="52">
        <v>55420.2</v>
      </c>
      <c r="T146" s="52">
        <v>56453.7</v>
      </c>
      <c r="U146" s="52">
        <v>57154.7</v>
      </c>
      <c r="V146" s="52">
        <v>47559.4</v>
      </c>
      <c r="W146" s="52">
        <v>53767.1</v>
      </c>
      <c r="X146" s="52">
        <v>57645.3</v>
      </c>
      <c r="Y146" s="52">
        <v>60364.4</v>
      </c>
      <c r="Z146" s="52">
        <v>62197.599999999999</v>
      </c>
      <c r="AA146" s="90" t="s">
        <v>97</v>
      </c>
      <c r="AB146" s="90" t="s">
        <v>97</v>
      </c>
      <c r="AC146" s="17"/>
      <c r="AD146" s="3"/>
      <c r="AE146" s="3"/>
    </row>
    <row r="147" spans="1:31">
      <c r="A147" s="34" t="s">
        <v>568</v>
      </c>
      <c r="B147" s="40"/>
      <c r="C147" s="40"/>
      <c r="D147" s="40"/>
      <c r="E147" s="40"/>
      <c r="F147" s="40"/>
      <c r="G147" s="52">
        <v>11422</v>
      </c>
      <c r="H147" s="52">
        <v>12146.4</v>
      </c>
      <c r="I147" s="52">
        <v>13766.1</v>
      </c>
      <c r="J147" s="52">
        <v>13933.1</v>
      </c>
      <c r="K147" s="52">
        <v>13216.1</v>
      </c>
      <c r="L147" s="52">
        <v>12824.7</v>
      </c>
      <c r="M147" s="52">
        <v>12597.9</v>
      </c>
      <c r="N147" s="52">
        <v>12429.5</v>
      </c>
      <c r="O147" s="52">
        <v>12429.8</v>
      </c>
      <c r="P147" s="52">
        <v>11780.1</v>
      </c>
      <c r="Q147" s="52">
        <v>12760.9</v>
      </c>
      <c r="R147" s="52">
        <v>12731.2</v>
      </c>
      <c r="S147" s="52">
        <v>12554.7</v>
      </c>
      <c r="T147" s="52">
        <v>13113.3</v>
      </c>
      <c r="U147" s="52">
        <v>12629.3</v>
      </c>
      <c r="V147" s="52">
        <v>11333.1</v>
      </c>
      <c r="W147" s="52">
        <v>11651.1</v>
      </c>
      <c r="X147" s="52">
        <v>11598.7</v>
      </c>
      <c r="Y147" s="52">
        <v>12579.3</v>
      </c>
      <c r="Z147" s="52">
        <v>13004</v>
      </c>
      <c r="AA147" s="90" t="s">
        <v>97</v>
      </c>
      <c r="AB147" s="90" t="s">
        <v>97</v>
      </c>
      <c r="AC147" s="17"/>
      <c r="AD147" s="3"/>
      <c r="AE147" s="3"/>
    </row>
    <row r="148" spans="1:31">
      <c r="A148" s="2"/>
      <c r="B148" s="40"/>
      <c r="C148" s="60"/>
      <c r="D148" s="60"/>
      <c r="E148" s="60"/>
      <c r="F148" s="60"/>
      <c r="G148" s="90"/>
      <c r="H148" s="90"/>
      <c r="I148" s="90"/>
      <c r="J148" s="90"/>
      <c r="K148" s="90"/>
      <c r="L148" s="90"/>
      <c r="M148" s="90"/>
      <c r="N148" s="90"/>
      <c r="O148" s="90"/>
      <c r="P148" s="90"/>
      <c r="Q148" s="90"/>
      <c r="R148" s="90"/>
      <c r="S148" s="90"/>
      <c r="T148" s="90"/>
      <c r="U148" s="90"/>
      <c r="V148" s="90"/>
      <c r="W148" s="90"/>
      <c r="X148" s="90"/>
      <c r="Y148" s="90"/>
      <c r="Z148" s="90"/>
      <c r="AA148" s="90"/>
      <c r="AB148" s="52"/>
      <c r="AC148" s="17"/>
      <c r="AD148" s="3"/>
      <c r="AE148" s="3"/>
    </row>
    <row r="149" spans="1:31">
      <c r="A149" t="s">
        <v>332</v>
      </c>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c r="AA149" s="40"/>
      <c r="AB149" s="7"/>
      <c r="AC149" s="7"/>
      <c r="AD149" s="3"/>
      <c r="AE149" s="3"/>
    </row>
    <row r="150" spans="1:31">
      <c r="A150" t="s">
        <v>389</v>
      </c>
      <c r="B150" s="40">
        <v>4.8225300000000004</v>
      </c>
      <c r="C150" s="40">
        <v>5.2</v>
      </c>
      <c r="D150" s="40">
        <v>2.2000000000000002</v>
      </c>
      <c r="E150" s="40">
        <v>2.1</v>
      </c>
      <c r="F150" s="40">
        <v>1</v>
      </c>
      <c r="G150" s="40" t="s">
        <v>97</v>
      </c>
      <c r="H150" s="50">
        <f>(H133/G133-1)*100</f>
        <v>1.6429405779876838</v>
      </c>
      <c r="I150" s="50">
        <f t="shared" ref="I150:AB150" si="13">(I133/H133-1)*100</f>
        <v>2.3249422016751398</v>
      </c>
      <c r="J150" s="50">
        <f t="shared" si="13"/>
        <v>0.92813219149658899</v>
      </c>
      <c r="K150" s="50">
        <f t="shared" si="13"/>
        <v>-0.9606392100779626</v>
      </c>
      <c r="L150" s="50">
        <f t="shared" si="13"/>
        <v>1.037967211679347</v>
      </c>
      <c r="M150" s="50">
        <f t="shared" si="13"/>
        <v>0.56591002814982971</v>
      </c>
      <c r="N150" s="50">
        <f t="shared" si="13"/>
        <v>1.5929774828080667</v>
      </c>
      <c r="O150" s="50">
        <f t="shared" si="13"/>
        <v>1.2153303979575591</v>
      </c>
      <c r="P150" s="50">
        <f t="shared" si="13"/>
        <v>0.3983554292724012</v>
      </c>
      <c r="Q150" s="50">
        <f t="shared" si="13"/>
        <v>1.1348451649810576</v>
      </c>
      <c r="R150" s="50">
        <f t="shared" si="13"/>
        <v>1.5119788598311201</v>
      </c>
      <c r="S150" s="50">
        <f t="shared" si="13"/>
        <v>1.0609251317614143</v>
      </c>
      <c r="T150" s="50">
        <f t="shared" si="13"/>
        <v>1.0083135499003859</v>
      </c>
      <c r="U150" s="50">
        <f t="shared" si="13"/>
        <v>-0.88529845650392458</v>
      </c>
      <c r="V150" s="50">
        <f t="shared" si="13"/>
        <v>-0.79355292800593613</v>
      </c>
      <c r="W150" s="50">
        <f t="shared" si="13"/>
        <v>2.69012389904566</v>
      </c>
      <c r="X150" s="50">
        <f t="shared" si="13"/>
        <v>7.7350590958524812E-2</v>
      </c>
      <c r="Y150" s="50">
        <f t="shared" si="13"/>
        <v>2.1119585354360426</v>
      </c>
      <c r="Z150" s="50">
        <f t="shared" si="13"/>
        <v>1.575995153036347</v>
      </c>
      <c r="AA150" s="50">
        <f t="shared" si="13"/>
        <v>-0.82162857632310793</v>
      </c>
      <c r="AB150" s="50">
        <f t="shared" si="13"/>
        <v>-1.2283854330938926</v>
      </c>
      <c r="AC150" s="17"/>
      <c r="AD150" s="3"/>
      <c r="AE150" s="3"/>
    </row>
    <row r="151" spans="1:31">
      <c r="A151" s="2" t="s">
        <v>327</v>
      </c>
      <c r="B151" s="41">
        <v>2.8708499999999999</v>
      </c>
      <c r="C151" s="41">
        <v>3.3</v>
      </c>
      <c r="D151" s="41">
        <v>4.0999999999999996</v>
      </c>
      <c r="E151" s="41">
        <v>2.7</v>
      </c>
      <c r="F151" s="41">
        <v>3.2</v>
      </c>
      <c r="G151" s="41" t="s">
        <v>97</v>
      </c>
      <c r="H151" s="50">
        <f>(H135/G135-1)*100</f>
        <v>4.3421470985039123</v>
      </c>
      <c r="I151" s="50">
        <f t="shared" ref="I151:AB152" si="14">(I135/H135-1)*100</f>
        <v>3.0062700399701381</v>
      </c>
      <c r="J151" s="50">
        <f t="shared" si="14"/>
        <v>0.76514499377702272</v>
      </c>
      <c r="K151" s="50">
        <f t="shared" si="14"/>
        <v>1.2389776087427862</v>
      </c>
      <c r="L151" s="50">
        <f t="shared" si="14"/>
        <v>3.6636070207704874</v>
      </c>
      <c r="M151" s="50">
        <f t="shared" si="14"/>
        <v>4.5745737168663592</v>
      </c>
      <c r="N151" s="50">
        <f t="shared" si="14"/>
        <v>4.1766075275813774</v>
      </c>
      <c r="O151" s="50">
        <f t="shared" si="14"/>
        <v>2.5994424974264518</v>
      </c>
      <c r="P151" s="50">
        <f t="shared" si="14"/>
        <v>1.8761188847453036</v>
      </c>
      <c r="Q151" s="50">
        <f t="shared" si="14"/>
        <v>1.5222101482151862</v>
      </c>
      <c r="R151" s="50">
        <f t="shared" si="14"/>
        <v>0.78904170508873328</v>
      </c>
      <c r="S151" s="50">
        <f t="shared" si="14"/>
        <v>2.7360787125485508E-2</v>
      </c>
      <c r="T151" s="50">
        <f t="shared" si="14"/>
        <v>1.1114306534304008</v>
      </c>
      <c r="U151" s="50">
        <f t="shared" si="14"/>
        <v>-0.12617433015331692</v>
      </c>
      <c r="V151" s="50">
        <f t="shared" si="14"/>
        <v>2.2713305939612516</v>
      </c>
      <c r="W151" s="50">
        <f t="shared" si="14"/>
        <v>1.8950032923353177</v>
      </c>
      <c r="X151" s="50">
        <f t="shared" si="14"/>
        <v>1.2344981409583955</v>
      </c>
      <c r="Y151" s="50">
        <f t="shared" si="14"/>
        <v>1.6676020203639785</v>
      </c>
      <c r="Z151" s="50">
        <f t="shared" si="14"/>
        <v>1.8615510696257553</v>
      </c>
      <c r="AA151" s="50">
        <f t="shared" si="14"/>
        <v>0.11357756593182167</v>
      </c>
      <c r="AB151" s="50">
        <f t="shared" si="14"/>
        <v>1.1637547510931379</v>
      </c>
      <c r="AC151" s="17"/>
      <c r="AD151" s="3"/>
      <c r="AE151" s="3"/>
    </row>
    <row r="152" spans="1:31">
      <c r="A152" s="2" t="s">
        <v>328</v>
      </c>
      <c r="B152" s="41">
        <v>8.5728299999999997</v>
      </c>
      <c r="C152" s="41">
        <v>7.3</v>
      </c>
      <c r="D152" s="41">
        <v>3</v>
      </c>
      <c r="E152" s="41">
        <v>-3.6</v>
      </c>
      <c r="F152" s="41">
        <v>-3.1</v>
      </c>
      <c r="G152" s="41" t="s">
        <v>97</v>
      </c>
      <c r="H152" s="50">
        <f>(H136/G136-1)*100</f>
        <v>2.8638943592395938</v>
      </c>
      <c r="I152" s="50">
        <f t="shared" si="14"/>
        <v>5.1671276984054604</v>
      </c>
      <c r="J152" s="50">
        <f t="shared" si="14"/>
        <v>9.9756049721744233E-2</v>
      </c>
      <c r="K152" s="50">
        <f t="shared" si="14"/>
        <v>-7.5665563963180693</v>
      </c>
      <c r="L152" s="50">
        <f t="shared" si="14"/>
        <v>-5.1456157929167023</v>
      </c>
      <c r="M152" s="50">
        <f t="shared" si="14"/>
        <v>3.6856716339732198</v>
      </c>
      <c r="N152" s="50">
        <f t="shared" si="14"/>
        <v>-1.64964650432049</v>
      </c>
      <c r="O152" s="50">
        <f t="shared" si="14"/>
        <v>-6.7708172818452983</v>
      </c>
      <c r="P152" s="50">
        <f t="shared" si="14"/>
        <v>1.6887582929684841</v>
      </c>
      <c r="Q152" s="50">
        <f t="shared" si="14"/>
        <v>2.5486357430269946</v>
      </c>
      <c r="R152" s="50">
        <f t="shared" si="14"/>
        <v>-0.29710119404036117</v>
      </c>
      <c r="S152" s="50">
        <f t="shared" si="14"/>
        <v>0.95048336698266844</v>
      </c>
      <c r="T152" s="50">
        <f t="shared" si="14"/>
        <v>1.7420395650850073</v>
      </c>
      <c r="U152" s="50">
        <f t="shared" si="14"/>
        <v>-2.9865685246014406</v>
      </c>
      <c r="V152" s="50">
        <f t="shared" si="14"/>
        <v>-17.487555486222405</v>
      </c>
      <c r="W152" s="50">
        <f t="shared" si="14"/>
        <v>4.4914019799938254</v>
      </c>
      <c r="X152" s="50">
        <f t="shared" si="14"/>
        <v>0.14505671193134617</v>
      </c>
      <c r="Y152" s="50">
        <f t="shared" si="14"/>
        <v>4.5236076350892329</v>
      </c>
      <c r="Z152" s="50">
        <f t="shared" si="14"/>
        <v>1.4483402082105634</v>
      </c>
      <c r="AA152" s="50">
        <f t="shared" si="14"/>
        <v>2.3996390908729959</v>
      </c>
      <c r="AB152" s="50">
        <f t="shared" si="14"/>
        <v>2.8733121938030015</v>
      </c>
      <c r="AC152" s="17"/>
      <c r="AD152" s="3"/>
      <c r="AE152" s="3"/>
    </row>
    <row r="153" spans="1:31">
      <c r="A153" s="2" t="s">
        <v>329</v>
      </c>
      <c r="B153" s="41"/>
      <c r="C153" s="41">
        <v>7.2</v>
      </c>
      <c r="D153" s="41">
        <v>5.2</v>
      </c>
      <c r="E153" s="41">
        <v>4.4000000000000004</v>
      </c>
      <c r="F153" s="41">
        <v>0.4</v>
      </c>
      <c r="G153" s="41" t="s">
        <v>97</v>
      </c>
      <c r="H153" s="50">
        <f>(H142/G142-1)*100</f>
        <v>4.1811144262559496</v>
      </c>
      <c r="I153" s="50">
        <f t="shared" ref="I153:AB153" si="15">(I142/H142-1)*100</f>
        <v>5.8787104764116194</v>
      </c>
      <c r="J153" s="50">
        <f t="shared" si="15"/>
        <v>11.081539220703252</v>
      </c>
      <c r="K153" s="50">
        <f t="shared" si="15"/>
        <v>-2.7225518524993109</v>
      </c>
      <c r="L153" s="50">
        <f t="shared" si="15"/>
        <v>1.8012799235513022</v>
      </c>
      <c r="M153" s="50">
        <f t="shared" si="15"/>
        <v>12.552204802738022</v>
      </c>
      <c r="N153" s="50">
        <f t="shared" si="15"/>
        <v>-6.9525682801988342</v>
      </c>
      <c r="O153" s="50">
        <f t="shared" si="15"/>
        <v>7.895049952605504</v>
      </c>
      <c r="P153" s="50">
        <f t="shared" si="15"/>
        <v>9.4805832112643031</v>
      </c>
      <c r="Q153" s="50">
        <f t="shared" si="15"/>
        <v>13.969050185168385</v>
      </c>
      <c r="R153" s="50">
        <f t="shared" si="15"/>
        <v>6.2359696207304971</v>
      </c>
      <c r="S153" s="50">
        <f t="shared" si="15"/>
        <v>9.934153149043512</v>
      </c>
      <c r="T153" s="50">
        <f t="shared" si="15"/>
        <v>8.6993262417608861</v>
      </c>
      <c r="U153" s="50">
        <f t="shared" si="15"/>
        <v>1.4169683467929017</v>
      </c>
      <c r="V153" s="50">
        <f t="shared" si="15"/>
        <v>-24.19570002700069</v>
      </c>
      <c r="W153" s="50">
        <f t="shared" si="15"/>
        <v>24.830470486847432</v>
      </c>
      <c r="X153" s="50">
        <f t="shared" si="15"/>
        <v>-0.36562010330219996</v>
      </c>
      <c r="Y153" s="50">
        <f t="shared" si="15"/>
        <v>-0.24925248524385601</v>
      </c>
      <c r="Z153" s="50">
        <f t="shared" si="15"/>
        <v>1.2115424386564655</v>
      </c>
      <c r="AA153" s="50">
        <f t="shared" si="15"/>
        <v>8.3254303946421082</v>
      </c>
      <c r="AB153" s="50">
        <f t="shared" si="15"/>
        <v>2.7905072378538787</v>
      </c>
      <c r="AC153" s="17"/>
      <c r="AD153" s="3"/>
      <c r="AE153" s="3"/>
    </row>
    <row r="154" spans="1:31">
      <c r="A154" s="2" t="s">
        <v>330</v>
      </c>
      <c r="B154" s="41"/>
      <c r="C154" s="41">
        <v>8.1</v>
      </c>
      <c r="D154" s="41">
        <v>-1.1000000000000001</v>
      </c>
      <c r="E154" s="41">
        <v>-1.1000000000000001</v>
      </c>
      <c r="F154" s="41">
        <v>-1.3</v>
      </c>
      <c r="G154" s="41" t="s">
        <v>97</v>
      </c>
      <c r="H154" s="50">
        <f>(H145/G145-1)*100</f>
        <v>11.395051312030734</v>
      </c>
      <c r="I154" s="50">
        <f t="shared" ref="I154:AB154" si="16">(I145/H145-1)*100</f>
        <v>14.309570204952205</v>
      </c>
      <c r="J154" s="50">
        <f t="shared" si="16"/>
        <v>1.2373156954076148</v>
      </c>
      <c r="K154" s="50">
        <f t="shared" si="16"/>
        <v>-6.6811809809397609</v>
      </c>
      <c r="L154" s="50">
        <f t="shared" si="16"/>
        <v>3.3063957227264407</v>
      </c>
      <c r="M154" s="50">
        <f t="shared" si="16"/>
        <v>10.664611789354916</v>
      </c>
      <c r="N154" s="50">
        <f t="shared" si="16"/>
        <v>0.88309664547066014</v>
      </c>
      <c r="O154" s="50">
        <f t="shared" si="16"/>
        <v>0.34592397973176592</v>
      </c>
      <c r="P154" s="50">
        <f t="shared" si="16"/>
        <v>3.9499357112671607</v>
      </c>
      <c r="Q154" s="50">
        <f t="shared" si="16"/>
        <v>7.9458524349104831</v>
      </c>
      <c r="R154" s="50">
        <f t="shared" si="16"/>
        <v>4.215192449770111</v>
      </c>
      <c r="S154" s="50">
        <f t="shared" si="16"/>
        <v>4.531257929240029</v>
      </c>
      <c r="T154" s="50">
        <f t="shared" si="16"/>
        <v>2.3232104791621744</v>
      </c>
      <c r="U154" s="50">
        <f t="shared" si="16"/>
        <v>0.34591778198551637</v>
      </c>
      <c r="V154" s="50">
        <f t="shared" si="16"/>
        <v>-15.711508180420575</v>
      </c>
      <c r="W154" s="50">
        <f t="shared" si="16"/>
        <v>11.064799783779744</v>
      </c>
      <c r="X154" s="50">
        <f t="shared" si="16"/>
        <v>5.9087945489774807</v>
      </c>
      <c r="Y154" s="50">
        <f t="shared" si="16"/>
        <v>5.2721936331358021</v>
      </c>
      <c r="Z154" s="50">
        <f t="shared" si="16"/>
        <v>3.0879704367497984</v>
      </c>
      <c r="AA154" s="50">
        <f t="shared" si="16"/>
        <v>7.1666264962375381</v>
      </c>
      <c r="AB154" s="50">
        <f t="shared" si="16"/>
        <v>0.37836145260976561</v>
      </c>
      <c r="AC154" s="17"/>
      <c r="AD154" s="3"/>
      <c r="AE154" s="3"/>
    </row>
    <row r="155" spans="1:31">
      <c r="A155" s="2"/>
      <c r="B155" s="40"/>
      <c r="C155" s="40"/>
      <c r="D155" s="40"/>
      <c r="E155" s="40"/>
      <c r="F155" s="40"/>
      <c r="G155" s="40"/>
      <c r="H155" s="42"/>
      <c r="I155" s="42"/>
      <c r="J155" s="42"/>
      <c r="K155" s="42"/>
      <c r="L155" s="42"/>
      <c r="M155" s="42"/>
      <c r="N155" s="42"/>
      <c r="O155" s="42"/>
      <c r="P155" s="42"/>
      <c r="Q155" s="42"/>
      <c r="R155" s="42"/>
      <c r="S155" s="42"/>
      <c r="T155" s="42"/>
      <c r="U155" s="42"/>
      <c r="V155" s="42"/>
      <c r="W155" s="42"/>
      <c r="X155" s="42"/>
      <c r="Y155" s="42"/>
      <c r="Z155" s="42"/>
      <c r="AA155" s="42"/>
      <c r="AB155" s="6"/>
      <c r="AC155" s="6"/>
      <c r="AD155" s="3"/>
      <c r="AE155" s="3"/>
    </row>
    <row r="156" spans="1:31">
      <c r="A156" t="s">
        <v>298</v>
      </c>
      <c r="B156" s="43"/>
      <c r="C156" s="43"/>
      <c r="D156" s="43"/>
      <c r="E156" s="43"/>
      <c r="F156" s="43"/>
      <c r="G156" s="43"/>
      <c r="H156" s="40"/>
      <c r="I156" s="40"/>
      <c r="J156" s="40"/>
      <c r="K156" s="40"/>
      <c r="L156" s="40"/>
      <c r="M156" s="40"/>
      <c r="N156" s="40"/>
      <c r="O156" s="40"/>
      <c r="P156" s="40"/>
      <c r="Q156" s="40"/>
      <c r="R156" s="40"/>
      <c r="S156" s="40"/>
      <c r="T156" s="40"/>
      <c r="U156" s="40"/>
      <c r="V156" s="40"/>
      <c r="W156" s="40"/>
      <c r="X156" s="40"/>
      <c r="Y156" s="40"/>
      <c r="Z156" s="40"/>
      <c r="AA156" s="40"/>
      <c r="AB156" s="7"/>
      <c r="AC156" s="7"/>
      <c r="AD156" s="3"/>
      <c r="AE156" s="3"/>
    </row>
    <row r="157" spans="1:31">
      <c r="A157" s="2" t="s">
        <v>218</v>
      </c>
      <c r="B157" s="52">
        <v>131161.20000000001</v>
      </c>
      <c r="C157" s="52">
        <v>144878.9</v>
      </c>
      <c r="D157" s="52">
        <v>152301.29999999999</v>
      </c>
      <c r="E157" s="52">
        <v>147859.5</v>
      </c>
      <c r="F157" s="52">
        <v>142340.4</v>
      </c>
      <c r="G157" s="52">
        <v>139044.9</v>
      </c>
      <c r="H157" s="52">
        <v>140969.20000000001</v>
      </c>
      <c r="I157" s="52">
        <v>146487.6</v>
      </c>
      <c r="J157" s="52">
        <v>146946.20000000001</v>
      </c>
      <c r="K157" s="52">
        <v>133747.79999999999</v>
      </c>
      <c r="L157" s="52">
        <v>124869.5</v>
      </c>
      <c r="M157" s="52">
        <v>127998.6</v>
      </c>
      <c r="N157" s="52">
        <v>122866.5</v>
      </c>
      <c r="O157" s="52">
        <v>112105.3</v>
      </c>
      <c r="P157" s="52">
        <v>111740.1</v>
      </c>
      <c r="Q157" s="52">
        <v>113357.3</v>
      </c>
      <c r="R157" s="52">
        <v>113208.6</v>
      </c>
      <c r="S157" s="52">
        <v>114919.8</v>
      </c>
      <c r="T157" s="52">
        <v>117387.1</v>
      </c>
      <c r="U157" s="52">
        <v>115162.1</v>
      </c>
      <c r="V157" s="52">
        <v>92650.7</v>
      </c>
      <c r="W157" s="52">
        <v>95625.4</v>
      </c>
      <c r="X157" s="52">
        <v>95223.9</v>
      </c>
      <c r="Y157" s="52">
        <v>99161.2</v>
      </c>
      <c r="Z157" s="52">
        <v>101689.2</v>
      </c>
      <c r="AA157" s="52">
        <v>106240.3</v>
      </c>
      <c r="AB157" s="52">
        <v>109857.60000000001</v>
      </c>
      <c r="AC157" s="17"/>
      <c r="AD157" s="3"/>
      <c r="AE157" s="3"/>
    </row>
    <row r="158" spans="1:31">
      <c r="A158" s="2" t="s">
        <v>219</v>
      </c>
      <c r="B158" s="52">
        <v>137395.1</v>
      </c>
      <c r="C158" s="52">
        <v>148037.1</v>
      </c>
      <c r="D158" s="52">
        <v>161217.29999999999</v>
      </c>
      <c r="E158" s="52">
        <v>161442.79999999999</v>
      </c>
      <c r="F158" s="52">
        <v>155983.6</v>
      </c>
      <c r="G158" s="52">
        <v>148444.9</v>
      </c>
      <c r="H158" s="52">
        <v>145984.20000000001</v>
      </c>
      <c r="I158" s="52">
        <v>149026.5</v>
      </c>
      <c r="J158" s="52">
        <v>153492.5</v>
      </c>
      <c r="K158" s="52">
        <v>146314.29999999999</v>
      </c>
      <c r="L158" s="52">
        <v>137946.20000000001</v>
      </c>
      <c r="M158" s="52">
        <v>139747.6</v>
      </c>
      <c r="N158" s="52">
        <v>129282.7</v>
      </c>
      <c r="O158" s="52">
        <v>123518.39999999999</v>
      </c>
      <c r="P158" s="52">
        <v>124412.4</v>
      </c>
      <c r="Q158" s="52">
        <v>128711.4</v>
      </c>
      <c r="R158" s="52">
        <v>130120.4</v>
      </c>
      <c r="S158" s="52">
        <v>133861.79999999999</v>
      </c>
      <c r="T158" s="52">
        <v>141162</v>
      </c>
      <c r="U158" s="52">
        <v>129860.2</v>
      </c>
      <c r="V158" s="52">
        <v>104542.2</v>
      </c>
      <c r="W158" s="52">
        <v>112157.1</v>
      </c>
      <c r="X158" s="52">
        <v>105368.9</v>
      </c>
      <c r="Y158" s="52">
        <v>104606.1</v>
      </c>
      <c r="Z158" s="52">
        <v>104920.8</v>
      </c>
      <c r="AA158" s="89">
        <v>109375</v>
      </c>
      <c r="AB158" s="28" t="s">
        <v>97</v>
      </c>
      <c r="AC158" s="17"/>
      <c r="AD158" s="3"/>
      <c r="AE158" s="3"/>
    </row>
    <row r="159" spans="1:31" ht="17.25">
      <c r="A159" s="33" t="s">
        <v>857</v>
      </c>
      <c r="B159" s="52">
        <v>134920.9</v>
      </c>
      <c r="C159" s="52">
        <v>145736.5</v>
      </c>
      <c r="D159" s="52">
        <v>159588.6</v>
      </c>
      <c r="E159" s="52">
        <v>157605.5</v>
      </c>
      <c r="F159" s="52">
        <v>152080.1</v>
      </c>
      <c r="G159" s="52">
        <f>G158-G160-G161</f>
        <v>144964.09999999998</v>
      </c>
      <c r="H159" s="52">
        <f>H158-H160-H161</f>
        <v>142398.40000000002</v>
      </c>
      <c r="I159" s="52">
        <f>I158-I160-I161</f>
        <v>144236.6</v>
      </c>
      <c r="J159" s="52">
        <f>J158-J160-J161</f>
        <v>147384.80000000002</v>
      </c>
      <c r="K159" s="52">
        <f t="shared" ref="K159:AA159" si="17">K158-K160-K161</f>
        <v>140348.9</v>
      </c>
      <c r="L159" s="52">
        <f t="shared" si="17"/>
        <v>132923.80000000002</v>
      </c>
      <c r="M159" s="52">
        <f t="shared" si="17"/>
        <v>134258.4</v>
      </c>
      <c r="N159" s="52">
        <f t="shared" si="17"/>
        <v>121864.5</v>
      </c>
      <c r="O159" s="52">
        <f t="shared" si="17"/>
        <v>116075.9</v>
      </c>
      <c r="P159" s="52">
        <f t="shared" si="17"/>
        <v>116902.59999999999</v>
      </c>
      <c r="Q159" s="52">
        <f t="shared" si="17"/>
        <v>119952.4</v>
      </c>
      <c r="R159" s="52">
        <f t="shared" si="17"/>
        <v>118916.5</v>
      </c>
      <c r="S159" s="52">
        <f t="shared" si="17"/>
        <v>120315.59999999998</v>
      </c>
      <c r="T159" s="52">
        <f t="shared" si="17"/>
        <v>124901.20000000001</v>
      </c>
      <c r="U159" s="52">
        <f t="shared" si="17"/>
        <v>114170.7</v>
      </c>
      <c r="V159" s="52">
        <f t="shared" si="17"/>
        <v>92533.5</v>
      </c>
      <c r="W159" s="52">
        <f t="shared" si="17"/>
        <v>100032.40000000001</v>
      </c>
      <c r="X159" s="52">
        <f t="shared" si="17"/>
        <v>91543.9</v>
      </c>
      <c r="Y159" s="52">
        <f t="shared" si="17"/>
        <v>90390.5</v>
      </c>
      <c r="Z159" s="52">
        <f t="shared" si="17"/>
        <v>88057.4</v>
      </c>
      <c r="AA159" s="52">
        <f t="shared" si="17"/>
        <v>91541.5</v>
      </c>
      <c r="AB159" s="28" t="s">
        <v>97</v>
      </c>
      <c r="AC159" s="17"/>
      <c r="AD159" s="5"/>
      <c r="AE159" s="3"/>
    </row>
    <row r="160" spans="1:31">
      <c r="A160" s="2" t="s">
        <v>333</v>
      </c>
      <c r="B160" s="52">
        <v>2723.1</v>
      </c>
      <c r="C160" s="52">
        <v>2771.9</v>
      </c>
      <c r="D160" s="52">
        <v>3071.3</v>
      </c>
      <c r="E160" s="52">
        <v>3989.5</v>
      </c>
      <c r="F160" s="52">
        <v>4163</v>
      </c>
      <c r="G160" s="52">
        <f t="shared" ref="G160:AB160" si="18">G62</f>
        <v>3937.2</v>
      </c>
      <c r="H160" s="52">
        <f t="shared" si="18"/>
        <v>4114.3</v>
      </c>
      <c r="I160" s="52">
        <f t="shared" si="18"/>
        <v>5775.3</v>
      </c>
      <c r="J160" s="52">
        <f t="shared" si="18"/>
        <v>7019.4</v>
      </c>
      <c r="K160" s="52">
        <f t="shared" si="18"/>
        <v>6951.8</v>
      </c>
      <c r="L160" s="52">
        <f t="shared" si="18"/>
        <v>6376.9</v>
      </c>
      <c r="M160" s="52">
        <f t="shared" si="18"/>
        <v>6479.7</v>
      </c>
      <c r="N160" s="52">
        <f t="shared" si="18"/>
        <v>8389.2000000000007</v>
      </c>
      <c r="O160" s="52">
        <f t="shared" si="18"/>
        <v>8041.7</v>
      </c>
      <c r="P160" s="52">
        <f t="shared" si="18"/>
        <v>8262.1</v>
      </c>
      <c r="Q160" s="52">
        <f t="shared" si="18"/>
        <v>9386.4</v>
      </c>
      <c r="R160" s="52">
        <f t="shared" si="18"/>
        <v>11749.4</v>
      </c>
      <c r="S160" s="52">
        <f t="shared" si="18"/>
        <v>14464.6</v>
      </c>
      <c r="T160" s="52">
        <f t="shared" si="18"/>
        <v>17337.900000000001</v>
      </c>
      <c r="U160" s="52">
        <f t="shared" si="18"/>
        <v>16793</v>
      </c>
      <c r="V160" s="52">
        <f t="shared" si="18"/>
        <v>13077.7</v>
      </c>
      <c r="W160" s="52">
        <f t="shared" si="18"/>
        <v>12974.3</v>
      </c>
      <c r="X160" s="52">
        <f t="shared" si="18"/>
        <v>14675.1</v>
      </c>
      <c r="Y160" s="52">
        <f t="shared" si="18"/>
        <v>15054.5</v>
      </c>
      <c r="Z160" s="52">
        <f t="shared" si="18"/>
        <v>17641.3</v>
      </c>
      <c r="AA160" s="52">
        <f t="shared" si="18"/>
        <v>19736.099999999999</v>
      </c>
      <c r="AB160" s="52">
        <f t="shared" si="18"/>
        <v>22915.3</v>
      </c>
      <c r="AC160" s="17"/>
      <c r="AD160" s="3"/>
      <c r="AE160" s="3"/>
    </row>
    <row r="161" spans="1:31" ht="16.5">
      <c r="A161" s="2" t="s">
        <v>858</v>
      </c>
      <c r="B161" s="52">
        <v>-248.9</v>
      </c>
      <c r="C161" s="52">
        <v>-471.3</v>
      </c>
      <c r="D161" s="52">
        <v>-1442.6</v>
      </c>
      <c r="E161" s="52">
        <v>-152.19999999999999</v>
      </c>
      <c r="F161" s="52">
        <v>-259.5</v>
      </c>
      <c r="G161" s="52">
        <v>-456.4</v>
      </c>
      <c r="H161" s="52">
        <v>-528.5</v>
      </c>
      <c r="I161" s="52">
        <v>-985.4</v>
      </c>
      <c r="J161" s="52">
        <v>-911.7</v>
      </c>
      <c r="K161" s="52">
        <v>-986.4</v>
      </c>
      <c r="L161" s="52">
        <v>-1354.5</v>
      </c>
      <c r="M161" s="52">
        <v>-990.5</v>
      </c>
      <c r="N161" s="52">
        <v>-971</v>
      </c>
      <c r="O161" s="52">
        <v>-599.20000000000005</v>
      </c>
      <c r="P161" s="52">
        <v>-752.3</v>
      </c>
      <c r="Q161" s="52">
        <v>-627.4</v>
      </c>
      <c r="R161" s="52">
        <v>-545.5</v>
      </c>
      <c r="S161" s="52">
        <v>-918.4</v>
      </c>
      <c r="T161" s="52">
        <v>-1077.0999999999999</v>
      </c>
      <c r="U161" s="52">
        <v>-1103.5</v>
      </c>
      <c r="V161" s="52">
        <v>-1069</v>
      </c>
      <c r="W161" s="52">
        <v>-849.6</v>
      </c>
      <c r="X161" s="52">
        <v>-850.1</v>
      </c>
      <c r="Y161" s="52">
        <v>-838.9</v>
      </c>
      <c r="Z161" s="52">
        <v>-777.9</v>
      </c>
      <c r="AA161" s="29">
        <v>-1902.6</v>
      </c>
      <c r="AB161" s="28" t="s">
        <v>97</v>
      </c>
      <c r="AC161" s="17"/>
      <c r="AD161" s="3"/>
      <c r="AE161" s="3"/>
    </row>
    <row r="162" spans="1:31">
      <c r="A162" s="2"/>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2"/>
      <c r="Z162" s="42"/>
      <c r="AA162" s="42"/>
      <c r="AB162" s="6"/>
      <c r="AC162" s="6"/>
      <c r="AD162" s="3"/>
      <c r="AE162" s="3"/>
    </row>
    <row r="163" spans="1:31">
      <c r="A163" t="s">
        <v>334</v>
      </c>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c r="AA163" s="40"/>
      <c r="AB163" s="7"/>
      <c r="AC163" s="7"/>
      <c r="AD163" s="3"/>
      <c r="AE163" s="3"/>
    </row>
    <row r="164" spans="1:31">
      <c r="A164" s="2" t="s">
        <v>335</v>
      </c>
      <c r="B164" s="50">
        <v>33.631999999999998</v>
      </c>
      <c r="C164" s="50">
        <v>32.913899999999998</v>
      </c>
      <c r="D164" s="50">
        <v>33.996839999999999</v>
      </c>
      <c r="E164" s="50">
        <v>32.781019999999998</v>
      </c>
      <c r="F164" s="50">
        <v>31.44023</v>
      </c>
      <c r="G164" s="50">
        <f>G159/G$35*100</f>
        <v>29.241760959399553</v>
      </c>
      <c r="H164" s="50">
        <f t="shared" ref="H164:AA164" si="19">H159/H$35*100</f>
        <v>28.382786842277834</v>
      </c>
      <c r="I164" s="50">
        <f t="shared" si="19"/>
        <v>28.174798822037495</v>
      </c>
      <c r="J164" s="50">
        <f t="shared" si="19"/>
        <v>28.169969206704231</v>
      </c>
      <c r="K164" s="50">
        <f t="shared" si="19"/>
        <v>27.388432487326288</v>
      </c>
      <c r="L164" s="50">
        <f t="shared" si="19"/>
        <v>26.326590918813746</v>
      </c>
      <c r="M164" s="50">
        <f t="shared" si="19"/>
        <v>26.332404973914407</v>
      </c>
      <c r="N164" s="50">
        <f t="shared" si="19"/>
        <v>24.105655065679844</v>
      </c>
      <c r="O164" s="50">
        <f t="shared" si="19"/>
        <v>23.2548527788407</v>
      </c>
      <c r="P164" s="50">
        <f t="shared" si="19"/>
        <v>23.434193677198252</v>
      </c>
      <c r="Q164" s="50">
        <f t="shared" si="19"/>
        <v>23.813058426884652</v>
      </c>
      <c r="R164" s="50">
        <f t="shared" si="19"/>
        <v>23.599085538288122</v>
      </c>
      <c r="S164" s="50">
        <f t="shared" si="19"/>
        <v>23.74554705370376</v>
      </c>
      <c r="T164" s="50">
        <f t="shared" si="19"/>
        <v>24.348389551775604</v>
      </c>
      <c r="U164" s="50">
        <f t="shared" si="19"/>
        <v>22.779046597898322</v>
      </c>
      <c r="V164" s="50">
        <f t="shared" si="19"/>
        <v>19.640394643870266</v>
      </c>
      <c r="W164" s="50">
        <f t="shared" si="19"/>
        <v>20.724505357517629</v>
      </c>
      <c r="X164" s="50">
        <f t="shared" si="19"/>
        <v>19.412221120249917</v>
      </c>
      <c r="Y164" s="50">
        <f t="shared" si="19"/>
        <v>19.016299565124733</v>
      </c>
      <c r="Z164" s="50">
        <f t="shared" si="19"/>
        <v>18.380379044413324</v>
      </c>
      <c r="AA164" s="50">
        <f t="shared" si="19"/>
        <v>18.801995271028559</v>
      </c>
      <c r="AB164" s="28" t="s">
        <v>97</v>
      </c>
      <c r="AC164" s="17"/>
      <c r="AD164" s="3"/>
      <c r="AE164" s="3"/>
    </row>
    <row r="165" spans="1:31">
      <c r="A165" s="2" t="s">
        <v>336</v>
      </c>
      <c r="B165" s="51">
        <v>34.191980000000001</v>
      </c>
      <c r="C165" s="51">
        <v>33.433480000000003</v>
      </c>
      <c r="D165" s="51">
        <v>34.343800000000002</v>
      </c>
      <c r="E165" s="51">
        <v>33.579149999999998</v>
      </c>
      <c r="F165" s="51">
        <v>32.247219999999999</v>
      </c>
      <c r="G165" s="50">
        <f>G158/G$35*100</f>
        <v>29.943898395823322</v>
      </c>
      <c r="H165" s="50">
        <f t="shared" ref="H165:AA165" si="20">H158/H$35*100</f>
        <v>29.097506930839501</v>
      </c>
      <c r="I165" s="50">
        <f t="shared" si="20"/>
        <v>29.110445314520522</v>
      </c>
      <c r="J165" s="50">
        <f t="shared" si="20"/>
        <v>29.337346853000096</v>
      </c>
      <c r="K165" s="50">
        <f t="shared" si="20"/>
        <v>28.552552442380414</v>
      </c>
      <c r="L165" s="50">
        <f t="shared" si="20"/>
        <v>27.321316244381105</v>
      </c>
      <c r="M165" s="50">
        <f t="shared" si="20"/>
        <v>27.409014239202921</v>
      </c>
      <c r="N165" s="50">
        <f t="shared" si="20"/>
        <v>25.573027191345858</v>
      </c>
      <c r="O165" s="50">
        <f t="shared" si="20"/>
        <v>24.745896499428021</v>
      </c>
      <c r="P165" s="50">
        <f t="shared" si="20"/>
        <v>24.939601663650425</v>
      </c>
      <c r="Q165" s="50">
        <f t="shared" si="20"/>
        <v>25.551902991571001</v>
      </c>
      <c r="R165" s="50">
        <f t="shared" si="20"/>
        <v>25.822509490913927</v>
      </c>
      <c r="S165" s="50">
        <f t="shared" si="20"/>
        <v>26.41903186780004</v>
      </c>
      <c r="T165" s="50">
        <f t="shared" si="20"/>
        <v>27.518289383190453</v>
      </c>
      <c r="U165" s="50">
        <f t="shared" si="20"/>
        <v>25.909375584212025</v>
      </c>
      <c r="V165" s="50">
        <f t="shared" si="20"/>
        <v>22.189261888271965</v>
      </c>
      <c r="W165" s="50">
        <f t="shared" si="20"/>
        <v>23.236475580248403</v>
      </c>
      <c r="X165" s="50">
        <f t="shared" si="20"/>
        <v>22.343863283053285</v>
      </c>
      <c r="Y165" s="50">
        <f t="shared" si="20"/>
        <v>22.006969028154444</v>
      </c>
      <c r="Z165" s="50">
        <f t="shared" si="20"/>
        <v>21.900306773117098</v>
      </c>
      <c r="AA165" s="50">
        <f t="shared" si="20"/>
        <v>22.464873666793189</v>
      </c>
      <c r="AB165" s="28" t="s">
        <v>97</v>
      </c>
      <c r="AC165" s="17"/>
      <c r="AD165" s="3"/>
      <c r="AE165" s="3"/>
    </row>
    <row r="166" spans="1:31">
      <c r="A166" s="2" t="s">
        <v>328</v>
      </c>
      <c r="B166" s="51">
        <v>32.10528</v>
      </c>
      <c r="C166" s="51">
        <v>32.720219999999998</v>
      </c>
      <c r="D166" s="51">
        <v>32.444450000000003</v>
      </c>
      <c r="E166" s="51">
        <v>30.753910000000001</v>
      </c>
      <c r="F166" s="51">
        <v>29.4267</v>
      </c>
      <c r="G166" s="50">
        <f>G157/G$35*100</f>
        <v>28.047756157721913</v>
      </c>
      <c r="H166" s="50">
        <f t="shared" ref="H166:AB166" si="21">H157/H$35*100</f>
        <v>28.097919323015091</v>
      </c>
      <c r="I166" s="50">
        <f t="shared" si="21"/>
        <v>28.614503253148644</v>
      </c>
      <c r="J166" s="50">
        <f t="shared" si="21"/>
        <v>28.086138659089681</v>
      </c>
      <c r="K166" s="50">
        <f t="shared" si="21"/>
        <v>26.100258645621153</v>
      </c>
      <c r="L166" s="50">
        <f t="shared" si="21"/>
        <v>24.731374251539702</v>
      </c>
      <c r="M166" s="50">
        <f t="shared" si="21"/>
        <v>25.104656180127876</v>
      </c>
      <c r="N166" s="50">
        <f t="shared" si="21"/>
        <v>24.303857711863198</v>
      </c>
      <c r="O166" s="50">
        <f t="shared" si="21"/>
        <v>22.459375694935559</v>
      </c>
      <c r="P166" s="50">
        <f t="shared" si="21"/>
        <v>22.399323410339044</v>
      </c>
      <c r="Q166" s="50">
        <f t="shared" si="21"/>
        <v>22.503793238100211</v>
      </c>
      <c r="R166" s="50">
        <f t="shared" si="21"/>
        <v>22.466347689932391</v>
      </c>
      <c r="S166" s="50">
        <f t="shared" si="21"/>
        <v>22.680629264220318</v>
      </c>
      <c r="T166" s="50">
        <f t="shared" si="21"/>
        <v>22.883581896356784</v>
      </c>
      <c r="U166" s="50">
        <f t="shared" si="21"/>
        <v>22.976848194955682</v>
      </c>
      <c r="V166" s="50">
        <f t="shared" si="21"/>
        <v>19.66527054559517</v>
      </c>
      <c r="W166" s="50">
        <f t="shared" si="21"/>
        <v>19.811472229145416</v>
      </c>
      <c r="X166" s="50">
        <f t="shared" si="21"/>
        <v>20.192578672446402</v>
      </c>
      <c r="Y166" s="50">
        <f t="shared" si="21"/>
        <v>20.861474208431709</v>
      </c>
      <c r="Z166" s="50">
        <f t="shared" si="21"/>
        <v>21.225769108821694</v>
      </c>
      <c r="AA166" s="50">
        <f t="shared" si="21"/>
        <v>21.821027820088762</v>
      </c>
      <c r="AB166" s="50">
        <f t="shared" si="21"/>
        <v>22.005518526122859</v>
      </c>
      <c r="AC166" s="17"/>
      <c r="AD166" s="3"/>
      <c r="AE166" s="3"/>
    </row>
    <row r="167" spans="1:31">
      <c r="A167" s="2"/>
      <c r="B167" s="40"/>
      <c r="C167" s="40"/>
      <c r="D167" s="40"/>
      <c r="E167" s="40"/>
      <c r="F167" s="40"/>
      <c r="G167" s="40"/>
      <c r="H167" s="42"/>
      <c r="I167" s="42"/>
      <c r="J167" s="42"/>
      <c r="K167" s="42"/>
      <c r="L167" s="42"/>
      <c r="M167" s="42"/>
      <c r="N167" s="42"/>
      <c r="O167" s="42"/>
      <c r="P167" s="42"/>
      <c r="Q167" s="42"/>
      <c r="R167" s="42"/>
      <c r="S167" s="42"/>
      <c r="T167" s="42"/>
      <c r="U167" s="42"/>
      <c r="V167" s="42"/>
      <c r="W167" s="42"/>
      <c r="X167" s="42"/>
      <c r="Y167" s="42"/>
      <c r="Z167" s="42"/>
      <c r="AA167" s="42"/>
      <c r="AB167" s="6"/>
      <c r="AC167" s="6"/>
      <c r="AD167" s="3"/>
      <c r="AE167" s="3"/>
    </row>
    <row r="168" spans="1:31">
      <c r="A168" t="s">
        <v>380</v>
      </c>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c r="AA168" s="40"/>
      <c r="AB168" s="7"/>
      <c r="AC168" s="7"/>
      <c r="AD168" s="3"/>
      <c r="AE168" s="3"/>
    </row>
    <row r="169" spans="1:31">
      <c r="A169" s="2" t="s">
        <v>306</v>
      </c>
      <c r="B169" s="52">
        <f t="shared" ref="B169:AB169" si="22">(B35*1000)/B$7/1000</f>
        <v>3319.5581340548797</v>
      </c>
      <c r="C169" s="52">
        <f t="shared" si="22"/>
        <v>3585.9100406550156</v>
      </c>
      <c r="D169" s="52">
        <f t="shared" si="22"/>
        <v>3786.759059081669</v>
      </c>
      <c r="E169" s="52">
        <f t="shared" si="22"/>
        <v>3864.0369700622864</v>
      </c>
      <c r="F169" s="52">
        <f t="shared" si="22"/>
        <v>3874.9953936985798</v>
      </c>
      <c r="G169" s="52">
        <f t="shared" si="22"/>
        <v>3960.3077218041508</v>
      </c>
      <c r="H169" s="52">
        <f t="shared" si="22"/>
        <v>3998.5566500892628</v>
      </c>
      <c r="I169" s="52">
        <f t="shared" si="22"/>
        <v>4070.8254808877437</v>
      </c>
      <c r="J169" s="52">
        <f t="shared" si="22"/>
        <v>4150.4898577627582</v>
      </c>
      <c r="K169" s="52">
        <f t="shared" si="22"/>
        <v>4054.1028481012659</v>
      </c>
      <c r="L169" s="52">
        <f t="shared" si="22"/>
        <v>3987.2006064865632</v>
      </c>
      <c r="M169" s="52">
        <f t="shared" si="22"/>
        <v>4019.6147993976806</v>
      </c>
      <c r="N169" s="52">
        <f t="shared" si="22"/>
        <v>3975.9903734988084</v>
      </c>
      <c r="O169" s="52">
        <f t="shared" si="22"/>
        <v>3916.567931264467</v>
      </c>
      <c r="P169" s="52">
        <f t="shared" si="22"/>
        <v>3905.9083292879627</v>
      </c>
      <c r="Q169" s="52">
        <f t="shared" si="22"/>
        <v>3942.7156957130892</v>
      </c>
      <c r="R169" s="52">
        <f t="shared" si="22"/>
        <v>3943.7361570910912</v>
      </c>
      <c r="S169" s="52">
        <f t="shared" si="22"/>
        <v>3963.0124986312517</v>
      </c>
      <c r="T169" s="52">
        <f t="shared" si="22"/>
        <v>4007.5874407231195</v>
      </c>
      <c r="U169" s="52">
        <f t="shared" si="22"/>
        <v>3913.7713469151904</v>
      </c>
      <c r="V169" s="52">
        <f t="shared" si="22"/>
        <v>3679.4200566979312</v>
      </c>
      <c r="W169" s="52">
        <f t="shared" si="22"/>
        <v>3768.8521902084799</v>
      </c>
      <c r="X169" s="52">
        <f t="shared" si="22"/>
        <v>3689.4834020513704</v>
      </c>
      <c r="Y169" s="52">
        <f t="shared" si="22"/>
        <v>3726.3089815852804</v>
      </c>
      <c r="Z169" s="52">
        <f t="shared" si="22"/>
        <v>3762.270003690935</v>
      </c>
      <c r="AA169" s="52">
        <f t="shared" si="22"/>
        <v>3829.6510713274392</v>
      </c>
      <c r="AB169" s="52">
        <f t="shared" si="22"/>
        <v>80912.074554294973</v>
      </c>
      <c r="AC169" s="17"/>
      <c r="AD169" s="3"/>
      <c r="AE169" s="3"/>
    </row>
    <row r="170" spans="1:31">
      <c r="A170" s="2" t="s">
        <v>307</v>
      </c>
      <c r="B170" s="52">
        <f t="shared" ref="B170:AB170" si="23">(B63*1000)/B$7/1000</f>
        <v>3341.6847459555206</v>
      </c>
      <c r="C170" s="52">
        <f t="shared" si="23"/>
        <v>3608.3585739969876</v>
      </c>
      <c r="D170" s="52">
        <f t="shared" si="23"/>
        <v>3811.5348004259299</v>
      </c>
      <c r="E170" s="52">
        <f t="shared" si="23"/>
        <v>3896.1004621257784</v>
      </c>
      <c r="F170" s="52">
        <f t="shared" si="23"/>
        <v>3908.3450159818631</v>
      </c>
      <c r="G170" s="52">
        <f t="shared" si="23"/>
        <v>3991.7605330010065</v>
      </c>
      <c r="H170" s="52">
        <f t="shared" si="23"/>
        <v>4031.348029839327</v>
      </c>
      <c r="I170" s="52">
        <f t="shared" si="23"/>
        <v>4116.7497634326519</v>
      </c>
      <c r="J170" s="52">
        <f t="shared" si="23"/>
        <v>4206.1749843324851</v>
      </c>
      <c r="K170" s="52">
        <f t="shared" si="23"/>
        <v>4109.1012658227846</v>
      </c>
      <c r="L170" s="52">
        <f t="shared" si="23"/>
        <v>4037.5587336434205</v>
      </c>
      <c r="M170" s="52">
        <f t="shared" si="23"/>
        <v>4070.699210835442</v>
      </c>
      <c r="N170" s="52">
        <f t="shared" si="23"/>
        <v>4041.9704441246099</v>
      </c>
      <c r="O170" s="52">
        <f t="shared" si="23"/>
        <v>3979.6673074659657</v>
      </c>
      <c r="P170" s="52">
        <f t="shared" si="23"/>
        <v>3970.5985060837156</v>
      </c>
      <c r="Q170" s="52">
        <f t="shared" si="23"/>
        <v>4016.1849077574534</v>
      </c>
      <c r="R170" s="52">
        <f t="shared" si="23"/>
        <v>4035.6914215053262</v>
      </c>
      <c r="S170" s="52">
        <f t="shared" si="23"/>
        <v>4076.1462292927872</v>
      </c>
      <c r="T170" s="52">
        <f t="shared" si="23"/>
        <v>4143.0387262599506</v>
      </c>
      <c r="U170" s="52">
        <f t="shared" si="23"/>
        <v>4044.9021184885569</v>
      </c>
      <c r="V170" s="52">
        <f t="shared" si="23"/>
        <v>3781.5520863432957</v>
      </c>
      <c r="W170" s="52">
        <f t="shared" si="23"/>
        <v>3870.1585070664482</v>
      </c>
      <c r="X170" s="52">
        <f t="shared" si="23"/>
        <v>3804.2967680355509</v>
      </c>
      <c r="Y170" s="52">
        <f t="shared" si="23"/>
        <v>3844.3262439146761</v>
      </c>
      <c r="Z170" s="52">
        <f t="shared" si="23"/>
        <v>3900.8080792216051</v>
      </c>
      <c r="AA170" s="52">
        <f t="shared" si="23"/>
        <v>3984.8920806720575</v>
      </c>
      <c r="AB170" s="52">
        <f t="shared" si="23"/>
        <v>84626.07779578607</v>
      </c>
      <c r="AC170" s="17"/>
      <c r="AD170" s="3"/>
      <c r="AE170" s="3"/>
    </row>
    <row r="171" spans="1:31">
      <c r="A171" s="2"/>
      <c r="B171" s="40"/>
      <c r="C171" s="40"/>
      <c r="D171" s="40"/>
      <c r="E171" s="40"/>
      <c r="F171" s="40"/>
      <c r="G171" s="40"/>
      <c r="H171" s="42"/>
      <c r="I171" s="42"/>
      <c r="J171" s="42"/>
      <c r="K171" s="42"/>
      <c r="L171" s="42"/>
      <c r="M171" s="42"/>
      <c r="N171" s="42"/>
      <c r="O171" s="42"/>
      <c r="P171" s="42"/>
      <c r="Q171" s="42"/>
      <c r="R171" s="42"/>
      <c r="S171" s="42"/>
      <c r="T171" s="42"/>
      <c r="U171" s="42"/>
      <c r="V171" s="42"/>
      <c r="W171" s="42"/>
      <c r="X171" s="42"/>
      <c r="Y171" s="42"/>
      <c r="Z171" s="42"/>
      <c r="AA171" s="42"/>
      <c r="AB171" s="6"/>
      <c r="AC171" s="6"/>
      <c r="AD171" s="3"/>
      <c r="AE171" s="3"/>
    </row>
    <row r="172" spans="1:31" ht="15">
      <c r="A172" t="s">
        <v>390</v>
      </c>
      <c r="B172" s="45"/>
      <c r="C172" s="45"/>
      <c r="D172" s="45"/>
      <c r="E172" s="45"/>
      <c r="F172" s="45"/>
      <c r="G172" s="45"/>
      <c r="H172" s="40"/>
      <c r="I172" s="40"/>
      <c r="J172" s="40"/>
      <c r="K172" s="40"/>
      <c r="L172" s="40"/>
      <c r="M172" s="40"/>
      <c r="N172" s="40"/>
      <c r="O172" s="40"/>
      <c r="P172" s="40"/>
      <c r="Q172" s="40"/>
      <c r="R172" s="40"/>
      <c r="S172" s="40"/>
      <c r="T172" s="40"/>
      <c r="U172" s="40"/>
      <c r="V172" s="40"/>
      <c r="W172" s="40"/>
      <c r="X172" s="40"/>
      <c r="Y172" s="40"/>
      <c r="Z172" s="40"/>
      <c r="AA172" s="40"/>
      <c r="AB172" s="7"/>
      <c r="AC172" s="7"/>
      <c r="AD172" s="3"/>
      <c r="AE172" s="3"/>
    </row>
    <row r="173" spans="1:31" ht="15">
      <c r="A173" s="2" t="s">
        <v>573</v>
      </c>
      <c r="B173" s="74">
        <v>115.28</v>
      </c>
      <c r="C173" s="74">
        <v>114.52</v>
      </c>
      <c r="D173" s="74">
        <v>110.58</v>
      </c>
      <c r="E173" s="74">
        <v>114.21</v>
      </c>
      <c r="F173" s="74">
        <v>106.46</v>
      </c>
      <c r="G173" s="74">
        <v>113.03</v>
      </c>
      <c r="H173" s="74">
        <v>109.77</v>
      </c>
      <c r="I173" s="74">
        <v>107.4</v>
      </c>
      <c r="J173" s="74">
        <v>107.77</v>
      </c>
      <c r="K173" s="74">
        <v>103.06</v>
      </c>
      <c r="L173" s="74">
        <v>104.14</v>
      </c>
      <c r="M173" s="74">
        <v>103.56</v>
      </c>
      <c r="N173" s="74">
        <v>101.55</v>
      </c>
      <c r="O173" s="74">
        <v>102.53</v>
      </c>
      <c r="P173" s="74">
        <v>99.22</v>
      </c>
      <c r="Q173" s="74">
        <v>100.02</v>
      </c>
      <c r="R173" s="74">
        <v>100.97</v>
      </c>
      <c r="S173" s="74">
        <v>99.01</v>
      </c>
      <c r="T173" s="74">
        <v>100.52</v>
      </c>
      <c r="U173" s="74">
        <v>101.04</v>
      </c>
      <c r="V173" s="74">
        <v>99.49</v>
      </c>
      <c r="W173" s="74">
        <v>96.79</v>
      </c>
      <c r="X173" s="74">
        <v>95.48</v>
      </c>
      <c r="Y173" s="74">
        <v>97.93</v>
      </c>
      <c r="Z173" s="74">
        <v>97.65</v>
      </c>
      <c r="AA173" s="28" t="s">
        <v>97</v>
      </c>
      <c r="AB173" s="28" t="s">
        <v>97</v>
      </c>
      <c r="AC173" s="17"/>
      <c r="AD173" s="3"/>
      <c r="AE173" s="3"/>
    </row>
    <row r="174" spans="1:31">
      <c r="A174" t="s">
        <v>482</v>
      </c>
      <c r="B174" s="50">
        <v>124.34166999999999</v>
      </c>
      <c r="C174" s="50">
        <v>117.74167</v>
      </c>
      <c r="D174" s="50">
        <v>121.69167</v>
      </c>
      <c r="E174" s="50">
        <v>120.61667</v>
      </c>
      <c r="F174" s="50">
        <v>118.88333</v>
      </c>
      <c r="G174" s="50">
        <v>118.71666999999999</v>
      </c>
      <c r="H174" s="50">
        <v>114.43333</v>
      </c>
      <c r="I174" s="50">
        <v>116</v>
      </c>
      <c r="J174" s="50">
        <v>106.15833000000001</v>
      </c>
      <c r="K174" s="50">
        <v>100.56667</v>
      </c>
      <c r="L174" s="50">
        <v>99.616669999999999</v>
      </c>
      <c r="M174" s="50">
        <v>100.4</v>
      </c>
      <c r="N174" s="50">
        <v>100.02500000000001</v>
      </c>
      <c r="O174" s="50">
        <v>94.041669999999996</v>
      </c>
      <c r="P174" s="50">
        <v>97</v>
      </c>
      <c r="Q174" s="50">
        <v>97</v>
      </c>
      <c r="R174" s="50">
        <v>100</v>
      </c>
      <c r="S174" s="50">
        <v>102.6</v>
      </c>
      <c r="T174" s="81">
        <v>106.6</v>
      </c>
      <c r="U174" s="50">
        <v>113.3</v>
      </c>
      <c r="V174" s="50">
        <v>104.1</v>
      </c>
      <c r="W174" s="50">
        <v>100</v>
      </c>
      <c r="X174" s="50">
        <v>100</v>
      </c>
      <c r="Y174" s="50">
        <v>101</v>
      </c>
      <c r="Z174" s="50">
        <v>96.6</v>
      </c>
      <c r="AA174" s="50">
        <v>94.4</v>
      </c>
      <c r="AB174" s="50">
        <v>90.4</v>
      </c>
      <c r="AC174" s="17"/>
      <c r="AD174" s="3"/>
      <c r="AE174" s="3"/>
    </row>
    <row r="175" spans="1:31">
      <c r="A175" t="s">
        <v>483</v>
      </c>
      <c r="B175" s="50"/>
      <c r="C175" s="50">
        <v>99.158330000000007</v>
      </c>
      <c r="D175" s="50">
        <v>100.85833</v>
      </c>
      <c r="E175" s="50">
        <v>94.691670000000002</v>
      </c>
      <c r="F175" s="50">
        <v>91.025000000000006</v>
      </c>
      <c r="G175" s="50">
        <v>91.891670000000005</v>
      </c>
      <c r="H175" s="50">
        <v>94.891670000000005</v>
      </c>
      <c r="I175" s="50">
        <v>97.008330000000001</v>
      </c>
      <c r="J175" s="50">
        <v>100.56667</v>
      </c>
      <c r="K175" s="50">
        <v>93.65</v>
      </c>
      <c r="L175" s="50">
        <v>93.875</v>
      </c>
      <c r="M175" s="50">
        <v>99.233329999999995</v>
      </c>
      <c r="N175" s="50">
        <v>92.474999999999994</v>
      </c>
      <c r="O175" s="50">
        <v>91.358329999999995</v>
      </c>
      <c r="P175" s="50">
        <v>94.2</v>
      </c>
      <c r="Q175" s="50">
        <v>98.7</v>
      </c>
      <c r="R175" s="50">
        <v>100</v>
      </c>
      <c r="S175" s="50">
        <v>104.5</v>
      </c>
      <c r="T175" s="81">
        <v>107.4</v>
      </c>
      <c r="U175" s="50">
        <v>110.7</v>
      </c>
      <c r="V175" s="50">
        <v>86.5</v>
      </c>
      <c r="W175" s="50">
        <v>100</v>
      </c>
      <c r="X175" s="50">
        <v>97.2</v>
      </c>
      <c r="Y175" s="50">
        <v>97.8</v>
      </c>
      <c r="Z175" s="50">
        <v>97</v>
      </c>
      <c r="AA175" s="50">
        <v>99</v>
      </c>
      <c r="AB175" s="50">
        <v>97.8</v>
      </c>
      <c r="AC175" s="17"/>
      <c r="AD175" s="3"/>
      <c r="AE175" s="3"/>
    </row>
    <row r="176" spans="1:31">
      <c r="A176" s="2"/>
      <c r="B176" s="40"/>
      <c r="C176" s="40"/>
      <c r="D176" s="40"/>
      <c r="E176" s="40"/>
      <c r="F176" s="40"/>
      <c r="G176" s="40"/>
      <c r="H176" s="42"/>
      <c r="I176" s="42"/>
      <c r="J176" s="42"/>
      <c r="K176" s="42"/>
      <c r="L176" s="42"/>
      <c r="M176" s="42"/>
      <c r="N176" s="42"/>
      <c r="O176" s="42"/>
      <c r="P176" s="42"/>
      <c r="Q176" s="42"/>
      <c r="R176" s="42"/>
      <c r="S176" s="42"/>
      <c r="T176" s="42"/>
      <c r="U176" s="42"/>
      <c r="V176" s="42"/>
      <c r="W176" s="42"/>
      <c r="X176" s="42"/>
      <c r="Y176" s="42"/>
      <c r="Z176" s="42"/>
      <c r="AA176" s="42"/>
      <c r="AB176" s="6"/>
      <c r="AC176" s="6"/>
      <c r="AD176" s="3"/>
      <c r="AE176" s="3"/>
    </row>
    <row r="177" spans="1:31" ht="15">
      <c r="A177" s="4" t="s">
        <v>363</v>
      </c>
      <c r="B177" s="45"/>
      <c r="C177" s="45"/>
      <c r="D177" s="45"/>
      <c r="E177" s="45"/>
      <c r="F177" s="45"/>
      <c r="G177" s="45"/>
      <c r="H177" s="42"/>
      <c r="I177" s="42"/>
      <c r="J177" s="42"/>
      <c r="K177" s="42"/>
      <c r="L177" s="42"/>
      <c r="M177" s="42"/>
      <c r="N177" s="42"/>
      <c r="O177" s="42"/>
      <c r="P177" s="42"/>
      <c r="Q177" s="42"/>
      <c r="R177" s="42"/>
      <c r="S177" s="42"/>
      <c r="T177" s="42"/>
      <c r="U177" s="42"/>
      <c r="V177" s="42"/>
      <c r="W177" s="42"/>
      <c r="X177" s="42"/>
      <c r="Y177" s="42"/>
      <c r="Z177" s="42"/>
      <c r="AA177" s="42"/>
      <c r="AB177" s="6"/>
      <c r="AC177" s="6"/>
      <c r="AD177" s="3"/>
      <c r="AE177" s="3"/>
    </row>
    <row r="178" spans="1:31" ht="16.5">
      <c r="A178" s="2" t="s">
        <v>859</v>
      </c>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c r="AA178" s="40"/>
      <c r="AB178" s="7"/>
      <c r="AC178" s="7"/>
      <c r="AD178" s="3"/>
      <c r="AE178" s="3"/>
    </row>
    <row r="179" spans="1:31">
      <c r="A179" s="2" t="s">
        <v>220</v>
      </c>
      <c r="B179" s="79">
        <v>649</v>
      </c>
      <c r="C179" s="79">
        <v>654</v>
      </c>
      <c r="D179" s="79">
        <v>946</v>
      </c>
      <c r="E179" s="79">
        <v>981</v>
      </c>
      <c r="F179" s="79">
        <v>899</v>
      </c>
      <c r="G179" s="79">
        <v>863</v>
      </c>
      <c r="H179" s="79">
        <v>865</v>
      </c>
      <c r="I179" s="79">
        <v>834</v>
      </c>
      <c r="J179" s="79">
        <v>840</v>
      </c>
      <c r="K179" s="79">
        <v>773</v>
      </c>
      <c r="L179" s="79">
        <v>728</v>
      </c>
      <c r="M179" s="79">
        <v>761</v>
      </c>
      <c r="N179" s="79">
        <v>734</v>
      </c>
      <c r="O179" s="79">
        <v>756</v>
      </c>
      <c r="P179" s="82">
        <v>830</v>
      </c>
      <c r="Q179" s="82">
        <v>834</v>
      </c>
      <c r="R179" s="79">
        <v>911</v>
      </c>
      <c r="S179" s="79">
        <v>905</v>
      </c>
      <c r="T179" s="79">
        <v>979</v>
      </c>
      <c r="U179" s="79">
        <v>973</v>
      </c>
      <c r="V179" s="79">
        <v>917</v>
      </c>
      <c r="W179" s="79">
        <v>853</v>
      </c>
      <c r="X179" s="79">
        <v>824.44200000000001</v>
      </c>
      <c r="Y179" s="79">
        <v>758.95500000000004</v>
      </c>
      <c r="Z179" s="79">
        <v>668.28</v>
      </c>
      <c r="AA179" s="79">
        <v>626.226</v>
      </c>
      <c r="AB179" s="79">
        <v>578.30499999999995</v>
      </c>
      <c r="AC179" s="19"/>
      <c r="AD179" s="3"/>
      <c r="AE179" s="3"/>
    </row>
    <row r="180" spans="1:31">
      <c r="A180" s="2" t="s">
        <v>29</v>
      </c>
      <c r="B180" s="79" t="s">
        <v>242</v>
      </c>
      <c r="C180" s="79" t="s">
        <v>242</v>
      </c>
      <c r="D180" s="79" t="s">
        <v>242</v>
      </c>
      <c r="E180" s="79" t="s">
        <v>242</v>
      </c>
      <c r="F180" s="79" t="s">
        <v>242</v>
      </c>
      <c r="G180" s="79" t="s">
        <v>242</v>
      </c>
      <c r="H180" s="79" t="s">
        <v>242</v>
      </c>
      <c r="I180" s="79" t="s">
        <v>242</v>
      </c>
      <c r="J180" s="79" t="s">
        <v>242</v>
      </c>
      <c r="K180" s="79" t="s">
        <v>242</v>
      </c>
      <c r="L180" s="79" t="s">
        <v>242</v>
      </c>
      <c r="M180" s="79" t="s">
        <v>242</v>
      </c>
      <c r="N180" s="79" t="s">
        <v>242</v>
      </c>
      <c r="O180" s="79" t="s">
        <v>242</v>
      </c>
      <c r="P180" s="49" t="s">
        <v>242</v>
      </c>
      <c r="Q180" s="49" t="s">
        <v>242</v>
      </c>
      <c r="R180" s="79" t="s">
        <v>242</v>
      </c>
      <c r="S180" s="79" t="s">
        <v>242</v>
      </c>
      <c r="T180" s="79" t="s">
        <v>242</v>
      </c>
      <c r="U180" s="79" t="s">
        <v>242</v>
      </c>
      <c r="V180" s="79" t="s">
        <v>242</v>
      </c>
      <c r="W180" s="79" t="s">
        <v>242</v>
      </c>
      <c r="X180" s="79" t="s">
        <v>242</v>
      </c>
      <c r="Y180" s="79" t="s">
        <v>242</v>
      </c>
      <c r="Z180" s="79" t="s">
        <v>242</v>
      </c>
      <c r="AA180" s="79" t="s">
        <v>242</v>
      </c>
      <c r="AB180" s="79" t="s">
        <v>242</v>
      </c>
      <c r="AC180" s="17"/>
      <c r="AD180" s="3"/>
      <c r="AE180" s="3"/>
    </row>
    <row r="181" spans="1:31">
      <c r="A181" s="2" t="s">
        <v>221</v>
      </c>
      <c r="B181" s="79">
        <v>210891</v>
      </c>
      <c r="C181" s="79">
        <v>238480</v>
      </c>
      <c r="D181" s="79">
        <v>238646</v>
      </c>
      <c r="E181" s="79">
        <v>255668</v>
      </c>
      <c r="F181" s="79">
        <v>256406</v>
      </c>
      <c r="G181" s="79">
        <v>273777</v>
      </c>
      <c r="H181" s="79">
        <v>265526</v>
      </c>
      <c r="I181" s="79">
        <v>263792</v>
      </c>
      <c r="J181" s="79">
        <v>267489</v>
      </c>
      <c r="K181" s="79">
        <v>254279</v>
      </c>
      <c r="L181" s="79">
        <v>248530</v>
      </c>
      <c r="M181" s="79">
        <v>254604</v>
      </c>
      <c r="N181" s="79">
        <v>239784</v>
      </c>
      <c r="O181" s="79">
        <v>241898</v>
      </c>
      <c r="P181" s="82">
        <v>244854</v>
      </c>
      <c r="Q181" s="82">
        <v>243395</v>
      </c>
      <c r="R181" s="79">
        <v>249010</v>
      </c>
      <c r="S181" s="79">
        <v>238649</v>
      </c>
      <c r="T181" s="79">
        <v>242029</v>
      </c>
      <c r="U181" s="79">
        <v>234406</v>
      </c>
      <c r="V181" s="79">
        <v>211657</v>
      </c>
      <c r="W181" s="79">
        <v>214357</v>
      </c>
      <c r="X181" s="79">
        <v>209173</v>
      </c>
      <c r="Y181" s="79">
        <v>211026</v>
      </c>
      <c r="Z181" s="79">
        <v>210345</v>
      </c>
      <c r="AA181" s="79">
        <v>195169</v>
      </c>
      <c r="AB181" s="79" t="s">
        <v>242</v>
      </c>
      <c r="AC181" s="19"/>
      <c r="AD181" s="3"/>
      <c r="AE181" s="3"/>
    </row>
    <row r="182" spans="1:31">
      <c r="A182" s="2" t="s">
        <v>222</v>
      </c>
      <c r="B182" s="79">
        <v>186798</v>
      </c>
      <c r="C182" s="79">
        <v>205687</v>
      </c>
      <c r="D182" s="79">
        <v>217049</v>
      </c>
      <c r="E182" s="79">
        <v>230431</v>
      </c>
      <c r="F182" s="79">
        <v>234235</v>
      </c>
      <c r="G182" s="79">
        <v>246168</v>
      </c>
      <c r="H182" s="79">
        <v>242438</v>
      </c>
      <c r="I182" s="79">
        <v>243474</v>
      </c>
      <c r="J182" s="79">
        <v>250498</v>
      </c>
      <c r="K182" s="79">
        <v>243390</v>
      </c>
      <c r="L182" s="79">
        <v>240955</v>
      </c>
      <c r="M182" s="79">
        <v>242724</v>
      </c>
      <c r="N182" s="79">
        <v>234808</v>
      </c>
      <c r="O182" s="79">
        <v>235290</v>
      </c>
      <c r="P182" s="82">
        <v>237360</v>
      </c>
      <c r="Q182" s="82">
        <v>235241</v>
      </c>
      <c r="R182" s="79">
        <v>241415</v>
      </c>
      <c r="S182" s="79">
        <v>231072</v>
      </c>
      <c r="T182" s="79">
        <v>233956</v>
      </c>
      <c r="U182" s="79">
        <v>224275</v>
      </c>
      <c r="V182" s="79">
        <v>209846</v>
      </c>
      <c r="W182" s="79">
        <v>208882</v>
      </c>
      <c r="X182" s="79">
        <v>197026</v>
      </c>
      <c r="Y182" s="79">
        <v>197643</v>
      </c>
      <c r="Z182" s="79">
        <v>200434</v>
      </c>
      <c r="AA182" s="79">
        <v>189001</v>
      </c>
      <c r="AB182" s="79" t="s">
        <v>242</v>
      </c>
      <c r="AC182" s="19"/>
      <c r="AD182" s="3"/>
      <c r="AE182" s="3"/>
    </row>
    <row r="183" spans="1:31">
      <c r="A183" s="2"/>
      <c r="B183" s="40"/>
      <c r="C183" s="40"/>
      <c r="D183" s="40"/>
      <c r="E183" s="40"/>
      <c r="F183" s="40"/>
      <c r="G183" s="40"/>
      <c r="H183" s="42"/>
      <c r="I183" s="42"/>
      <c r="J183" s="42"/>
      <c r="K183" s="42"/>
      <c r="L183" s="42"/>
      <c r="M183" s="42"/>
      <c r="N183" s="42"/>
      <c r="O183" s="42"/>
      <c r="P183" s="42"/>
      <c r="Q183" s="42"/>
      <c r="R183" s="42"/>
      <c r="S183" s="42"/>
      <c r="T183" s="42"/>
      <c r="U183" s="42"/>
      <c r="V183" s="40"/>
      <c r="W183" s="40"/>
      <c r="X183" s="40"/>
      <c r="Y183" s="40"/>
      <c r="Z183" s="40"/>
      <c r="AA183" s="40"/>
      <c r="AB183" s="7"/>
      <c r="AC183" s="7"/>
      <c r="AD183" s="3"/>
      <c r="AE183" s="3"/>
    </row>
    <row r="184" spans="1:31">
      <c r="A184" s="2" t="s">
        <v>364</v>
      </c>
      <c r="B184" s="40"/>
      <c r="C184" s="40"/>
      <c r="D184" s="40"/>
      <c r="E184" s="40"/>
      <c r="F184" s="40"/>
      <c r="G184" s="40"/>
      <c r="H184" s="40"/>
      <c r="I184" s="40"/>
      <c r="J184" s="40"/>
      <c r="K184" s="40"/>
      <c r="L184" s="40"/>
      <c r="M184" s="40"/>
      <c r="N184" s="40"/>
      <c r="O184" s="40"/>
      <c r="P184" s="40"/>
      <c r="Q184" s="40"/>
      <c r="R184" s="40"/>
      <c r="S184" s="40"/>
      <c r="T184" s="40"/>
      <c r="U184" s="40"/>
      <c r="V184" s="40"/>
      <c r="W184" s="41"/>
      <c r="X184" s="41"/>
      <c r="Y184" s="41"/>
      <c r="Z184" s="41"/>
      <c r="AA184" s="41"/>
      <c r="AB184" s="61"/>
      <c r="AC184" s="7"/>
      <c r="AD184" s="3"/>
      <c r="AE184" s="3"/>
    </row>
    <row r="185" spans="1:31">
      <c r="A185" s="33" t="s">
        <v>265</v>
      </c>
      <c r="B185" s="79">
        <v>798.75599999999997</v>
      </c>
      <c r="C185" s="79">
        <v>857.27200000000005</v>
      </c>
      <c r="D185" s="79">
        <v>888.08900000000006</v>
      </c>
      <c r="E185" s="79">
        <v>895.26599999999996</v>
      </c>
      <c r="F185" s="79">
        <v>906.70500000000004</v>
      </c>
      <c r="G185" s="79">
        <v>964.33</v>
      </c>
      <c r="H185" s="79">
        <v>989.88</v>
      </c>
      <c r="I185" s="79">
        <v>1009.349</v>
      </c>
      <c r="J185" s="79">
        <v>1037.8920000000001</v>
      </c>
      <c r="K185" s="79">
        <v>1046.288</v>
      </c>
      <c r="L185" s="79">
        <v>1066.1300000000001</v>
      </c>
      <c r="M185" s="79">
        <v>1091.5</v>
      </c>
      <c r="N185" s="79">
        <v>1075.8900000000001</v>
      </c>
      <c r="O185" s="79">
        <v>1101.26</v>
      </c>
      <c r="P185" s="79">
        <v>1093.9559999999999</v>
      </c>
      <c r="Q185" s="79">
        <v>1137.3409999999999</v>
      </c>
      <c r="R185" s="79">
        <v>1157.9259999999999</v>
      </c>
      <c r="S185" s="79">
        <v>1161.1099999999999</v>
      </c>
      <c r="T185" s="79">
        <v>1195.0319999999999</v>
      </c>
      <c r="U185" s="79">
        <v>1146.269</v>
      </c>
      <c r="V185" s="79">
        <v>1112.6220000000001</v>
      </c>
      <c r="W185" s="79">
        <v>1156.8879999999999</v>
      </c>
      <c r="X185" s="79">
        <v>1107.829</v>
      </c>
      <c r="Y185" s="79">
        <v>1093.95</v>
      </c>
      <c r="Z185" s="79">
        <v>1090.723</v>
      </c>
      <c r="AA185" s="79" t="s">
        <v>97</v>
      </c>
      <c r="AB185" s="79" t="s">
        <v>97</v>
      </c>
      <c r="AC185" s="17"/>
      <c r="AD185" s="3"/>
      <c r="AE185" s="3"/>
    </row>
    <row r="186" spans="1:31">
      <c r="A186" s="2" t="s">
        <v>29</v>
      </c>
      <c r="B186" s="79" t="s">
        <v>242</v>
      </c>
      <c r="C186" s="79" t="s">
        <v>242</v>
      </c>
      <c r="D186" s="79" t="s">
        <v>242</v>
      </c>
      <c r="E186" s="79" t="s">
        <v>242</v>
      </c>
      <c r="F186" s="79" t="s">
        <v>242</v>
      </c>
      <c r="G186" s="79" t="s">
        <v>242</v>
      </c>
      <c r="H186" s="79" t="s">
        <v>242</v>
      </c>
      <c r="I186" s="79" t="s">
        <v>242</v>
      </c>
      <c r="J186" s="79" t="s">
        <v>242</v>
      </c>
      <c r="K186" s="79" t="s">
        <v>242</v>
      </c>
      <c r="L186" s="79" t="s">
        <v>242</v>
      </c>
      <c r="M186" s="79" t="s">
        <v>242</v>
      </c>
      <c r="N186" s="79" t="s">
        <v>242</v>
      </c>
      <c r="O186" s="79" t="s">
        <v>242</v>
      </c>
      <c r="P186" s="79" t="s">
        <v>242</v>
      </c>
      <c r="Q186" s="79" t="s">
        <v>242</v>
      </c>
      <c r="R186" s="79" t="s">
        <v>242</v>
      </c>
      <c r="S186" s="79" t="s">
        <v>242</v>
      </c>
      <c r="T186" s="79" t="s">
        <v>242</v>
      </c>
      <c r="U186" s="79" t="s">
        <v>242</v>
      </c>
      <c r="V186" s="79" t="s">
        <v>242</v>
      </c>
      <c r="W186" s="79" t="s">
        <v>242</v>
      </c>
      <c r="X186" s="79" t="s">
        <v>242</v>
      </c>
      <c r="Y186" s="79" t="s">
        <v>242</v>
      </c>
      <c r="Z186" s="79" t="s">
        <v>242</v>
      </c>
      <c r="AA186" s="79" t="s">
        <v>242</v>
      </c>
      <c r="AB186" s="79" t="s">
        <v>242</v>
      </c>
      <c r="AC186" s="17"/>
      <c r="AD186" s="3"/>
      <c r="AE186" s="3"/>
    </row>
    <row r="187" spans="1:31">
      <c r="A187" s="2" t="s">
        <v>221</v>
      </c>
      <c r="B187" s="79" t="s">
        <v>242</v>
      </c>
      <c r="C187" s="79" t="s">
        <v>242</v>
      </c>
      <c r="D187" s="79" t="s">
        <v>242</v>
      </c>
      <c r="E187" s="79" t="s">
        <v>242</v>
      </c>
      <c r="F187" s="79" t="s">
        <v>242</v>
      </c>
      <c r="G187" s="79" t="s">
        <v>242</v>
      </c>
      <c r="H187" s="79" t="s">
        <v>242</v>
      </c>
      <c r="I187" s="79" t="s">
        <v>242</v>
      </c>
      <c r="J187" s="79" t="s">
        <v>242</v>
      </c>
      <c r="K187" s="79" t="s">
        <v>242</v>
      </c>
      <c r="L187" s="79" t="s">
        <v>242</v>
      </c>
      <c r="M187" s="79" t="s">
        <v>242</v>
      </c>
      <c r="N187" s="79" t="s">
        <v>242</v>
      </c>
      <c r="O187" s="79" t="s">
        <v>242</v>
      </c>
      <c r="P187" s="79" t="s">
        <v>242</v>
      </c>
      <c r="Q187" s="79" t="s">
        <v>242</v>
      </c>
      <c r="R187" s="79" t="s">
        <v>242</v>
      </c>
      <c r="S187" s="79" t="s">
        <v>242</v>
      </c>
      <c r="T187" s="79" t="s">
        <v>242</v>
      </c>
      <c r="U187" s="79" t="s">
        <v>242</v>
      </c>
      <c r="V187" s="79" t="s">
        <v>242</v>
      </c>
      <c r="W187" s="79" t="s">
        <v>242</v>
      </c>
      <c r="X187" s="79" t="s">
        <v>242</v>
      </c>
      <c r="Y187" s="79" t="s">
        <v>242</v>
      </c>
      <c r="Z187" s="79" t="s">
        <v>242</v>
      </c>
      <c r="AA187" s="79" t="s">
        <v>242</v>
      </c>
      <c r="AB187" s="79" t="s">
        <v>242</v>
      </c>
      <c r="AC187" s="17"/>
      <c r="AD187" s="3"/>
      <c r="AE187" s="3"/>
    </row>
    <row r="188" spans="1:31" ht="16.5">
      <c r="A188" s="16" t="s">
        <v>860</v>
      </c>
      <c r="B188" s="79">
        <v>713.91800000000001</v>
      </c>
      <c r="C188" s="79">
        <v>765.60199999999998</v>
      </c>
      <c r="D188" s="79">
        <v>789.88800000000003</v>
      </c>
      <c r="E188" s="79">
        <v>797.75199999999995</v>
      </c>
      <c r="F188" s="79">
        <v>804.69500000000005</v>
      </c>
      <c r="G188" s="79">
        <v>858.81700000000001</v>
      </c>
      <c r="H188" s="79">
        <v>881.55899999999997</v>
      </c>
      <c r="I188" s="79">
        <v>903.471</v>
      </c>
      <c r="J188" s="79">
        <v>926.45799999999997</v>
      </c>
      <c r="K188" s="79">
        <v>934.66099999999994</v>
      </c>
      <c r="L188" s="79">
        <v>957.37</v>
      </c>
      <c r="M188" s="79">
        <v>982.06600000000003</v>
      </c>
      <c r="N188" s="79">
        <v>967.65499999999997</v>
      </c>
      <c r="O188" s="79">
        <v>989.69200000000001</v>
      </c>
      <c r="P188" s="79">
        <v>982.1816</v>
      </c>
      <c r="Q188" s="79">
        <v>1022.16058</v>
      </c>
      <c r="R188" s="79">
        <v>1043.8</v>
      </c>
      <c r="S188" s="79">
        <v>1048.308</v>
      </c>
      <c r="T188" s="79">
        <v>1077.492</v>
      </c>
      <c r="U188" s="79">
        <v>1035.5319999999999</v>
      </c>
      <c r="V188" s="79">
        <v>1002.822</v>
      </c>
      <c r="W188" s="79">
        <v>1056.441</v>
      </c>
      <c r="X188" s="79">
        <v>1002.4450000000001</v>
      </c>
      <c r="Y188" s="79">
        <v>991.61199999999997</v>
      </c>
      <c r="Z188" s="79">
        <v>992.62699999999995</v>
      </c>
      <c r="AA188" s="79" t="s">
        <v>97</v>
      </c>
      <c r="AB188" s="79" t="s">
        <v>242</v>
      </c>
      <c r="AC188" s="17"/>
      <c r="AD188" s="3"/>
      <c r="AE188" s="3"/>
    </row>
    <row r="189" spans="1:31">
      <c r="A189" s="2"/>
      <c r="B189" s="40"/>
      <c r="C189" s="40"/>
      <c r="D189" s="40"/>
      <c r="E189" s="40"/>
      <c r="F189" s="40"/>
      <c r="G189" s="40"/>
      <c r="H189" s="42"/>
      <c r="I189" s="42"/>
      <c r="J189" s="42"/>
      <c r="K189" s="42"/>
      <c r="L189" s="42"/>
      <c r="M189" s="42"/>
      <c r="N189" s="42"/>
      <c r="O189" s="42"/>
      <c r="P189" s="42"/>
      <c r="Q189" s="42"/>
      <c r="R189" s="42"/>
      <c r="S189" s="42"/>
      <c r="T189" s="42"/>
      <c r="U189" s="42"/>
      <c r="V189" s="42"/>
      <c r="W189" s="42"/>
      <c r="X189" s="42"/>
      <c r="Y189" s="42"/>
      <c r="Z189" s="42"/>
      <c r="AA189" s="42"/>
      <c r="AB189" s="6"/>
      <c r="AC189" s="6"/>
      <c r="AD189" s="3"/>
      <c r="AE189" s="3"/>
    </row>
    <row r="190" spans="1:31">
      <c r="A190" t="s">
        <v>381</v>
      </c>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c r="AA190" s="40"/>
      <c r="AB190" s="7"/>
      <c r="AC190" s="7"/>
      <c r="AD190" s="3"/>
      <c r="AE190" s="3"/>
    </row>
    <row r="191" spans="1:31">
      <c r="A191" s="2" t="s">
        <v>225</v>
      </c>
      <c r="B191" s="53">
        <v>137.16667000000001</v>
      </c>
      <c r="C191" s="53">
        <v>141.5</v>
      </c>
      <c r="D191" s="53">
        <v>143.33000000000001</v>
      </c>
      <c r="E191" s="53">
        <v>140.08000000000001</v>
      </c>
      <c r="F191" s="53">
        <v>140</v>
      </c>
      <c r="G191" s="53">
        <v>137.08000000000001</v>
      </c>
      <c r="H191" s="53">
        <v>131.41999999999999</v>
      </c>
      <c r="I191" s="53">
        <v>123.25</v>
      </c>
      <c r="J191" s="53">
        <v>118.42</v>
      </c>
      <c r="K191" s="53">
        <v>107.83</v>
      </c>
      <c r="L191" s="53">
        <v>106.67</v>
      </c>
      <c r="M191" s="53">
        <v>113.67</v>
      </c>
      <c r="N191" s="53">
        <v>114.25</v>
      </c>
      <c r="O191" s="53">
        <v>110.67</v>
      </c>
      <c r="P191" s="53">
        <v>112.42</v>
      </c>
      <c r="Q191" s="53">
        <v>122.33</v>
      </c>
      <c r="R191" s="53">
        <v>135.66667000000001</v>
      </c>
      <c r="S191" s="53">
        <v>146.75</v>
      </c>
      <c r="T191" s="53">
        <v>150.83332999999999</v>
      </c>
      <c r="U191" s="53">
        <v>167.75</v>
      </c>
      <c r="V191" s="53">
        <v>131</v>
      </c>
      <c r="W191" s="53">
        <v>143.75</v>
      </c>
      <c r="X191" s="53">
        <v>156.56538</v>
      </c>
      <c r="Y191" s="53">
        <v>157.74807692307692</v>
      </c>
      <c r="Z191" s="53">
        <v>166.6843137254902</v>
      </c>
      <c r="AA191" s="53">
        <v>173.92156862745102</v>
      </c>
      <c r="AB191" s="53">
        <v>148.61960784313735</v>
      </c>
      <c r="AC191" s="17"/>
      <c r="AD191" s="3"/>
      <c r="AE191" s="3"/>
    </row>
    <row r="192" spans="1:31">
      <c r="A192" s="2" t="s">
        <v>226</v>
      </c>
      <c r="B192" s="53">
        <v>68</v>
      </c>
      <c r="C192" s="53">
        <v>75</v>
      </c>
      <c r="D192" s="53">
        <v>78.67</v>
      </c>
      <c r="E192" s="53">
        <v>76.58</v>
      </c>
      <c r="F192" s="53">
        <v>77.25</v>
      </c>
      <c r="G192" s="53">
        <v>82.58</v>
      </c>
      <c r="H192" s="53">
        <v>79.58</v>
      </c>
      <c r="I192" s="53">
        <v>80.5</v>
      </c>
      <c r="J192" s="53">
        <v>81.83</v>
      </c>
      <c r="K192" s="53">
        <v>76.92</v>
      </c>
      <c r="L192" s="53">
        <v>76.33</v>
      </c>
      <c r="M192" s="53">
        <v>81.75</v>
      </c>
      <c r="N192" s="53">
        <v>83.08</v>
      </c>
      <c r="O192" s="53">
        <v>80.33</v>
      </c>
      <c r="P192" s="53">
        <v>82.08</v>
      </c>
      <c r="Q192" s="53">
        <v>88.25</v>
      </c>
      <c r="R192" s="53">
        <v>100.66667</v>
      </c>
      <c r="S192" s="53">
        <v>113</v>
      </c>
      <c r="T192" s="53">
        <v>118.91667</v>
      </c>
      <c r="U192" s="53">
        <v>140.5</v>
      </c>
      <c r="V192" s="53">
        <v>103.5</v>
      </c>
      <c r="W192" s="53">
        <v>112.75</v>
      </c>
      <c r="X192" s="53">
        <v>126.02692</v>
      </c>
      <c r="Y192" s="53">
        <v>127.29423076923078</v>
      </c>
      <c r="Z192" s="53">
        <v>135.19803921568629</v>
      </c>
      <c r="AA192" s="53">
        <v>142.04901960784312</v>
      </c>
      <c r="AB192" s="53">
        <v>117.15882352941179</v>
      </c>
      <c r="AC192" s="17"/>
      <c r="AD192" s="3"/>
      <c r="AE192" s="3"/>
    </row>
    <row r="193" spans="1:31">
      <c r="A193" s="2"/>
      <c r="B193" s="40"/>
      <c r="C193" s="40"/>
      <c r="D193" s="40"/>
      <c r="E193" s="40"/>
      <c r="F193" s="40"/>
      <c r="G193" s="40"/>
      <c r="H193" s="42"/>
      <c r="I193" s="42"/>
      <c r="J193" s="42"/>
      <c r="K193" s="42"/>
      <c r="L193" s="42"/>
      <c r="M193" s="42"/>
      <c r="N193" s="42"/>
      <c r="O193" s="42"/>
      <c r="P193" s="42"/>
      <c r="Q193" s="42"/>
      <c r="R193" s="42"/>
      <c r="S193" s="42"/>
      <c r="T193" s="42"/>
      <c r="U193" s="42"/>
      <c r="V193" s="42"/>
      <c r="W193" s="42"/>
      <c r="X193" s="42"/>
      <c r="Y193" s="42"/>
      <c r="Z193" s="42"/>
      <c r="AA193" s="42"/>
      <c r="AB193" s="6"/>
      <c r="AC193" s="6"/>
      <c r="AD193" s="3"/>
      <c r="AE193" s="3"/>
    </row>
    <row r="194" spans="1:31" ht="15">
      <c r="A194" s="4" t="s">
        <v>365</v>
      </c>
      <c r="B194" s="45"/>
      <c r="C194" s="45"/>
      <c r="D194" s="45"/>
      <c r="E194" s="45"/>
      <c r="F194" s="45"/>
      <c r="G194" s="45"/>
      <c r="H194" s="42"/>
      <c r="I194" s="42"/>
      <c r="J194" s="42"/>
      <c r="K194" s="42"/>
      <c r="L194" s="42"/>
      <c r="M194" s="42"/>
      <c r="N194" s="42"/>
      <c r="O194" s="42"/>
      <c r="P194" s="42"/>
      <c r="Q194" s="42"/>
      <c r="R194" s="42"/>
      <c r="S194" s="42"/>
      <c r="T194" s="42"/>
      <c r="U194" s="42"/>
      <c r="V194" s="42"/>
      <c r="W194" s="42"/>
      <c r="X194" s="42"/>
      <c r="Y194" s="42"/>
      <c r="Z194" s="42"/>
      <c r="AA194" s="42"/>
      <c r="AB194" s="6"/>
      <c r="AC194" s="6"/>
      <c r="AD194" s="3"/>
      <c r="AE194" s="3"/>
    </row>
    <row r="195" spans="1:31">
      <c r="A195" s="16" t="s">
        <v>341</v>
      </c>
      <c r="B195" s="50">
        <v>91.7</v>
      </c>
      <c r="C195" s="50">
        <v>94.5</v>
      </c>
      <c r="D195" s="50">
        <v>97.6</v>
      </c>
      <c r="E195" s="50">
        <v>99.3</v>
      </c>
      <c r="F195" s="50">
        <v>100.6</v>
      </c>
      <c r="G195" s="50">
        <v>101.20482</v>
      </c>
      <c r="H195" s="50">
        <v>101.1</v>
      </c>
      <c r="I195" s="50">
        <v>101.2</v>
      </c>
      <c r="J195" s="50">
        <v>103.1</v>
      </c>
      <c r="K195" s="50">
        <v>103.7</v>
      </c>
      <c r="L195" s="50">
        <v>103.4</v>
      </c>
      <c r="M195" s="50">
        <v>102.7</v>
      </c>
      <c r="N195" s="50">
        <v>101.9</v>
      </c>
      <c r="O195" s="50">
        <v>101</v>
      </c>
      <c r="P195" s="50">
        <v>100.7</v>
      </c>
      <c r="Q195" s="50">
        <v>100.7</v>
      </c>
      <c r="R195" s="50">
        <v>100.4</v>
      </c>
      <c r="S195" s="50">
        <v>100.7</v>
      </c>
      <c r="T195" s="50">
        <v>100.7</v>
      </c>
      <c r="U195" s="50">
        <v>102.1</v>
      </c>
      <c r="V195" s="50">
        <v>100.7</v>
      </c>
      <c r="W195" s="50">
        <v>100</v>
      </c>
      <c r="X195" s="50">
        <v>99.7</v>
      </c>
      <c r="Y195" s="50">
        <v>99.7</v>
      </c>
      <c r="Z195" s="50">
        <v>100</v>
      </c>
      <c r="AA195" s="50">
        <v>102.8</v>
      </c>
      <c r="AB195" s="50">
        <v>103.6</v>
      </c>
      <c r="AC195" s="17"/>
      <c r="AD195" s="3"/>
      <c r="AE195" s="3"/>
    </row>
    <row r="196" spans="1:31">
      <c r="A196" s="2" t="s">
        <v>227</v>
      </c>
      <c r="B196" s="50">
        <v>88.6</v>
      </c>
      <c r="C196" s="50">
        <v>92.2</v>
      </c>
      <c r="D196" s="50">
        <v>96.6</v>
      </c>
      <c r="E196" s="50">
        <v>97.1</v>
      </c>
      <c r="F196" s="50">
        <v>98.2</v>
      </c>
      <c r="G196" s="50">
        <v>99.031949999999995</v>
      </c>
      <c r="H196" s="50">
        <v>97.8</v>
      </c>
      <c r="I196" s="50">
        <v>97.7</v>
      </c>
      <c r="J196" s="50">
        <v>99.5</v>
      </c>
      <c r="K196" s="50">
        <v>100.8</v>
      </c>
      <c r="L196" s="50">
        <v>100.3</v>
      </c>
      <c r="M196" s="50">
        <v>98.4</v>
      </c>
      <c r="N196" s="50">
        <v>97.8</v>
      </c>
      <c r="O196" s="50">
        <v>97</v>
      </c>
      <c r="P196" s="50">
        <v>96.8</v>
      </c>
      <c r="Q196" s="50">
        <v>97.7</v>
      </c>
      <c r="R196" s="50">
        <v>96.8</v>
      </c>
      <c r="S196" s="50">
        <v>97.3</v>
      </c>
      <c r="T196" s="50">
        <v>97.6</v>
      </c>
      <c r="U196" s="50">
        <v>100.1</v>
      </c>
      <c r="V196" s="50">
        <v>100.3</v>
      </c>
      <c r="W196" s="50">
        <v>100</v>
      </c>
      <c r="X196" s="50">
        <v>99.6</v>
      </c>
      <c r="Y196" s="50">
        <v>99.7</v>
      </c>
      <c r="Z196" s="50">
        <v>99.6</v>
      </c>
      <c r="AA196" s="50">
        <v>103.4</v>
      </c>
      <c r="AB196" s="50">
        <v>106.6</v>
      </c>
      <c r="AC196" s="17"/>
      <c r="AD196" s="3"/>
      <c r="AE196" s="3"/>
    </row>
    <row r="197" spans="1:31" ht="16.5">
      <c r="A197" s="33" t="s">
        <v>861</v>
      </c>
      <c r="B197" s="50">
        <v>92.747159999999994</v>
      </c>
      <c r="C197" s="50">
        <v>95.276920000000004</v>
      </c>
      <c r="D197" s="50">
        <v>97.937790000000007</v>
      </c>
      <c r="E197" s="50">
        <v>100.04313999999999</v>
      </c>
      <c r="F197" s="50">
        <v>101.41070000000001</v>
      </c>
      <c r="G197" s="50">
        <v>101.9388</v>
      </c>
      <c r="H197" s="50">
        <v>102.21472</v>
      </c>
      <c r="I197" s="50">
        <v>102.38227000000001</v>
      </c>
      <c r="J197" s="50">
        <v>104.31605</v>
      </c>
      <c r="K197" s="50">
        <v>104.67959999999999</v>
      </c>
      <c r="L197" s="50">
        <v>104.44716</v>
      </c>
      <c r="M197" s="50">
        <v>104.15251000000001</v>
      </c>
      <c r="N197" s="50">
        <v>103.28494999999999</v>
      </c>
      <c r="O197" s="50">
        <v>102.35117</v>
      </c>
      <c r="P197" s="50">
        <v>102.01739000000001</v>
      </c>
      <c r="Q197" s="50">
        <v>101.71338</v>
      </c>
      <c r="R197" s="50">
        <v>101.61605</v>
      </c>
      <c r="S197" s="50">
        <v>101.84849</v>
      </c>
      <c r="T197" s="50">
        <v>101.74715999999999</v>
      </c>
      <c r="U197" s="50">
        <v>102.77558999999999</v>
      </c>
      <c r="V197" s="50">
        <v>100.83512</v>
      </c>
      <c r="W197" s="50">
        <v>100</v>
      </c>
      <c r="X197" s="50">
        <v>99.73377926421405</v>
      </c>
      <c r="Y197" s="50">
        <v>99.7</v>
      </c>
      <c r="Z197" s="50">
        <v>100.13511705685619</v>
      </c>
      <c r="AA197" s="50">
        <v>102.59732441471571</v>
      </c>
      <c r="AB197" s="50">
        <v>102.5866220735786</v>
      </c>
      <c r="AC197" s="17"/>
      <c r="AD197" s="3"/>
      <c r="AE197" s="3"/>
    </row>
    <row r="198" spans="1:31">
      <c r="A198" t="s">
        <v>522</v>
      </c>
      <c r="B198" s="50">
        <v>93.9</v>
      </c>
      <c r="C198" s="50">
        <v>96.7</v>
      </c>
      <c r="D198" s="50">
        <v>99.9</v>
      </c>
      <c r="E198" s="50">
        <v>101.9</v>
      </c>
      <c r="F198" s="50">
        <v>103.1</v>
      </c>
      <c r="G198" s="50">
        <v>103.8</v>
      </c>
      <c r="H198" s="50">
        <v>103.5</v>
      </c>
      <c r="I198" s="50">
        <v>103.5</v>
      </c>
      <c r="J198" s="50">
        <v>104.9</v>
      </c>
      <c r="K198" s="50">
        <v>105.7</v>
      </c>
      <c r="L198" s="50">
        <v>105.3</v>
      </c>
      <c r="M198" s="50">
        <v>104.2</v>
      </c>
      <c r="N198" s="50">
        <v>103.1</v>
      </c>
      <c r="O198" s="50">
        <v>102.1</v>
      </c>
      <c r="P198" s="50">
        <v>101.6</v>
      </c>
      <c r="Q198" s="50">
        <v>101.5</v>
      </c>
      <c r="R198" s="50">
        <v>101</v>
      </c>
      <c r="S198" s="50">
        <v>101.1</v>
      </c>
      <c r="T198" s="50">
        <v>101.2</v>
      </c>
      <c r="U198" s="50">
        <v>102.2</v>
      </c>
      <c r="V198" s="50">
        <v>101</v>
      </c>
      <c r="W198" s="50">
        <v>100</v>
      </c>
      <c r="X198" s="50">
        <v>99.5</v>
      </c>
      <c r="Y198" s="50">
        <v>99</v>
      </c>
      <c r="Z198" s="50">
        <v>99.1</v>
      </c>
      <c r="AA198" s="50">
        <v>101.4</v>
      </c>
      <c r="AB198" s="50">
        <v>102.1</v>
      </c>
      <c r="AC198" s="17"/>
      <c r="AD198" s="3"/>
      <c r="AE198" s="3"/>
    </row>
    <row r="199" spans="1:31">
      <c r="A199" t="s">
        <v>227</v>
      </c>
      <c r="B199" s="50">
        <v>90.8</v>
      </c>
      <c r="C199" s="50">
        <v>94.7</v>
      </c>
      <c r="D199" s="50">
        <v>99.1</v>
      </c>
      <c r="E199" s="50">
        <v>99.6</v>
      </c>
      <c r="F199" s="50">
        <v>100.6</v>
      </c>
      <c r="G199" s="50">
        <v>101.3</v>
      </c>
      <c r="H199" s="50">
        <v>99.9</v>
      </c>
      <c r="I199" s="50">
        <v>99.7</v>
      </c>
      <c r="J199" s="50">
        <v>101.3</v>
      </c>
      <c r="K199" s="50">
        <v>102.8</v>
      </c>
      <c r="L199" s="50">
        <v>101.9</v>
      </c>
      <c r="M199" s="50">
        <v>99.8</v>
      </c>
      <c r="N199" s="50">
        <v>99.3</v>
      </c>
      <c r="O199" s="50">
        <v>98.7</v>
      </c>
      <c r="P199" s="50">
        <v>98.5</v>
      </c>
      <c r="Q199" s="50">
        <v>99.3</v>
      </c>
      <c r="R199" s="50">
        <v>98.2</v>
      </c>
      <c r="S199" s="50">
        <v>98.6</v>
      </c>
      <c r="T199" s="50">
        <v>98.8</v>
      </c>
      <c r="U199" s="50">
        <v>100.9</v>
      </c>
      <c r="V199" s="50">
        <v>100.4</v>
      </c>
      <c r="W199" s="50">
        <v>100</v>
      </c>
      <c r="X199" s="50">
        <v>99.3</v>
      </c>
      <c r="Y199" s="50">
        <v>98.6</v>
      </c>
      <c r="Z199" s="50">
        <v>98.2</v>
      </c>
      <c r="AA199" s="50">
        <v>101.5</v>
      </c>
      <c r="AB199" s="50">
        <v>104.1</v>
      </c>
      <c r="AC199" s="17"/>
      <c r="AD199" s="3"/>
      <c r="AE199" s="3"/>
    </row>
    <row r="200" spans="1:31">
      <c r="A200" t="s">
        <v>527</v>
      </c>
      <c r="B200" s="50">
        <v>94.868775429846437</v>
      </c>
      <c r="C200" s="50">
        <v>97.325016406352546</v>
      </c>
      <c r="D200" s="50">
        <v>100.15000656254102</v>
      </c>
      <c r="E200" s="50">
        <v>102.61876886730542</v>
      </c>
      <c r="F200" s="50">
        <v>103.88127050794068</v>
      </c>
      <c r="G200" s="50">
        <v>104.58127050794067</v>
      </c>
      <c r="H200" s="50">
        <v>104.62502953143456</v>
      </c>
      <c r="I200" s="50">
        <v>104.68753117206982</v>
      </c>
      <c r="J200" s="50">
        <v>106.02502953143457</v>
      </c>
      <c r="K200" s="50">
        <v>106.60627378921117</v>
      </c>
      <c r="L200" s="50">
        <v>106.36252789079931</v>
      </c>
      <c r="M200" s="50">
        <v>105.57503609397558</v>
      </c>
      <c r="N200" s="50">
        <v>104.28753117206982</v>
      </c>
      <c r="O200" s="50">
        <v>103.16252789079932</v>
      </c>
      <c r="P200" s="50">
        <v>102.56877542984644</v>
      </c>
      <c r="Q200" s="50">
        <v>102.18751804698779</v>
      </c>
      <c r="R200" s="50">
        <v>101.87502296889356</v>
      </c>
      <c r="S200" s="50">
        <v>101.88127050794068</v>
      </c>
      <c r="T200" s="50">
        <v>101.95001968762304</v>
      </c>
      <c r="U200" s="50">
        <v>102.60626066412915</v>
      </c>
      <c r="V200" s="50">
        <v>101.18750492190576</v>
      </c>
      <c r="W200" s="50">
        <v>100</v>
      </c>
      <c r="X200" s="50">
        <v>99.562501640635247</v>
      </c>
      <c r="Y200" s="50">
        <v>99.125003281270509</v>
      </c>
      <c r="Z200" s="50">
        <v>99.381257382858649</v>
      </c>
      <c r="AA200" s="50">
        <v>101.36874917968237</v>
      </c>
      <c r="AB200" s="50">
        <v>101.47498359364747</v>
      </c>
      <c r="AC200" s="17"/>
      <c r="AD200" s="3"/>
      <c r="AE200" s="3"/>
    </row>
    <row r="201" spans="1:31" ht="16.5">
      <c r="A201" s="2" t="s">
        <v>862</v>
      </c>
      <c r="B201" s="50">
        <v>108.56667</v>
      </c>
      <c r="C201" s="50">
        <v>109.71666999999999</v>
      </c>
      <c r="D201" s="50">
        <v>110.70833</v>
      </c>
      <c r="E201" s="50">
        <v>109.85833</v>
      </c>
      <c r="F201" s="50">
        <v>108.13333</v>
      </c>
      <c r="G201" s="50">
        <v>106.375</v>
      </c>
      <c r="H201" s="50">
        <v>105.52500000000001</v>
      </c>
      <c r="I201" s="50">
        <v>103.73333</v>
      </c>
      <c r="J201" s="50">
        <v>102.97499999999999</v>
      </c>
      <c r="K201" s="50">
        <v>100.9</v>
      </c>
      <c r="L201" s="50">
        <v>99.516670000000005</v>
      </c>
      <c r="M201" s="50">
        <v>99.533330000000007</v>
      </c>
      <c r="N201" s="50">
        <v>97.258330000000001</v>
      </c>
      <c r="O201" s="50">
        <v>95.258330000000001</v>
      </c>
      <c r="P201" s="50">
        <v>94.441670000000002</v>
      </c>
      <c r="Q201" s="50">
        <v>95.641670000000005</v>
      </c>
      <c r="R201" s="50">
        <v>97.208330000000004</v>
      </c>
      <c r="S201" s="50">
        <v>99.333330000000004</v>
      </c>
      <c r="T201" s="50">
        <v>101.075</v>
      </c>
      <c r="U201" s="50">
        <v>105.68333</v>
      </c>
      <c r="V201" s="50">
        <v>100.13333</v>
      </c>
      <c r="W201" s="50">
        <v>100.00833</v>
      </c>
      <c r="X201" s="50">
        <v>101.48333</v>
      </c>
      <c r="Y201" s="50">
        <v>100.59166999999999</v>
      </c>
      <c r="Z201" s="50">
        <v>101.85833</v>
      </c>
      <c r="AA201" s="50">
        <v>102.93333</v>
      </c>
      <c r="AB201" s="50">
        <v>99.841666666666697</v>
      </c>
      <c r="AC201" s="18"/>
      <c r="AD201" s="3"/>
      <c r="AE201" s="3"/>
    </row>
    <row r="202" spans="1:31">
      <c r="A202" s="2" t="s">
        <v>366</v>
      </c>
      <c r="B202" s="49" t="s">
        <v>340</v>
      </c>
      <c r="C202" s="50">
        <f>C35/C96*100</f>
        <v>98.974249273364151</v>
      </c>
      <c r="D202" s="50">
        <f>D35/D96*100</f>
        <v>101.5532556539648</v>
      </c>
      <c r="E202" s="50">
        <f>E35/E96*100</f>
        <v>103.16609799542044</v>
      </c>
      <c r="F202" s="81">
        <v>103.61735</v>
      </c>
      <c r="G202" s="50">
        <v>110.9592</v>
      </c>
      <c r="H202" s="50">
        <f t="shared" ref="H202:AB202" si="24">H35/H96*100</f>
        <v>110.15439626801951</v>
      </c>
      <c r="I202" s="50">
        <f t="shared" si="24"/>
        <v>109.54094785529168</v>
      </c>
      <c r="J202" s="50">
        <f t="shared" si="24"/>
        <v>110.19278112782425</v>
      </c>
      <c r="K202" s="50">
        <f t="shared" si="24"/>
        <v>110.13276187819383</v>
      </c>
      <c r="L202" s="50">
        <f t="shared" si="24"/>
        <v>108.73000114995945</v>
      </c>
      <c r="M202" s="50">
        <f t="shared" si="24"/>
        <v>107.37348772405102</v>
      </c>
      <c r="N202" s="50">
        <f t="shared" si="24"/>
        <v>106.08729556332787</v>
      </c>
      <c r="O202" s="50">
        <f t="shared" si="24"/>
        <v>104.4426528656043</v>
      </c>
      <c r="P202" s="50">
        <f t="shared" si="24"/>
        <v>102.65171617161037</v>
      </c>
      <c r="Q202" s="50">
        <f t="shared" si="24"/>
        <v>101.26338677152876</v>
      </c>
      <c r="R202" s="50">
        <f t="shared" si="24"/>
        <v>99.996428011533553</v>
      </c>
      <c r="S202" s="50">
        <f t="shared" si="24"/>
        <v>98.87503588141638</v>
      </c>
      <c r="T202" s="50">
        <f t="shared" si="24"/>
        <v>97.954766006639858</v>
      </c>
      <c r="U202" s="50">
        <f t="shared" si="24"/>
        <v>96.715440935691007</v>
      </c>
      <c r="V202" s="50">
        <f t="shared" si="24"/>
        <v>96.231589637336185</v>
      </c>
      <c r="W202" s="50">
        <f t="shared" si="24"/>
        <v>94.152419912970686</v>
      </c>
      <c r="X202" s="50">
        <f t="shared" si="24"/>
        <v>92.407361648703315</v>
      </c>
      <c r="Y202" s="50">
        <f t="shared" si="24"/>
        <v>91.547827420068074</v>
      </c>
      <c r="Z202" s="50">
        <f t="shared" si="24"/>
        <v>91.035362484515773</v>
      </c>
      <c r="AA202" s="50">
        <f t="shared" si="24"/>
        <v>92.544227219496392</v>
      </c>
      <c r="AB202" s="50">
        <f t="shared" si="24"/>
        <v>94.377280375068523</v>
      </c>
      <c r="AC202" s="17"/>
      <c r="AD202" s="3"/>
      <c r="AE202" s="3"/>
    </row>
    <row r="203" spans="1:31">
      <c r="A203" s="2"/>
      <c r="B203" s="40"/>
      <c r="C203" s="40"/>
      <c r="D203" s="40"/>
      <c r="E203" s="40"/>
      <c r="F203" s="40"/>
      <c r="G203" s="40"/>
      <c r="H203" s="40"/>
      <c r="I203" s="40"/>
      <c r="J203" s="40"/>
      <c r="K203" s="40"/>
      <c r="L203" s="40"/>
      <c r="M203" s="40"/>
      <c r="N203" s="40"/>
      <c r="O203" s="40"/>
      <c r="P203" s="40"/>
      <c r="Q203" s="40"/>
      <c r="R203" s="40"/>
      <c r="S203" s="40"/>
      <c r="T203" s="40"/>
      <c r="U203" s="40"/>
      <c r="V203" s="46"/>
      <c r="W203" s="40"/>
      <c r="X203" s="40"/>
      <c r="Y203" s="42"/>
      <c r="Z203" s="42"/>
      <c r="AA203" s="42"/>
      <c r="AB203" s="6"/>
      <c r="AC203" s="22"/>
      <c r="AD203" s="3"/>
      <c r="AE203" s="3"/>
    </row>
    <row r="204" spans="1:31" ht="15">
      <c r="A204" s="34" t="s">
        <v>574</v>
      </c>
      <c r="B204" s="40"/>
      <c r="C204" s="40"/>
      <c r="D204" s="40"/>
      <c r="E204" s="40"/>
      <c r="F204" s="40"/>
      <c r="G204" s="40"/>
      <c r="H204" s="40"/>
      <c r="I204" s="40"/>
      <c r="J204" s="40"/>
      <c r="K204" s="40"/>
      <c r="L204" s="40"/>
      <c r="M204" s="40"/>
      <c r="N204" s="40"/>
      <c r="O204" s="40"/>
      <c r="P204" s="40"/>
      <c r="Q204" s="46"/>
      <c r="R204" s="40"/>
      <c r="S204" s="40"/>
      <c r="T204" s="40"/>
      <c r="U204" s="40"/>
      <c r="V204" s="40"/>
      <c r="W204" s="40"/>
      <c r="X204" s="40"/>
      <c r="Y204" s="40"/>
      <c r="Z204" s="40"/>
      <c r="AA204" s="40"/>
      <c r="AB204" s="7"/>
      <c r="AC204" s="17"/>
      <c r="AD204" s="3"/>
      <c r="AE204" s="3"/>
    </row>
    <row r="205" spans="1:31" ht="15">
      <c r="A205" s="34" t="s">
        <v>337</v>
      </c>
      <c r="B205" s="50">
        <v>2.2396400000000001</v>
      </c>
      <c r="C205" s="50">
        <v>3.0668099999999998</v>
      </c>
      <c r="D205" s="50">
        <v>3.4006400000000001</v>
      </c>
      <c r="E205" s="50">
        <v>1.6444000000000001</v>
      </c>
      <c r="F205" s="50">
        <v>1.31446</v>
      </c>
      <c r="G205" s="50">
        <v>0.5988</v>
      </c>
      <c r="H205" s="50">
        <v>-0.10357</v>
      </c>
      <c r="I205" s="50">
        <v>9.8909999999999998E-2</v>
      </c>
      <c r="J205" s="50">
        <v>1.87747</v>
      </c>
      <c r="K205" s="50">
        <v>0.58196000000000003</v>
      </c>
      <c r="L205" s="50">
        <v>-0.2893</v>
      </c>
      <c r="M205" s="50">
        <v>-0.67698000000000003</v>
      </c>
      <c r="N205" s="50">
        <v>-0.77897000000000005</v>
      </c>
      <c r="O205" s="50">
        <v>-0.88322000000000001</v>
      </c>
      <c r="P205" s="50">
        <v>-0.29703000000000002</v>
      </c>
      <c r="Q205" s="50">
        <v>0</v>
      </c>
      <c r="R205" s="50">
        <v>-0.29791000000000001</v>
      </c>
      <c r="S205" s="50">
        <v>0.29880000000000001</v>
      </c>
      <c r="T205" s="50">
        <v>0</v>
      </c>
      <c r="U205" s="50">
        <v>1.3902699999999999</v>
      </c>
      <c r="V205" s="50">
        <v>-1.3712</v>
      </c>
      <c r="W205" s="50">
        <v>-0.69513000000000003</v>
      </c>
      <c r="X205" s="50">
        <v>-0.3</v>
      </c>
      <c r="Y205" s="50">
        <v>0</v>
      </c>
      <c r="Z205" s="50">
        <v>0.3009</v>
      </c>
      <c r="AA205" s="50">
        <f t="shared" ref="AA205:AB207" si="25">(AA195/Z195-1)*100</f>
        <v>2.8000000000000025</v>
      </c>
      <c r="AB205" s="50">
        <f t="shared" si="25"/>
        <v>0.77821011673151474</v>
      </c>
      <c r="AC205" s="23"/>
      <c r="AD205" s="3"/>
      <c r="AE205" s="3"/>
    </row>
    <row r="206" spans="1:31">
      <c r="A206" s="83" t="s">
        <v>338</v>
      </c>
      <c r="B206" s="51">
        <v>2.1205400000000001</v>
      </c>
      <c r="C206" s="51">
        <v>4.0437200000000004</v>
      </c>
      <c r="D206" s="51">
        <v>4.8319299999999998</v>
      </c>
      <c r="E206" s="51">
        <v>0.60119999999999996</v>
      </c>
      <c r="F206" s="51">
        <v>0.99602000000000002</v>
      </c>
      <c r="G206" s="51">
        <v>0.88756999999999997</v>
      </c>
      <c r="H206" s="50">
        <v>-1.2439899999999999</v>
      </c>
      <c r="I206" s="50">
        <v>-0.10224999999999999</v>
      </c>
      <c r="J206" s="50">
        <v>1.8423700000000001</v>
      </c>
      <c r="K206" s="50">
        <v>1.30653</v>
      </c>
      <c r="L206" s="50">
        <v>-0.49603000000000003</v>
      </c>
      <c r="M206" s="50">
        <v>-1.89432</v>
      </c>
      <c r="N206" s="50">
        <v>-0.60975999999999997</v>
      </c>
      <c r="O206" s="50">
        <v>-0.81799999999999995</v>
      </c>
      <c r="P206" s="50">
        <v>-0.20619000000000001</v>
      </c>
      <c r="Q206" s="50">
        <v>0.92974999999999997</v>
      </c>
      <c r="R206" s="50">
        <v>-0.92118999999999995</v>
      </c>
      <c r="S206" s="50">
        <v>0.51653000000000004</v>
      </c>
      <c r="T206" s="50">
        <v>0.30831999999999998</v>
      </c>
      <c r="U206" s="50">
        <v>2.56148</v>
      </c>
      <c r="V206" s="50">
        <v>0.19980000000000001</v>
      </c>
      <c r="W206" s="50">
        <v>-0.29909999999999998</v>
      </c>
      <c r="X206" s="50">
        <v>-0.4</v>
      </c>
      <c r="Y206" s="50">
        <v>0.1004</v>
      </c>
      <c r="Z206" s="50">
        <v>-0.1003</v>
      </c>
      <c r="AA206" s="50">
        <f t="shared" si="25"/>
        <v>3.8152610441767099</v>
      </c>
      <c r="AB206" s="50">
        <f t="shared" si="25"/>
        <v>3.0947775628626495</v>
      </c>
      <c r="AC206" s="17"/>
      <c r="AD206" s="3"/>
      <c r="AE206" s="3"/>
    </row>
    <row r="207" spans="1:31">
      <c r="A207" s="84" t="s">
        <v>344</v>
      </c>
      <c r="B207" s="51">
        <v>0</v>
      </c>
      <c r="C207" s="50">
        <v>2.7275900000000002</v>
      </c>
      <c r="D207" s="50">
        <v>2.79277</v>
      </c>
      <c r="E207" s="50">
        <v>2.14968</v>
      </c>
      <c r="F207" s="50">
        <v>1.36697</v>
      </c>
      <c r="G207" s="50">
        <v>0.52075000000000005</v>
      </c>
      <c r="H207" s="50">
        <v>0.27067000000000002</v>
      </c>
      <c r="I207" s="50">
        <v>0.16392000000000001</v>
      </c>
      <c r="J207" s="50">
        <v>1.8887799999999999</v>
      </c>
      <c r="K207" s="50">
        <v>0.34850999999999999</v>
      </c>
      <c r="L207" s="50">
        <v>-0.22205</v>
      </c>
      <c r="M207" s="50">
        <v>-0.28210000000000002</v>
      </c>
      <c r="N207" s="50">
        <v>-0.83296999999999999</v>
      </c>
      <c r="O207" s="50">
        <v>-0.90407999999999999</v>
      </c>
      <c r="P207" s="50">
        <v>-0.32611000000000001</v>
      </c>
      <c r="Q207" s="50">
        <v>-0.29799999999999999</v>
      </c>
      <c r="R207" s="50">
        <v>-9.5689999999999997E-2</v>
      </c>
      <c r="S207" s="50">
        <v>0.22874</v>
      </c>
      <c r="T207" s="50">
        <v>-9.9489999999999995E-2</v>
      </c>
      <c r="U207" s="50">
        <v>1.0107699999999999</v>
      </c>
      <c r="V207" s="50">
        <v>-1.8880699999999999</v>
      </c>
      <c r="W207" s="50">
        <v>-0.82820000000000005</v>
      </c>
      <c r="X207" s="50">
        <v>-0.26622000000000001</v>
      </c>
      <c r="Y207" s="50">
        <v>-3.3869999999999997E-2</v>
      </c>
      <c r="Z207" s="50">
        <v>0.43642999999999998</v>
      </c>
      <c r="AA207" s="50">
        <f t="shared" si="25"/>
        <v>2.4588849848365291</v>
      </c>
      <c r="AB207" s="50">
        <f t="shared" si="25"/>
        <v>-1.0431403740962519E-2</v>
      </c>
      <c r="AC207" s="35"/>
      <c r="AD207" s="36"/>
      <c r="AE207" s="36"/>
    </row>
    <row r="208" spans="1:31">
      <c r="A208" s="34" t="s">
        <v>339</v>
      </c>
      <c r="B208" s="51">
        <v>0.69887999999999995</v>
      </c>
      <c r="C208" s="51">
        <v>1.0592600000000001</v>
      </c>
      <c r="D208" s="51">
        <v>0.90383999999999998</v>
      </c>
      <c r="E208" s="51">
        <v>-0.76778000000000002</v>
      </c>
      <c r="F208" s="51">
        <v>-1.5702</v>
      </c>
      <c r="G208" s="51">
        <v>-1.62608</v>
      </c>
      <c r="H208" s="50">
        <v>-0.79905999999999999</v>
      </c>
      <c r="I208" s="50">
        <v>-1.6978599999999999</v>
      </c>
      <c r="J208" s="50">
        <v>-0.73104000000000002</v>
      </c>
      <c r="K208" s="50">
        <v>-2.01505</v>
      </c>
      <c r="L208" s="50">
        <v>-1.3709899999999999</v>
      </c>
      <c r="M208" s="50">
        <v>1.6740000000000001E-2</v>
      </c>
      <c r="N208" s="50">
        <v>-2.2856700000000001</v>
      </c>
      <c r="O208" s="50">
        <v>-2.0563799999999999</v>
      </c>
      <c r="P208" s="50">
        <v>-0.85731000000000002</v>
      </c>
      <c r="Q208" s="50">
        <v>1.2706299999999999</v>
      </c>
      <c r="R208" s="50">
        <v>1.63805</v>
      </c>
      <c r="S208" s="50">
        <v>2.1860300000000001</v>
      </c>
      <c r="T208" s="50">
        <v>1.75336</v>
      </c>
      <c r="U208" s="50">
        <v>4.5593199999999996</v>
      </c>
      <c r="V208" s="50">
        <v>-5.2515400000000003</v>
      </c>
      <c r="W208" s="50">
        <v>-0.12483</v>
      </c>
      <c r="X208" s="50">
        <v>1.47488</v>
      </c>
      <c r="Y208" s="50">
        <v>-0.87863000000000002</v>
      </c>
      <c r="Z208" s="50">
        <v>1.2592099999999999</v>
      </c>
      <c r="AA208" s="50">
        <f>(AA201/Z201-1)*100</f>
        <v>1.0553874189769274</v>
      </c>
      <c r="AB208" s="50">
        <f>(AB201/AA201-1)*100</f>
        <v>-3.0035590350893204</v>
      </c>
      <c r="AC208" s="17"/>
      <c r="AD208" s="3"/>
      <c r="AE208" s="3"/>
    </row>
    <row r="209" spans="1:31">
      <c r="A209" s="34" t="s">
        <v>228</v>
      </c>
      <c r="B209" s="51">
        <v>2.3085499999999999</v>
      </c>
      <c r="C209" s="51">
        <v>2.4059200000000001</v>
      </c>
      <c r="D209" s="51">
        <v>2.6057299999999999</v>
      </c>
      <c r="E209" s="51">
        <v>1.5881700000000001</v>
      </c>
      <c r="F209" s="51">
        <v>0.43740000000000001</v>
      </c>
      <c r="G209" s="51">
        <v>0.11504</v>
      </c>
      <c r="H209" s="50">
        <v>-0.68422000000000005</v>
      </c>
      <c r="I209" s="50">
        <v>-0.59804999999999997</v>
      </c>
      <c r="J209" s="50">
        <v>0.59506000000000003</v>
      </c>
      <c r="K209" s="50">
        <v>-5.4469999999999998E-2</v>
      </c>
      <c r="L209" s="50">
        <v>-1.2737000000000001</v>
      </c>
      <c r="M209" s="50">
        <v>-1.24759</v>
      </c>
      <c r="N209" s="50">
        <v>-1.19787</v>
      </c>
      <c r="O209" s="50">
        <v>-1.5502800000000001</v>
      </c>
      <c r="P209" s="50">
        <v>-1.71475</v>
      </c>
      <c r="Q209" s="50">
        <v>-1.3524700000000001</v>
      </c>
      <c r="R209" s="50">
        <v>-1.25115</v>
      </c>
      <c r="S209" s="50">
        <v>-1.1214299999999999</v>
      </c>
      <c r="T209" s="50">
        <v>-0.93074000000000001</v>
      </c>
      <c r="U209" s="50">
        <v>-1.2652099999999999</v>
      </c>
      <c r="V209" s="50">
        <v>-0.50027999999999995</v>
      </c>
      <c r="W209" s="50">
        <v>-2.16059</v>
      </c>
      <c r="X209" s="50">
        <v>-1.85344</v>
      </c>
      <c r="Y209" s="50">
        <v>-0.93015000000000003</v>
      </c>
      <c r="Z209" s="50">
        <v>-0.56930999999999998</v>
      </c>
      <c r="AA209" s="50">
        <f>(AA202/Z202-1)*100</f>
        <v>1.6574490327725844</v>
      </c>
      <c r="AB209" s="50">
        <f>(AB202/AA202-1)*100</f>
        <v>1.9807320355320401</v>
      </c>
      <c r="AC209" s="17"/>
      <c r="AD209" s="3"/>
      <c r="AE209" s="3"/>
    </row>
    <row r="210" spans="1:31">
      <c r="A210" s="2"/>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c r="Z210" s="40"/>
      <c r="AA210" s="40"/>
      <c r="AB210" s="7"/>
      <c r="AC210" s="11"/>
      <c r="AD210" s="3"/>
      <c r="AE210" s="3"/>
    </row>
    <row r="211" spans="1:31" ht="17.25">
      <c r="A211" s="33" t="s">
        <v>863</v>
      </c>
      <c r="B211" s="45"/>
      <c r="C211" s="45"/>
      <c r="D211" s="45"/>
      <c r="E211" s="45"/>
      <c r="F211" s="45"/>
      <c r="G211" s="45"/>
      <c r="H211" s="42"/>
      <c r="I211" s="42"/>
      <c r="J211" s="42"/>
      <c r="K211" s="42"/>
      <c r="L211" s="42"/>
      <c r="M211" s="42"/>
      <c r="N211" s="42"/>
      <c r="O211" s="42"/>
      <c r="P211" s="42"/>
      <c r="Q211" s="42"/>
      <c r="R211" s="42"/>
      <c r="S211" s="42"/>
      <c r="T211" s="42"/>
      <c r="U211" s="42"/>
      <c r="V211" s="42"/>
      <c r="W211" s="42"/>
      <c r="X211" s="42"/>
      <c r="Y211" s="42"/>
      <c r="Z211" s="42"/>
      <c r="AA211" s="42"/>
      <c r="AB211" s="6"/>
      <c r="AC211" s="6"/>
      <c r="AD211" s="3"/>
      <c r="AE211" s="3"/>
    </row>
    <row r="212" spans="1:31">
      <c r="A212" s="2" t="s">
        <v>229</v>
      </c>
      <c r="B212" s="79">
        <v>114473.60000000001</v>
      </c>
      <c r="C212" s="79">
        <v>119628.1</v>
      </c>
      <c r="D212" s="79">
        <v>131044.1</v>
      </c>
      <c r="E212" s="79">
        <v>136138</v>
      </c>
      <c r="F212" s="79">
        <v>145614.6</v>
      </c>
      <c r="G212" s="79">
        <v>151665.29999999999</v>
      </c>
      <c r="H212" s="79">
        <v>171544.1</v>
      </c>
      <c r="I212" s="79">
        <v>188146.6</v>
      </c>
      <c r="J212" s="79">
        <v>204283.2</v>
      </c>
      <c r="K212" s="79">
        <v>214403.8</v>
      </c>
      <c r="L212" s="79">
        <v>239538.3</v>
      </c>
      <c r="M212" s="79">
        <v>247859.3</v>
      </c>
      <c r="N212" s="79">
        <v>281799.59999999998</v>
      </c>
      <c r="O212" s="82">
        <v>347976.7</v>
      </c>
      <c r="P212" s="79">
        <v>451826.7</v>
      </c>
      <c r="Q212" s="79">
        <v>470910.8</v>
      </c>
      <c r="R212" s="79">
        <v>495144</v>
      </c>
      <c r="S212" s="79">
        <v>495284.9</v>
      </c>
      <c r="T212" s="79">
        <v>498684</v>
      </c>
      <c r="U212" s="79">
        <v>493924.5</v>
      </c>
      <c r="V212" s="79">
        <v>498574.2</v>
      </c>
      <c r="W212" s="79">
        <v>515308.5</v>
      </c>
      <c r="X212" s="79">
        <v>541403.4</v>
      </c>
      <c r="Y212" s="79">
        <v>560279.1</v>
      </c>
      <c r="Z212" s="79">
        <v>592037</v>
      </c>
      <c r="AA212" s="79">
        <v>618725.30000000005</v>
      </c>
      <c r="AB212" s="79">
        <v>646046.1</v>
      </c>
      <c r="AC212" s="79"/>
      <c r="AD212" s="3"/>
      <c r="AE212" s="3"/>
    </row>
    <row r="213" spans="1:31">
      <c r="A213" s="2" t="s">
        <v>230</v>
      </c>
      <c r="B213" s="79">
        <v>36680.6</v>
      </c>
      <c r="C213" s="79">
        <v>37254.300000000003</v>
      </c>
      <c r="D213" s="79">
        <v>37970.400000000001</v>
      </c>
      <c r="E213" s="79">
        <v>38103</v>
      </c>
      <c r="F213" s="79">
        <v>40849.4</v>
      </c>
      <c r="G213" s="79">
        <v>42352.9</v>
      </c>
      <c r="H213" s="79">
        <v>46231</v>
      </c>
      <c r="I213" s="79">
        <v>49084</v>
      </c>
      <c r="J213" s="79">
        <v>52732.800000000003</v>
      </c>
      <c r="K213" s="79">
        <v>54310.6</v>
      </c>
      <c r="L213" s="79">
        <v>59404.800000000003</v>
      </c>
      <c r="M213" s="79">
        <v>61947.7</v>
      </c>
      <c r="N213" s="79">
        <v>66689.7</v>
      </c>
      <c r="O213" s="82">
        <v>71328</v>
      </c>
      <c r="P213" s="79">
        <v>71925.399999999994</v>
      </c>
      <c r="Q213" s="79">
        <v>72812.399999999994</v>
      </c>
      <c r="R213" s="79">
        <v>74807</v>
      </c>
      <c r="S213" s="79">
        <v>76136.399999999994</v>
      </c>
      <c r="T213" s="79">
        <v>77374.600000000006</v>
      </c>
      <c r="U213" s="79">
        <v>76587</v>
      </c>
      <c r="V213" s="79">
        <v>76727.399999999994</v>
      </c>
      <c r="W213" s="79">
        <v>78404.2</v>
      </c>
      <c r="X213" s="79">
        <v>79972.600000000006</v>
      </c>
      <c r="Y213" s="79">
        <v>83070.3</v>
      </c>
      <c r="Z213" s="79">
        <v>85271</v>
      </c>
      <c r="AA213" s="79">
        <v>88164.6</v>
      </c>
      <c r="AB213" s="79">
        <v>93563.5</v>
      </c>
      <c r="AC213" s="79"/>
      <c r="AD213" s="3"/>
      <c r="AE213" s="3"/>
    </row>
    <row r="214" spans="1:31">
      <c r="A214" s="2" t="s">
        <v>299</v>
      </c>
      <c r="B214" s="79">
        <v>77793</v>
      </c>
      <c r="C214" s="79">
        <v>82373.8</v>
      </c>
      <c r="D214" s="79">
        <v>93073.7</v>
      </c>
      <c r="E214" s="79">
        <v>98035</v>
      </c>
      <c r="F214" s="79">
        <v>104765.2</v>
      </c>
      <c r="G214" s="79">
        <v>109312.4</v>
      </c>
      <c r="H214" s="79">
        <v>125313.1</v>
      </c>
      <c r="I214" s="79">
        <v>139062.6</v>
      </c>
      <c r="J214" s="79">
        <v>151550.39999999999</v>
      </c>
      <c r="K214" s="79">
        <v>160093.20000000001</v>
      </c>
      <c r="L214" s="79">
        <v>180133.5</v>
      </c>
      <c r="M214" s="79">
        <v>185911.6</v>
      </c>
      <c r="N214" s="79">
        <v>215109.9</v>
      </c>
      <c r="O214" s="82">
        <v>276648.7</v>
      </c>
      <c r="P214" s="79">
        <v>379901.3</v>
      </c>
      <c r="Q214" s="79">
        <v>398098.4</v>
      </c>
      <c r="R214" s="79">
        <v>420337</v>
      </c>
      <c r="S214" s="79">
        <v>419148.5</v>
      </c>
      <c r="T214" s="79">
        <v>421309.4</v>
      </c>
      <c r="U214" s="79">
        <v>417337.5</v>
      </c>
      <c r="V214" s="79">
        <v>421846.8</v>
      </c>
      <c r="W214" s="79">
        <v>436904.3</v>
      </c>
      <c r="X214" s="79">
        <v>461430.8</v>
      </c>
      <c r="Y214" s="79">
        <v>477208.8</v>
      </c>
      <c r="Z214" s="79">
        <v>506766</v>
      </c>
      <c r="AA214" s="79">
        <v>530560.69999999995</v>
      </c>
      <c r="AB214" s="79">
        <v>552482.6</v>
      </c>
      <c r="AC214" s="79"/>
      <c r="AD214" s="3"/>
      <c r="AE214" s="3"/>
    </row>
    <row r="215" spans="1:31" ht="16.5">
      <c r="A215" s="2" t="s">
        <v>864</v>
      </c>
      <c r="B215" s="79">
        <v>355546.7</v>
      </c>
      <c r="C215" s="79">
        <v>385343.9</v>
      </c>
      <c r="D215" s="79">
        <v>385301.9</v>
      </c>
      <c r="E215" s="79">
        <v>379346.3</v>
      </c>
      <c r="F215" s="79">
        <v>381225</v>
      </c>
      <c r="G215" s="79">
        <v>389754.1</v>
      </c>
      <c r="H215" s="79">
        <v>387260.2</v>
      </c>
      <c r="I215" s="79">
        <v>387151.5</v>
      </c>
      <c r="J215" s="79">
        <v>393210.6</v>
      </c>
      <c r="K215" s="79">
        <v>407089.8</v>
      </c>
      <c r="L215" s="79">
        <v>398472.3</v>
      </c>
      <c r="M215" s="79">
        <v>402003.8</v>
      </c>
      <c r="N215" s="79">
        <v>389477.2</v>
      </c>
      <c r="O215" s="82">
        <v>335617.1</v>
      </c>
      <c r="P215" s="79">
        <v>577380.19999999995</v>
      </c>
      <c r="Q215" s="79">
        <v>566803.19999999995</v>
      </c>
      <c r="R215" s="79">
        <v>546466.4</v>
      </c>
      <c r="S215" s="79">
        <v>541913.19999999995</v>
      </c>
      <c r="T215" s="79">
        <v>546505.19999999995</v>
      </c>
      <c r="U215" s="79">
        <v>559228.5</v>
      </c>
      <c r="V215" s="79">
        <v>575687.80000000005</v>
      </c>
      <c r="W215" s="79">
        <v>579715.9</v>
      </c>
      <c r="X215" s="79">
        <v>582103.6</v>
      </c>
      <c r="Y215" s="79">
        <v>588340.69999999995</v>
      </c>
      <c r="Z215" s="79">
        <v>595592.80000000005</v>
      </c>
      <c r="AA215" s="79">
        <v>602552.6</v>
      </c>
      <c r="AB215" s="79">
        <v>606254.6</v>
      </c>
      <c r="AC215" s="79"/>
      <c r="AD215" s="3"/>
      <c r="AE215" s="3"/>
    </row>
    <row r="216" spans="1:31" ht="15">
      <c r="A216" s="93" t="s">
        <v>282</v>
      </c>
      <c r="B216" s="79">
        <v>470020.3</v>
      </c>
      <c r="C216" s="79">
        <v>504972</v>
      </c>
      <c r="D216" s="79">
        <v>516346</v>
      </c>
      <c r="E216" s="79">
        <v>515484.3</v>
      </c>
      <c r="F216" s="79">
        <v>526839.6</v>
      </c>
      <c r="G216" s="79">
        <v>541419.4</v>
      </c>
      <c r="H216" s="79">
        <v>558804.30000000005</v>
      </c>
      <c r="I216" s="79">
        <v>575298.1</v>
      </c>
      <c r="J216" s="79">
        <v>597493.80000000005</v>
      </c>
      <c r="K216" s="79">
        <v>621493.6</v>
      </c>
      <c r="L216" s="79">
        <v>638010.6</v>
      </c>
      <c r="M216" s="79">
        <v>649863.1</v>
      </c>
      <c r="N216" s="79">
        <v>671276.8</v>
      </c>
      <c r="O216" s="82">
        <v>683593.8</v>
      </c>
      <c r="P216" s="79">
        <f>P217+P218+P222</f>
        <v>1029206.9000000001</v>
      </c>
      <c r="Q216" s="79">
        <f t="shared" ref="Q216:AB216" si="26">Q217+Q218+Q222</f>
        <v>1037714</v>
      </c>
      <c r="R216" s="79">
        <f t="shared" si="26"/>
        <v>1041610.4</v>
      </c>
      <c r="S216" s="79">
        <f t="shared" si="26"/>
        <v>1037198.1</v>
      </c>
      <c r="T216" s="79">
        <f t="shared" si="26"/>
        <v>1045189.2000000001</v>
      </c>
      <c r="U216" s="79">
        <f t="shared" si="26"/>
        <v>1053153</v>
      </c>
      <c r="V216" s="79">
        <f t="shared" si="26"/>
        <v>1074262</v>
      </c>
      <c r="W216" s="79">
        <f t="shared" si="26"/>
        <v>1095024.3999999999</v>
      </c>
      <c r="X216" s="79">
        <f t="shared" si="26"/>
        <v>1123507</v>
      </c>
      <c r="Y216" s="79">
        <f t="shared" si="26"/>
        <v>1148619.7999999998</v>
      </c>
      <c r="Z216" s="79">
        <f t="shared" si="26"/>
        <v>1187629.7999999998</v>
      </c>
      <c r="AA216" s="79">
        <f t="shared" si="26"/>
        <v>1221277.8999999999</v>
      </c>
      <c r="AB216" s="79">
        <f t="shared" si="26"/>
        <v>1252300.7</v>
      </c>
      <c r="AC216" s="79"/>
      <c r="AD216" s="5"/>
      <c r="AE216" s="3"/>
    </row>
    <row r="217" spans="1:31">
      <c r="A217" s="93" t="s">
        <v>102</v>
      </c>
      <c r="B217" s="79">
        <v>-25833.3</v>
      </c>
      <c r="C217" s="79">
        <v>-30520.9</v>
      </c>
      <c r="D217" s="79">
        <v>-17858.400000000001</v>
      </c>
      <c r="E217" s="79">
        <v>-7624.2</v>
      </c>
      <c r="F217" s="79">
        <v>31775.1</v>
      </c>
      <c r="G217" s="79">
        <v>34563.4</v>
      </c>
      <c r="H217" s="79">
        <v>46013.7</v>
      </c>
      <c r="I217" s="79">
        <v>41937</v>
      </c>
      <c r="J217" s="79">
        <v>53334.8</v>
      </c>
      <c r="K217" s="79">
        <v>32687</v>
      </c>
      <c r="L217" s="79">
        <v>27356.3</v>
      </c>
      <c r="M217" s="79">
        <v>27727.5</v>
      </c>
      <c r="N217" s="79">
        <v>27758.400000000001</v>
      </c>
      <c r="O217" s="82">
        <v>26849.200000000001</v>
      </c>
      <c r="P217" s="79">
        <v>33508.1</v>
      </c>
      <c r="Q217" s="79">
        <v>41766.800000000003</v>
      </c>
      <c r="R217" s="79">
        <v>64518.400000000001</v>
      </c>
      <c r="S217" s="79">
        <v>71800.2</v>
      </c>
      <c r="T217" s="79">
        <v>97921.1</v>
      </c>
      <c r="U217" s="79">
        <v>72900.5</v>
      </c>
      <c r="V217" s="79">
        <v>63875.8</v>
      </c>
      <c r="W217" s="79">
        <v>72560.899999999994</v>
      </c>
      <c r="X217" s="79">
        <v>78596.600000000006</v>
      </c>
      <c r="Y217" s="79">
        <v>86538.9</v>
      </c>
      <c r="Z217" s="79">
        <v>104337.9</v>
      </c>
      <c r="AA217" s="79">
        <v>100254.9</v>
      </c>
      <c r="AB217" s="79">
        <v>121253.7</v>
      </c>
      <c r="AC217" s="79"/>
      <c r="AD217" s="3"/>
      <c r="AE217" s="3"/>
    </row>
    <row r="218" spans="1:31">
      <c r="A218" s="93" t="s">
        <v>103</v>
      </c>
      <c r="B218" s="79">
        <v>557293.9</v>
      </c>
      <c r="C218" s="79">
        <v>608572.6</v>
      </c>
      <c r="D218" s="79">
        <v>626007.9</v>
      </c>
      <c r="E218" s="79">
        <v>644342.9</v>
      </c>
      <c r="F218" s="79">
        <v>649409.30000000005</v>
      </c>
      <c r="G218" s="79">
        <v>646822.5</v>
      </c>
      <c r="H218" s="79">
        <v>658280.1</v>
      </c>
      <c r="I218" s="79">
        <v>667361.19999999995</v>
      </c>
      <c r="J218" s="79">
        <v>675955.4</v>
      </c>
      <c r="K218" s="79">
        <v>742001</v>
      </c>
      <c r="L218" s="79">
        <v>740040.1</v>
      </c>
      <c r="M218" s="79">
        <v>756977.5</v>
      </c>
      <c r="N218" s="79">
        <v>767624.3</v>
      </c>
      <c r="O218" s="82">
        <v>755218.1</v>
      </c>
      <c r="P218" s="79">
        <v>1173622</v>
      </c>
      <c r="Q218" s="79">
        <v>1163749.8999999999</v>
      </c>
      <c r="R218" s="79">
        <v>1165220.1000000001</v>
      </c>
      <c r="S218" s="79">
        <v>1135436.8</v>
      </c>
      <c r="T218" s="79">
        <v>1109947</v>
      </c>
      <c r="U218" s="79">
        <v>1126143.5</v>
      </c>
      <c r="V218" s="79">
        <v>1141877.2</v>
      </c>
      <c r="W218" s="79">
        <v>1155231.3</v>
      </c>
      <c r="X218" s="79">
        <v>1161995.8999999999</v>
      </c>
      <c r="Y218" s="79">
        <v>1202182.8999999999</v>
      </c>
      <c r="Z218" s="79">
        <v>1258695.2</v>
      </c>
      <c r="AA218" s="79">
        <v>1308796.8</v>
      </c>
      <c r="AB218" s="79">
        <v>1335024.7</v>
      </c>
      <c r="AC218" s="79"/>
      <c r="AD218" s="3"/>
      <c r="AE218" s="3"/>
    </row>
    <row r="219" spans="1:31" ht="16.5">
      <c r="A219" s="93" t="s">
        <v>865</v>
      </c>
      <c r="B219" s="79">
        <v>77126.3</v>
      </c>
      <c r="C219" s="79">
        <v>84194.1</v>
      </c>
      <c r="D219" s="79">
        <v>73894.7</v>
      </c>
      <c r="E219" s="79">
        <v>79359.7</v>
      </c>
      <c r="F219" s="79">
        <v>90743.1</v>
      </c>
      <c r="G219" s="79">
        <v>87016.8</v>
      </c>
      <c r="H219" s="79">
        <v>89081.2</v>
      </c>
      <c r="I219" s="79">
        <v>91478.7</v>
      </c>
      <c r="J219" s="79">
        <v>97165.1</v>
      </c>
      <c r="K219" s="79">
        <v>140361.29999999999</v>
      </c>
      <c r="L219" s="79">
        <v>153107.9</v>
      </c>
      <c r="M219" s="79">
        <v>180323.1</v>
      </c>
      <c r="N219" s="79">
        <v>205824.8</v>
      </c>
      <c r="O219" s="82">
        <v>222527.8</v>
      </c>
      <c r="P219" s="79">
        <v>312578.3</v>
      </c>
      <c r="Q219" s="79">
        <v>323083.2</v>
      </c>
      <c r="R219" s="79">
        <v>333837.09999999998</v>
      </c>
      <c r="S219" s="79">
        <v>325973.5</v>
      </c>
      <c r="T219" s="79">
        <v>324255.59999999998</v>
      </c>
      <c r="U219" s="79">
        <v>354651.4</v>
      </c>
      <c r="V219" s="79">
        <v>396188.2</v>
      </c>
      <c r="W219" s="79">
        <v>430672</v>
      </c>
      <c r="X219" s="79">
        <v>456990.6</v>
      </c>
      <c r="Y219" s="79">
        <v>475532.2</v>
      </c>
      <c r="Z219" s="79">
        <v>519143</v>
      </c>
      <c r="AA219" s="79">
        <v>553006.69999999995</v>
      </c>
      <c r="AB219" s="79">
        <v>560440.5</v>
      </c>
      <c r="AC219" s="79"/>
      <c r="AD219" s="3"/>
      <c r="AE219" s="3"/>
    </row>
    <row r="220" spans="1:31" ht="16.5">
      <c r="A220" s="93" t="s">
        <v>866</v>
      </c>
      <c r="B220" s="79">
        <v>480167.6</v>
      </c>
      <c r="C220" s="79">
        <v>524378.5</v>
      </c>
      <c r="D220" s="79">
        <v>552113.19999999995</v>
      </c>
      <c r="E220" s="79">
        <v>564983.19999999995</v>
      </c>
      <c r="F220" s="79">
        <v>558666.19999999995</v>
      </c>
      <c r="G220" s="79">
        <v>559805.69999999995</v>
      </c>
      <c r="H220" s="79">
        <v>569198.9</v>
      </c>
      <c r="I220" s="79">
        <v>575882.5</v>
      </c>
      <c r="J220" s="79">
        <v>578790.30000000005</v>
      </c>
      <c r="K220" s="79">
        <v>601639.69999999995</v>
      </c>
      <c r="L220" s="79">
        <v>586932.19999999995</v>
      </c>
      <c r="M220" s="79">
        <v>576654.4</v>
      </c>
      <c r="N220" s="79">
        <v>561799.5</v>
      </c>
      <c r="O220" s="82">
        <v>532690.30000000005</v>
      </c>
      <c r="P220" s="79">
        <v>518152.7</v>
      </c>
      <c r="Q220" s="79">
        <v>507387.9</v>
      </c>
      <c r="R220" s="79">
        <v>524955.69999999995</v>
      </c>
      <c r="S220" s="79">
        <v>524835.30000000005</v>
      </c>
      <c r="T220" s="79">
        <v>520556.9</v>
      </c>
      <c r="U220" s="79">
        <v>523712.7</v>
      </c>
      <c r="V220" s="79">
        <v>521706.9</v>
      </c>
      <c r="W220" s="79">
        <v>518391.8</v>
      </c>
      <c r="X220" s="79">
        <v>515546.7</v>
      </c>
      <c r="Y220" s="79">
        <v>530570.9</v>
      </c>
      <c r="Z220" s="79">
        <v>553505.19999999995</v>
      </c>
      <c r="AA220" s="79">
        <v>561826.6</v>
      </c>
      <c r="AB220" s="79">
        <v>575496.1</v>
      </c>
      <c r="AC220" s="79"/>
      <c r="AD220" s="3"/>
      <c r="AE220" s="3"/>
    </row>
    <row r="221" spans="1:31">
      <c r="A221" s="93" t="s">
        <v>231</v>
      </c>
      <c r="B221" s="79"/>
      <c r="C221" s="79"/>
      <c r="D221" s="79"/>
      <c r="E221" s="79"/>
      <c r="F221" s="79"/>
      <c r="G221" s="79"/>
      <c r="H221" s="79" t="s">
        <v>242</v>
      </c>
      <c r="I221" s="79" t="s">
        <v>242</v>
      </c>
      <c r="J221" s="79" t="s">
        <v>242</v>
      </c>
      <c r="K221" s="79" t="s">
        <v>242</v>
      </c>
      <c r="L221" s="79" t="s">
        <v>242</v>
      </c>
      <c r="M221" s="79" t="s">
        <v>242</v>
      </c>
      <c r="N221" s="79" t="s">
        <v>242</v>
      </c>
      <c r="O221" s="82" t="s">
        <v>455</v>
      </c>
      <c r="P221" s="79">
        <v>342891</v>
      </c>
      <c r="Q221" s="79">
        <v>333278.8</v>
      </c>
      <c r="R221" s="79">
        <v>306427.3</v>
      </c>
      <c r="S221" s="79">
        <v>284628</v>
      </c>
      <c r="T221" s="79">
        <v>265134.5</v>
      </c>
      <c r="U221" s="79">
        <v>247779.4</v>
      </c>
      <c r="V221" s="79">
        <v>223982.1</v>
      </c>
      <c r="W221" s="79">
        <v>206167.5</v>
      </c>
      <c r="X221" s="79">
        <v>189458.6</v>
      </c>
      <c r="Y221" s="79">
        <v>196079.8</v>
      </c>
      <c r="Z221" s="79">
        <v>186047</v>
      </c>
      <c r="AA221" s="79">
        <v>193963.5</v>
      </c>
      <c r="AB221" s="79">
        <v>199088.1</v>
      </c>
      <c r="AC221" s="79"/>
      <c r="AD221" s="3"/>
      <c r="AE221" s="3"/>
    </row>
    <row r="222" spans="1:31">
      <c r="A222" s="93" t="s">
        <v>104</v>
      </c>
      <c r="B222" s="79">
        <v>-61440.3</v>
      </c>
      <c r="C222" s="79">
        <v>-73079.7</v>
      </c>
      <c r="D222" s="79">
        <v>-91803.5</v>
      </c>
      <c r="E222" s="79">
        <v>-121234.4</v>
      </c>
      <c r="F222" s="79">
        <v>-154344.79999999999</v>
      </c>
      <c r="G222" s="79">
        <v>-139966.5</v>
      </c>
      <c r="H222" s="79">
        <v>-145489.5</v>
      </c>
      <c r="I222" s="79">
        <v>-134000.1</v>
      </c>
      <c r="J222" s="79">
        <v>-131796.4</v>
      </c>
      <c r="K222" s="79">
        <v>-153194.4</v>
      </c>
      <c r="L222" s="79">
        <v>-129385.8</v>
      </c>
      <c r="M222" s="79">
        <v>-134841.9</v>
      </c>
      <c r="N222" s="79">
        <v>-124105.9</v>
      </c>
      <c r="O222" s="82">
        <v>-98473.5</v>
      </c>
      <c r="P222" s="79">
        <v>-177923.20000000001</v>
      </c>
      <c r="Q222" s="79">
        <v>-167802.7</v>
      </c>
      <c r="R222" s="79">
        <v>-188128.1</v>
      </c>
      <c r="S222" s="79">
        <v>-170038.9</v>
      </c>
      <c r="T222" s="79">
        <v>-162678.9</v>
      </c>
      <c r="U222" s="79">
        <v>-145891</v>
      </c>
      <c r="V222" s="79">
        <v>-131491</v>
      </c>
      <c r="W222" s="79">
        <v>-132767.79999999999</v>
      </c>
      <c r="X222" s="79">
        <v>-117085.5</v>
      </c>
      <c r="Y222" s="79">
        <v>-140102</v>
      </c>
      <c r="Z222" s="79">
        <v>-175403.3</v>
      </c>
      <c r="AA222" s="79">
        <v>-187773.8</v>
      </c>
      <c r="AB222" s="79">
        <v>-203977.7</v>
      </c>
      <c r="AC222" s="79"/>
      <c r="AD222" s="3"/>
      <c r="AE222" s="3"/>
    </row>
    <row r="223" spans="1:31">
      <c r="A223" s="2"/>
      <c r="B223" s="49"/>
      <c r="C223" s="49"/>
      <c r="D223" s="49"/>
      <c r="E223" s="49"/>
      <c r="F223" s="49"/>
      <c r="G223" s="49"/>
      <c r="H223" s="64"/>
      <c r="I223" s="64"/>
      <c r="J223" s="64"/>
      <c r="K223" s="64"/>
      <c r="L223" s="64"/>
      <c r="M223" s="64"/>
      <c r="N223" s="64"/>
      <c r="O223" s="64"/>
      <c r="P223" s="42"/>
      <c r="Q223" s="42"/>
      <c r="R223" s="47"/>
      <c r="S223" s="47"/>
      <c r="T223" s="47"/>
      <c r="U223" s="47"/>
      <c r="V223" s="47"/>
      <c r="W223" s="47"/>
      <c r="X223" s="47"/>
      <c r="Y223" s="47"/>
      <c r="Z223" s="47"/>
      <c r="AA223" s="47"/>
      <c r="AB223" s="27"/>
      <c r="AC223" s="24"/>
      <c r="AD223" s="3"/>
      <c r="AE223" s="3"/>
    </row>
    <row r="224" spans="1:31" ht="15">
      <c r="A224" s="94" t="s">
        <v>867</v>
      </c>
      <c r="B224" s="50">
        <v>11.980969999999999</v>
      </c>
      <c r="C224" s="50">
        <v>7.43621</v>
      </c>
      <c r="D224" s="50">
        <v>2.2524000000000002</v>
      </c>
      <c r="E224" s="50">
        <v>-0.16688</v>
      </c>
      <c r="F224" s="50">
        <v>2.2028400000000001</v>
      </c>
      <c r="G224" s="50">
        <v>2.7674099999999999</v>
      </c>
      <c r="H224" s="50">
        <v>3.2109899999999998</v>
      </c>
      <c r="I224" s="50">
        <v>2.9516200000000001</v>
      </c>
      <c r="J224" s="50">
        <v>3.85812</v>
      </c>
      <c r="K224" s="50">
        <v>4.0167400000000004</v>
      </c>
      <c r="L224" s="50">
        <v>2.6576300000000002</v>
      </c>
      <c r="M224" s="50">
        <v>1.8577300000000001</v>
      </c>
      <c r="N224" s="50">
        <v>3.2951100000000002</v>
      </c>
      <c r="O224" s="81">
        <v>1.8348599999999999</v>
      </c>
      <c r="P224" s="50" t="s">
        <v>484</v>
      </c>
      <c r="Q224" s="50">
        <f>(Q216/P216-1)*100</f>
        <v>0.8265684965772957</v>
      </c>
      <c r="R224" s="50">
        <f t="shared" ref="R224:AB224" si="27">(R216/Q216-1)*100</f>
        <v>0.37547917827069899</v>
      </c>
      <c r="S224" s="50">
        <f t="shared" si="27"/>
        <v>-0.42360368137646098</v>
      </c>
      <c r="T224" s="50">
        <f t="shared" si="27"/>
        <v>0.77045069789465348</v>
      </c>
      <c r="U224" s="50">
        <f t="shared" si="27"/>
        <v>0.76194817168029338</v>
      </c>
      <c r="V224" s="50">
        <f t="shared" si="27"/>
        <v>2.0043621392143329</v>
      </c>
      <c r="W224" s="50">
        <f t="shared" si="27"/>
        <v>1.9327128763746648</v>
      </c>
      <c r="X224" s="50">
        <f t="shared" si="27"/>
        <v>2.6010927245091686</v>
      </c>
      <c r="Y224" s="50">
        <f t="shared" si="27"/>
        <v>2.2352152679066428</v>
      </c>
      <c r="Z224" s="50">
        <f t="shared" si="27"/>
        <v>3.3962500037000964</v>
      </c>
      <c r="AA224" s="50">
        <f t="shared" si="27"/>
        <v>2.8332145252670582</v>
      </c>
      <c r="AB224" s="50">
        <f t="shared" si="27"/>
        <v>2.5401917123039741</v>
      </c>
      <c r="AC224" s="17"/>
      <c r="AD224" s="5"/>
      <c r="AE224" s="3"/>
    </row>
    <row r="225" spans="1:31" ht="15">
      <c r="A225" s="94" t="s">
        <v>868</v>
      </c>
      <c r="B225" s="50">
        <v>115.05028</v>
      </c>
      <c r="C225" s="50">
        <v>114.04554</v>
      </c>
      <c r="D225" s="50">
        <v>109.99617000000001</v>
      </c>
      <c r="E225" s="50">
        <v>107.21771</v>
      </c>
      <c r="F225" s="50">
        <v>108.91601</v>
      </c>
      <c r="G225" s="50">
        <v>109.21364</v>
      </c>
      <c r="H225" s="50">
        <v>111.38063</v>
      </c>
      <c r="I225" s="50">
        <v>112.37721999999999</v>
      </c>
      <c r="J225" s="50">
        <v>114.20026</v>
      </c>
      <c r="K225" s="50">
        <v>121.28157</v>
      </c>
      <c r="L225" s="50">
        <v>126.36295</v>
      </c>
      <c r="M225" s="50">
        <v>127.45913</v>
      </c>
      <c r="N225" s="50">
        <v>132.78326999999999</v>
      </c>
      <c r="O225" s="81">
        <v>136.95240000000001</v>
      </c>
      <c r="P225" s="50">
        <f t="shared" ref="P225:AB225" si="28">P216/P35*100</f>
        <v>206.31392140558739</v>
      </c>
      <c r="Q225" s="50">
        <f t="shared" si="28"/>
        <v>206.00791741054101</v>
      </c>
      <c r="R225" s="50">
        <f t="shared" si="28"/>
        <v>206.70851334483027</v>
      </c>
      <c r="S225" s="50">
        <f t="shared" si="28"/>
        <v>204.701936303872</v>
      </c>
      <c r="T225" s="50">
        <f t="shared" si="28"/>
        <v>203.75043471887139</v>
      </c>
      <c r="U225" s="50">
        <f t="shared" si="28"/>
        <v>210.12239796827396</v>
      </c>
      <c r="V225" s="50">
        <f t="shared" si="28"/>
        <v>228.01395852219315</v>
      </c>
      <c r="W225" s="50">
        <f t="shared" si="28"/>
        <v>226.8648862209896</v>
      </c>
      <c r="X225" s="50">
        <f t="shared" si="28"/>
        <v>238.2437968466345</v>
      </c>
      <c r="Y225" s="50">
        <f t="shared" si="28"/>
        <v>241.64594955480555</v>
      </c>
      <c r="Z225" s="50">
        <f t="shared" si="28"/>
        <v>247.89609832269389</v>
      </c>
      <c r="AA225" s="50">
        <f t="shared" si="28"/>
        <v>250.84209129642497</v>
      </c>
      <c r="AB225" s="50">
        <f t="shared" si="28"/>
        <v>250.84769969603036</v>
      </c>
      <c r="AC225" s="17"/>
      <c r="AD225" s="5"/>
      <c r="AE225" s="3"/>
    </row>
    <row r="226" spans="1:31">
      <c r="A226" s="2"/>
      <c r="B226" s="49"/>
      <c r="C226" s="49"/>
      <c r="D226" s="49"/>
      <c r="E226" s="49"/>
      <c r="F226" s="49"/>
      <c r="G226" s="49"/>
      <c r="H226" s="64"/>
      <c r="I226" s="64"/>
      <c r="J226" s="64"/>
      <c r="K226" s="64"/>
      <c r="L226" s="64"/>
      <c r="M226" s="64"/>
      <c r="N226" s="64"/>
      <c r="O226" s="64"/>
      <c r="P226" s="42"/>
      <c r="Q226" s="42"/>
      <c r="R226" s="48"/>
      <c r="S226" s="48"/>
      <c r="T226" s="48"/>
      <c r="U226" s="47"/>
      <c r="V226" s="47"/>
      <c r="W226" s="47"/>
      <c r="X226" s="47"/>
      <c r="Y226" s="47"/>
      <c r="Z226" s="47"/>
      <c r="AA226" s="47"/>
      <c r="AB226" s="27"/>
      <c r="AC226" s="24"/>
      <c r="AD226" s="3"/>
      <c r="AE226" s="3"/>
    </row>
    <row r="227" spans="1:31" ht="15">
      <c r="A227" t="s">
        <v>3</v>
      </c>
      <c r="B227" s="65"/>
      <c r="C227" s="65"/>
      <c r="D227" s="65"/>
      <c r="E227" s="65"/>
      <c r="F227" s="65"/>
      <c r="G227" s="65"/>
      <c r="H227" s="49"/>
      <c r="I227" s="49"/>
      <c r="J227" s="49"/>
      <c r="K227" s="49"/>
      <c r="L227" s="49"/>
      <c r="M227" s="49"/>
      <c r="N227" s="49"/>
      <c r="O227" s="49"/>
      <c r="P227" s="40"/>
      <c r="Q227" s="40"/>
      <c r="R227" s="40"/>
      <c r="S227" s="40"/>
      <c r="T227" s="40"/>
      <c r="U227" s="40"/>
      <c r="V227" s="40"/>
      <c r="W227" s="40"/>
      <c r="X227" s="40"/>
      <c r="Y227" s="40"/>
      <c r="Z227" s="40"/>
      <c r="AA227" s="40"/>
      <c r="AB227" s="7"/>
      <c r="AC227" s="19"/>
      <c r="AD227" s="3"/>
      <c r="AE227" s="3"/>
    </row>
    <row r="228" spans="1:31">
      <c r="A228" s="2" t="s">
        <v>4</v>
      </c>
      <c r="B228" s="79">
        <v>77793</v>
      </c>
      <c r="C228" s="79">
        <v>82373.8</v>
      </c>
      <c r="D228" s="79">
        <v>93073.7</v>
      </c>
      <c r="E228" s="79">
        <v>98035</v>
      </c>
      <c r="F228" s="79">
        <v>104765.2</v>
      </c>
      <c r="G228" s="79">
        <v>109312.4</v>
      </c>
      <c r="H228" s="79">
        <v>125313.1</v>
      </c>
      <c r="I228" s="79">
        <v>139062.6</v>
      </c>
      <c r="J228" s="79">
        <v>151550.39999999999</v>
      </c>
      <c r="K228" s="79">
        <v>160093.20000000001</v>
      </c>
      <c r="L228" s="79">
        <v>180133.5</v>
      </c>
      <c r="M228" s="79">
        <v>185911.6</v>
      </c>
      <c r="N228" s="79">
        <v>215109.9</v>
      </c>
      <c r="O228" s="82">
        <v>276648.7</v>
      </c>
      <c r="P228" s="79">
        <v>379901.3</v>
      </c>
      <c r="Q228" s="79">
        <v>398098.4</v>
      </c>
      <c r="R228" s="79">
        <v>420337</v>
      </c>
      <c r="S228" s="79">
        <v>419148.5</v>
      </c>
      <c r="T228" s="79">
        <v>421309.4</v>
      </c>
      <c r="U228" s="79">
        <v>417337.5</v>
      </c>
      <c r="V228" s="79">
        <v>421846.8</v>
      </c>
      <c r="W228" s="79">
        <v>436904.3</v>
      </c>
      <c r="X228" s="79">
        <v>461430.8</v>
      </c>
      <c r="Y228" s="79">
        <v>477208.8</v>
      </c>
      <c r="Z228" s="79">
        <v>506766</v>
      </c>
      <c r="AA228" s="79">
        <v>530560.69999999995</v>
      </c>
      <c r="AB228" s="79">
        <v>552482.6</v>
      </c>
      <c r="AC228" s="19"/>
      <c r="AD228" s="3"/>
      <c r="AE228" s="3"/>
    </row>
    <row r="229" spans="1:31" ht="16.5">
      <c r="A229" s="2" t="s">
        <v>869</v>
      </c>
      <c r="B229" s="79">
        <v>3555467</v>
      </c>
      <c r="C229" s="79">
        <v>3853439</v>
      </c>
      <c r="D229" s="79">
        <v>3853019</v>
      </c>
      <c r="E229" s="79">
        <v>3793463</v>
      </c>
      <c r="F229" s="79">
        <v>3812250</v>
      </c>
      <c r="G229" s="79">
        <v>3897541</v>
      </c>
      <c r="H229" s="79">
        <v>387260.2</v>
      </c>
      <c r="I229" s="79">
        <v>387151.5</v>
      </c>
      <c r="J229" s="79">
        <v>393210.6</v>
      </c>
      <c r="K229" s="79">
        <v>407089.8</v>
      </c>
      <c r="L229" s="79">
        <v>398472.3</v>
      </c>
      <c r="M229" s="79">
        <v>402003.8</v>
      </c>
      <c r="N229" s="79">
        <v>389477.2</v>
      </c>
      <c r="O229" s="82">
        <v>335617.1</v>
      </c>
      <c r="P229" s="79">
        <v>577380.19999999995</v>
      </c>
      <c r="Q229" s="79">
        <v>566803.19999999995</v>
      </c>
      <c r="R229" s="79">
        <v>546466.4</v>
      </c>
      <c r="S229" s="79">
        <v>541913.19999999995</v>
      </c>
      <c r="T229" s="79">
        <v>546505.19999999995</v>
      </c>
      <c r="U229" s="79">
        <v>559228.5</v>
      </c>
      <c r="V229" s="79">
        <v>575687.80000000005</v>
      </c>
      <c r="W229" s="79">
        <v>579715.9</v>
      </c>
      <c r="X229" s="79">
        <v>582103.6</v>
      </c>
      <c r="Y229" s="79">
        <v>588340.69999999995</v>
      </c>
      <c r="Z229" s="79">
        <v>595592.80000000005</v>
      </c>
      <c r="AA229" s="79">
        <v>602552.6</v>
      </c>
      <c r="AB229" s="79">
        <v>606254.6</v>
      </c>
      <c r="AC229" s="19"/>
      <c r="AD229" s="3"/>
      <c r="AE229" s="3"/>
    </row>
    <row r="230" spans="1:31" ht="16.5">
      <c r="A230" s="2" t="s">
        <v>870</v>
      </c>
      <c r="B230" s="79">
        <v>186760.7</v>
      </c>
      <c r="C230" s="79">
        <v>215939.6</v>
      </c>
      <c r="D230" s="79">
        <v>210488.2</v>
      </c>
      <c r="E230" s="79">
        <v>218710.7</v>
      </c>
      <c r="F230" s="79">
        <v>239319.8</v>
      </c>
      <c r="G230" s="79">
        <v>223856.6</v>
      </c>
      <c r="H230" s="79">
        <v>231948.5</v>
      </c>
      <c r="I230" s="79">
        <v>220833.8</v>
      </c>
      <c r="J230" s="79">
        <v>226401.9</v>
      </c>
      <c r="K230" s="79">
        <v>419891.7</v>
      </c>
      <c r="L230" s="79">
        <v>338928.1</v>
      </c>
      <c r="M230" s="79">
        <v>328676.5</v>
      </c>
      <c r="N230" s="79">
        <v>327256</v>
      </c>
      <c r="O230" s="82">
        <v>287142.59999999998</v>
      </c>
      <c r="P230" s="79">
        <v>283605.8</v>
      </c>
      <c r="Q230" s="79">
        <v>278151.3</v>
      </c>
      <c r="R230" s="79">
        <v>308189.5</v>
      </c>
      <c r="S230" s="79">
        <v>277114</v>
      </c>
      <c r="T230" s="79">
        <v>268866.59999999998</v>
      </c>
      <c r="U230" s="79">
        <v>281290.7</v>
      </c>
      <c r="V230" s="79">
        <v>258412.5</v>
      </c>
      <c r="W230" s="79">
        <v>261336.7</v>
      </c>
      <c r="X230" s="79">
        <v>256404.3</v>
      </c>
      <c r="Y230" s="79">
        <v>291833.90000000002</v>
      </c>
      <c r="Z230" s="79">
        <v>325905.90000000002</v>
      </c>
      <c r="AA230" s="79">
        <v>367410.8</v>
      </c>
      <c r="AB230" s="79">
        <v>390872.7</v>
      </c>
      <c r="AC230" s="19"/>
      <c r="AD230" s="3"/>
      <c r="AE230" s="3"/>
    </row>
    <row r="231" spans="1:31" ht="16.5">
      <c r="A231" s="2" t="s">
        <v>871</v>
      </c>
      <c r="B231" s="79">
        <v>561960.80000000005</v>
      </c>
      <c r="C231" s="79">
        <v>602149.9</v>
      </c>
      <c r="D231" s="79">
        <v>634640.4</v>
      </c>
      <c r="E231" s="79">
        <v>650831.9</v>
      </c>
      <c r="F231" s="79">
        <v>644109.30000000005</v>
      </c>
      <c r="G231" s="79">
        <v>642791.80000000005</v>
      </c>
      <c r="H231" s="79">
        <v>650670</v>
      </c>
      <c r="I231" s="79">
        <v>653607.19999999995</v>
      </c>
      <c r="J231" s="79">
        <v>660672.1</v>
      </c>
      <c r="K231" s="79">
        <v>707207.5</v>
      </c>
      <c r="L231" s="79">
        <v>740239</v>
      </c>
      <c r="M231" s="79">
        <v>781485.7</v>
      </c>
      <c r="N231" s="79">
        <v>749538.6</v>
      </c>
      <c r="O231" s="82">
        <v>724407.1</v>
      </c>
      <c r="P231" s="79">
        <v>1131475</v>
      </c>
      <c r="Q231" s="79">
        <v>1123341.8</v>
      </c>
      <c r="R231" s="79">
        <v>1126535.8</v>
      </c>
      <c r="S231" s="79">
        <v>1088364.3999999999</v>
      </c>
      <c r="T231" s="79">
        <v>1060409.1000000001</v>
      </c>
      <c r="U231" s="79">
        <v>1073031.3999999999</v>
      </c>
      <c r="V231" s="79">
        <v>1086996.5</v>
      </c>
      <c r="W231" s="79">
        <v>1098681</v>
      </c>
      <c r="X231" s="79">
        <v>1112836.7</v>
      </c>
      <c r="Y231" s="79">
        <v>1140225.8999999999</v>
      </c>
      <c r="Z231" s="79">
        <v>1192926.6000000001</v>
      </c>
      <c r="AA231" s="79">
        <v>1246612</v>
      </c>
      <c r="AB231" s="79">
        <v>1275129.3999999999</v>
      </c>
      <c r="AC231" s="19"/>
      <c r="AD231" s="3"/>
      <c r="AE231" s="3"/>
    </row>
    <row r="232" spans="1:31">
      <c r="A232" s="2"/>
      <c r="B232" s="49"/>
      <c r="C232" s="49"/>
      <c r="D232" s="49"/>
      <c r="E232" s="49"/>
      <c r="F232" s="49"/>
      <c r="G232" s="49"/>
      <c r="H232" s="64"/>
      <c r="I232" s="64"/>
      <c r="J232" s="64"/>
      <c r="K232" s="64"/>
      <c r="L232" s="64"/>
      <c r="M232" s="64"/>
      <c r="N232" s="64"/>
      <c r="O232" s="64"/>
      <c r="P232" s="42"/>
      <c r="Q232" s="42"/>
      <c r="R232" s="42"/>
      <c r="S232" s="42"/>
      <c r="T232" s="42"/>
      <c r="U232" s="42"/>
      <c r="V232" s="42"/>
      <c r="W232" s="42"/>
      <c r="X232" s="42"/>
      <c r="Y232" s="42"/>
      <c r="Z232" s="42"/>
      <c r="AA232" s="42"/>
      <c r="AB232" s="6"/>
      <c r="AC232" s="6"/>
      <c r="AD232" s="3"/>
      <c r="AE232" s="3"/>
    </row>
    <row r="233" spans="1:31">
      <c r="A233" t="s">
        <v>382</v>
      </c>
      <c r="B233" s="49"/>
      <c r="C233" s="49"/>
      <c r="D233" s="49"/>
      <c r="E233" s="49"/>
      <c r="F233" s="49"/>
      <c r="G233" s="49"/>
      <c r="H233" s="64"/>
      <c r="I233" s="64"/>
      <c r="J233" s="64"/>
      <c r="K233" s="64"/>
      <c r="L233" s="64"/>
      <c r="M233" s="64"/>
      <c r="N233" s="64"/>
      <c r="O233" s="64"/>
      <c r="P233" s="42"/>
      <c r="Q233" s="42"/>
      <c r="R233" s="42"/>
      <c r="S233" s="42"/>
      <c r="T233" s="42"/>
      <c r="U233" s="42"/>
      <c r="V233" s="42"/>
      <c r="W233" s="42"/>
      <c r="X233" s="42"/>
      <c r="Y233" s="42"/>
      <c r="Z233" s="42"/>
      <c r="AA233" s="42"/>
      <c r="AB233" s="6"/>
      <c r="AC233" s="6"/>
      <c r="AD233" s="3"/>
      <c r="AE233" s="3"/>
    </row>
    <row r="234" spans="1:31">
      <c r="A234" s="2" t="s">
        <v>5</v>
      </c>
      <c r="B234" s="49"/>
      <c r="C234" s="49"/>
      <c r="D234" s="49"/>
      <c r="E234" s="49"/>
      <c r="F234" s="49"/>
      <c r="G234" s="49"/>
      <c r="H234" s="49"/>
      <c r="I234" s="49"/>
      <c r="J234" s="49"/>
      <c r="K234" s="49"/>
      <c r="L234" s="49"/>
      <c r="M234" s="49"/>
      <c r="N234" s="49"/>
      <c r="O234" s="49"/>
      <c r="P234" s="40"/>
      <c r="Q234" s="40"/>
      <c r="R234" s="40"/>
      <c r="S234" s="40"/>
      <c r="T234" s="40"/>
      <c r="U234" s="40"/>
      <c r="V234" s="40"/>
      <c r="W234" s="40"/>
      <c r="X234" s="40"/>
      <c r="Y234" s="40"/>
      <c r="Z234" s="40"/>
      <c r="AA234" s="40"/>
      <c r="AB234" s="7"/>
      <c r="AC234" s="7"/>
      <c r="AD234" s="3"/>
      <c r="AE234" s="3"/>
    </row>
    <row r="235" spans="1:31" ht="16.5">
      <c r="A235" s="16" t="s">
        <v>872</v>
      </c>
      <c r="B235" s="49"/>
      <c r="C235" s="49"/>
      <c r="D235" s="49"/>
      <c r="E235" s="49"/>
      <c r="F235" s="49"/>
      <c r="G235" s="54">
        <v>1.63</v>
      </c>
      <c r="H235" s="54">
        <v>0.90788000000000002</v>
      </c>
      <c r="I235" s="54">
        <v>0.28509000000000001</v>
      </c>
      <c r="J235" s="54">
        <v>0.25173000000000001</v>
      </c>
      <c r="K235" s="54">
        <v>0.22595999999999999</v>
      </c>
      <c r="L235" s="54">
        <v>0.11462</v>
      </c>
      <c r="M235" s="54">
        <v>9.3270000000000006E-2</v>
      </c>
      <c r="N235" s="54">
        <v>5.2080000000000001E-2</v>
      </c>
      <c r="O235" s="54">
        <v>1.6750000000000001E-2</v>
      </c>
      <c r="P235" s="54">
        <v>1.048E-2</v>
      </c>
      <c r="Q235" s="54">
        <v>8.9999999999999993E-3</v>
      </c>
      <c r="R235" s="54">
        <v>8.0000000000000002E-3</v>
      </c>
      <c r="S235" s="54">
        <v>0.06</v>
      </c>
      <c r="T235" s="54">
        <v>0.21915000000000001</v>
      </c>
      <c r="U235" s="54">
        <v>0.20630999999999999</v>
      </c>
      <c r="V235" s="54">
        <v>5.5789999999999999E-2</v>
      </c>
      <c r="W235" s="54">
        <v>3.8809999999999997E-2</v>
      </c>
      <c r="X235" s="54">
        <v>2.794E-2</v>
      </c>
      <c r="Y235" s="54">
        <v>2.3369999999999998E-2</v>
      </c>
      <c r="Z235" s="54">
        <v>2.1999999999999999E-2</v>
      </c>
      <c r="AA235" s="54">
        <v>2.1999999999999999E-2</v>
      </c>
      <c r="AB235" s="54">
        <v>2.2249999999999999E-2</v>
      </c>
      <c r="AC235" s="25"/>
      <c r="AD235" s="3"/>
      <c r="AE235" s="3"/>
    </row>
    <row r="236" spans="1:31" ht="16.5">
      <c r="A236" s="2" t="s">
        <v>873</v>
      </c>
      <c r="B236" s="49"/>
      <c r="C236" s="49"/>
      <c r="D236" s="49"/>
      <c r="E236" s="49"/>
      <c r="F236" s="54">
        <v>1.9690000000000001</v>
      </c>
      <c r="G236" s="54">
        <v>1.9690000000000001</v>
      </c>
      <c r="H236" s="54">
        <v>1.081</v>
      </c>
      <c r="I236" s="54">
        <v>0.49182999999999999</v>
      </c>
      <c r="J236" s="54">
        <v>0.42867</v>
      </c>
      <c r="K236" s="54">
        <v>0.44633</v>
      </c>
      <c r="L236" s="54">
        <v>0.22692000000000001</v>
      </c>
      <c r="M236" s="54">
        <v>0.19683</v>
      </c>
      <c r="N236" s="54">
        <v>0.10508000000000001</v>
      </c>
      <c r="O236" s="54">
        <v>6.1499999999999999E-2</v>
      </c>
      <c r="P236" s="54">
        <v>6.9250000000000006E-2</v>
      </c>
      <c r="Q236" s="54">
        <v>0.12207999999999999</v>
      </c>
      <c r="R236" s="54">
        <v>0.18758</v>
      </c>
      <c r="S236" s="54">
        <v>0.36558000000000002</v>
      </c>
      <c r="T236" s="54">
        <v>0.52258000000000004</v>
      </c>
      <c r="U236" s="54">
        <v>0.50624999999999998</v>
      </c>
      <c r="V236" s="54">
        <v>0.34050000000000002</v>
      </c>
      <c r="W236" s="54">
        <v>0.20857999999999999</v>
      </c>
      <c r="X236" s="54">
        <v>0.19517000000000001</v>
      </c>
      <c r="Y236" s="54">
        <v>0.18733</v>
      </c>
      <c r="Z236" s="54">
        <v>0.20233000000000001</v>
      </c>
      <c r="AA236" s="54">
        <v>0.20433000000000001</v>
      </c>
      <c r="AB236" s="54">
        <v>0.17458333333333301</v>
      </c>
      <c r="AC236" s="25"/>
      <c r="AD236" s="3"/>
      <c r="AE236" s="3"/>
    </row>
    <row r="237" spans="1:31" ht="16.5">
      <c r="A237" s="2" t="s">
        <v>874</v>
      </c>
      <c r="B237" s="49"/>
      <c r="C237" s="49"/>
      <c r="D237" s="49"/>
      <c r="E237" s="49"/>
      <c r="F237" s="54">
        <v>1.9906699999999999</v>
      </c>
      <c r="G237" s="54">
        <v>2.0427499999999998</v>
      </c>
      <c r="H237" s="54">
        <v>1.1635800000000001</v>
      </c>
      <c r="I237" s="54">
        <v>0.56408000000000003</v>
      </c>
      <c r="J237" s="54">
        <v>0.44691999999999998</v>
      </c>
      <c r="K237" s="54">
        <v>0.42392000000000002</v>
      </c>
      <c r="L237" s="54">
        <v>0.27157999999999999</v>
      </c>
      <c r="M237" s="54">
        <v>0.24067</v>
      </c>
      <c r="N237" s="54">
        <v>0.13025</v>
      </c>
      <c r="O237" s="54">
        <v>7.2330000000000005E-2</v>
      </c>
      <c r="P237" s="54">
        <v>4.9419999999999999E-2</v>
      </c>
      <c r="Q237" s="54">
        <v>3.95E-2</v>
      </c>
      <c r="R237" s="54">
        <v>3.3919999999999999E-2</v>
      </c>
      <c r="S237" s="54">
        <v>0.15592</v>
      </c>
      <c r="T237" s="54">
        <v>0.38083</v>
      </c>
      <c r="U237" s="54">
        <v>0.40766999999999998</v>
      </c>
      <c r="V237" s="54">
        <v>0.26183000000000001</v>
      </c>
      <c r="W237" s="54">
        <v>0.10150000000000001</v>
      </c>
      <c r="X237" s="54">
        <v>7.1419999999999997E-2</v>
      </c>
      <c r="Y237" s="54">
        <v>6.4670000000000005E-2</v>
      </c>
      <c r="Z237" s="54">
        <v>6.1170000000000002E-2</v>
      </c>
      <c r="AA237" s="54">
        <v>5.8999999999999997E-2</v>
      </c>
      <c r="AB237" s="54">
        <v>5.8749999999999997E-2</v>
      </c>
      <c r="AC237" s="25"/>
      <c r="AD237" s="3"/>
      <c r="AE237" s="3"/>
    </row>
    <row r="238" spans="1:31">
      <c r="A238" s="2"/>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40"/>
      <c r="Z238" s="40"/>
      <c r="AA238" s="40"/>
      <c r="AB238" s="7"/>
      <c r="AC238" s="2"/>
      <c r="AD238" s="3"/>
      <c r="AE238" s="3"/>
    </row>
    <row r="239" spans="1:31" ht="15">
      <c r="A239" t="s">
        <v>383</v>
      </c>
      <c r="B239" s="45"/>
      <c r="C239" s="45"/>
      <c r="D239" s="45"/>
      <c r="E239" s="45"/>
      <c r="F239" s="45"/>
      <c r="G239" s="45"/>
      <c r="H239" s="40"/>
      <c r="I239" s="40"/>
      <c r="J239" s="40"/>
      <c r="K239" s="40"/>
      <c r="L239" s="40"/>
      <c r="M239" s="40"/>
      <c r="N239" s="40"/>
      <c r="O239" s="40"/>
      <c r="P239" s="40"/>
      <c r="Q239" s="40"/>
      <c r="R239" s="40"/>
      <c r="S239" s="40"/>
      <c r="T239" s="40"/>
      <c r="U239" s="40"/>
      <c r="V239" s="40"/>
      <c r="W239" s="40"/>
      <c r="X239" s="40"/>
      <c r="Y239" s="40"/>
      <c r="Z239" s="40"/>
      <c r="AA239" s="40"/>
      <c r="AB239" s="7"/>
      <c r="AC239" s="2"/>
      <c r="AD239" s="3"/>
      <c r="AE239" s="3"/>
    </row>
    <row r="240" spans="1:31">
      <c r="A240" s="38" t="s">
        <v>6</v>
      </c>
      <c r="B240" s="43"/>
      <c r="C240" s="43"/>
      <c r="D240" s="43"/>
      <c r="E240" s="43"/>
      <c r="F240" s="43"/>
      <c r="G240" s="43"/>
      <c r="H240" s="40"/>
      <c r="I240" s="40"/>
      <c r="J240" s="40"/>
      <c r="K240" s="40"/>
      <c r="L240" s="40"/>
      <c r="M240" s="40"/>
      <c r="N240" s="40"/>
      <c r="O240" s="40"/>
      <c r="P240" s="40"/>
      <c r="Q240" s="40"/>
      <c r="R240" s="40"/>
      <c r="S240" s="40"/>
      <c r="T240" s="40"/>
      <c r="U240" s="40"/>
      <c r="V240" s="40"/>
      <c r="W240" s="40"/>
      <c r="X240" s="40"/>
      <c r="Y240" s="40"/>
      <c r="Z240" s="40"/>
      <c r="AA240" s="40"/>
      <c r="AB240" s="7"/>
      <c r="AC240" s="7"/>
      <c r="AD240" s="3"/>
      <c r="AE240" s="3"/>
    </row>
    <row r="241" spans="1:31">
      <c r="A241" s="2" t="s">
        <v>7</v>
      </c>
      <c r="B241" s="79">
        <v>61507.6</v>
      </c>
      <c r="C241" s="79">
        <v>67594.7</v>
      </c>
      <c r="D241" s="79">
        <v>69053.5</v>
      </c>
      <c r="E241" s="79">
        <v>63853.7</v>
      </c>
      <c r="F241" s="79">
        <v>63086</v>
      </c>
      <c r="G241" s="79">
        <v>59695.80000000001</v>
      </c>
      <c r="H241" s="79">
        <v>61117.2</v>
      </c>
      <c r="I241" s="79">
        <v>61982.799999999996</v>
      </c>
      <c r="J241" s="79">
        <v>62342.100000000006</v>
      </c>
      <c r="K241" s="79">
        <v>59390.7</v>
      </c>
      <c r="L241" s="79">
        <v>57059.600000000006</v>
      </c>
      <c r="M241" s="79">
        <v>61427.9</v>
      </c>
      <c r="N241" s="79">
        <v>58888.599999999991</v>
      </c>
      <c r="O241" s="79">
        <v>53076.4</v>
      </c>
      <c r="P241" s="79">
        <v>51416.3</v>
      </c>
      <c r="Q241" s="79">
        <v>54462.299999999996</v>
      </c>
      <c r="R241" s="79">
        <v>60083</v>
      </c>
      <c r="S241" s="79">
        <v>74847.5</v>
      </c>
      <c r="T241" s="79">
        <v>62423.3</v>
      </c>
      <c r="U241" s="79">
        <v>65043.100000000006</v>
      </c>
      <c r="V241" s="79">
        <v>54423.799999999996</v>
      </c>
      <c r="W241" s="79">
        <v>54131.899999999994</v>
      </c>
      <c r="X241" s="79">
        <v>53426.400000000009</v>
      </c>
      <c r="Y241" s="79">
        <v>53389.9</v>
      </c>
      <c r="Z241" s="79">
        <v>58114.2</v>
      </c>
      <c r="AA241" s="79">
        <v>64170.299999999996</v>
      </c>
      <c r="AB241" s="79" t="s">
        <v>97</v>
      </c>
      <c r="AC241" s="79"/>
      <c r="AD241" s="3"/>
      <c r="AE241" s="3"/>
    </row>
    <row r="242" spans="1:31">
      <c r="A242" s="2" t="s">
        <v>8</v>
      </c>
      <c r="B242" s="79">
        <v>61507.6</v>
      </c>
      <c r="C242" s="79">
        <v>67594.7</v>
      </c>
      <c r="D242" s="79">
        <v>69053.5</v>
      </c>
      <c r="E242" s="79">
        <v>63853.7</v>
      </c>
      <c r="F242" s="79">
        <v>63086</v>
      </c>
      <c r="G242" s="79">
        <v>59695.80000000001</v>
      </c>
      <c r="H242" s="79">
        <v>61117.2</v>
      </c>
      <c r="I242" s="79">
        <v>61982.799999999996</v>
      </c>
      <c r="J242" s="79">
        <v>62342.100000000006</v>
      </c>
      <c r="K242" s="79">
        <v>59390.7</v>
      </c>
      <c r="L242" s="79">
        <v>57059.600000000006</v>
      </c>
      <c r="M242" s="79">
        <v>61427.9</v>
      </c>
      <c r="N242" s="79">
        <v>58888.599999999991</v>
      </c>
      <c r="O242" s="79">
        <v>53076.4</v>
      </c>
      <c r="P242" s="79">
        <v>51416.3</v>
      </c>
      <c r="Q242" s="79">
        <v>54462.299999999996</v>
      </c>
      <c r="R242" s="79">
        <v>60083</v>
      </c>
      <c r="S242" s="79">
        <v>74847.5</v>
      </c>
      <c r="T242" s="79">
        <v>62423.3</v>
      </c>
      <c r="U242" s="79">
        <v>65043.100000000006</v>
      </c>
      <c r="V242" s="79">
        <v>54423.799999999996</v>
      </c>
      <c r="W242" s="79">
        <v>54131.899999999994</v>
      </c>
      <c r="X242" s="79">
        <v>53426.400000000009</v>
      </c>
      <c r="Y242" s="79">
        <v>53389.9</v>
      </c>
      <c r="Z242" s="79">
        <v>58114.2</v>
      </c>
      <c r="AA242" s="79">
        <v>64170.299999999996</v>
      </c>
      <c r="AB242" s="79" t="s">
        <v>97</v>
      </c>
      <c r="AC242" s="79"/>
      <c r="AD242" s="3"/>
      <c r="AE242" s="3"/>
    </row>
    <row r="243" spans="1:31">
      <c r="A243" s="2" t="s">
        <v>10</v>
      </c>
      <c r="B243" s="79">
        <v>60111.9</v>
      </c>
      <c r="C243" s="79">
        <v>64371.4</v>
      </c>
      <c r="D243" s="79">
        <v>65232.7</v>
      </c>
      <c r="E243" s="79">
        <v>59649.3</v>
      </c>
      <c r="F243" s="79">
        <v>58569.4</v>
      </c>
      <c r="G243" s="79">
        <v>55794.400000000009</v>
      </c>
      <c r="H243" s="79">
        <v>56788.2</v>
      </c>
      <c r="I243" s="79">
        <v>58170.299999999996</v>
      </c>
      <c r="J243" s="79">
        <v>58544.500000000007</v>
      </c>
      <c r="K243" s="79">
        <v>55395.5</v>
      </c>
      <c r="L243" s="79">
        <v>53226.100000000006</v>
      </c>
      <c r="M243" s="79">
        <v>57779.3</v>
      </c>
      <c r="N243" s="79">
        <v>55399.899999999994</v>
      </c>
      <c r="O243" s="79">
        <v>49872.6</v>
      </c>
      <c r="P243" s="79">
        <v>48643.3</v>
      </c>
      <c r="Q243" s="79">
        <v>51672.999999999993</v>
      </c>
      <c r="R243" s="79">
        <v>56857.3</v>
      </c>
      <c r="S243" s="79">
        <v>59894.399999999994</v>
      </c>
      <c r="T243" s="79">
        <v>58572.700000000004</v>
      </c>
      <c r="U243" s="79">
        <v>50615.200000000004</v>
      </c>
      <c r="V243" s="79">
        <v>44377.899999999994</v>
      </c>
      <c r="W243" s="79">
        <v>47139.299999999996</v>
      </c>
      <c r="X243" s="79">
        <v>48430.100000000006</v>
      </c>
      <c r="Y243" s="79">
        <v>50338.400000000001</v>
      </c>
      <c r="Z243" s="79">
        <v>54654</v>
      </c>
      <c r="AA243" s="79">
        <v>61238.6</v>
      </c>
      <c r="AB243" s="79" t="s">
        <v>97</v>
      </c>
      <c r="AC243" s="79"/>
      <c r="AD243" s="3"/>
      <c r="AE243" s="3"/>
    </row>
    <row r="244" spans="1:31">
      <c r="A244" s="2" t="s">
        <v>11</v>
      </c>
      <c r="B244" s="79">
        <v>56349.1</v>
      </c>
      <c r="C244" s="79">
        <v>61685.8</v>
      </c>
      <c r="D244" s="79">
        <v>62682.8</v>
      </c>
      <c r="E244" s="79">
        <v>57304.2</v>
      </c>
      <c r="F244" s="79">
        <v>56381.3</v>
      </c>
      <c r="G244" s="79">
        <v>52865.600000000006</v>
      </c>
      <c r="H244" s="79">
        <v>53475.199999999997</v>
      </c>
      <c r="I244" s="79">
        <v>54442.7</v>
      </c>
      <c r="J244" s="79">
        <v>54482.100000000006</v>
      </c>
      <c r="K244" s="79">
        <v>51228.6</v>
      </c>
      <c r="L244" s="79">
        <v>48914.8</v>
      </c>
      <c r="M244" s="79">
        <v>52849.100000000006</v>
      </c>
      <c r="N244" s="79">
        <v>50081.7</v>
      </c>
      <c r="O244" s="79">
        <v>45303.7</v>
      </c>
      <c r="P244" s="79">
        <v>44525.8</v>
      </c>
      <c r="Q244" s="79">
        <v>47277.899999999994</v>
      </c>
      <c r="R244" s="79">
        <v>51565.8</v>
      </c>
      <c r="S244" s="79">
        <v>53870.899999999994</v>
      </c>
      <c r="T244" s="79">
        <v>52230.9</v>
      </c>
      <c r="U244" s="79">
        <v>45053.3</v>
      </c>
      <c r="V244" s="79">
        <v>39616.199999999997</v>
      </c>
      <c r="W244" s="79">
        <v>42829.7</v>
      </c>
      <c r="X244" s="79">
        <v>44505.8</v>
      </c>
      <c r="Y244" s="79">
        <v>46419.8</v>
      </c>
      <c r="Z244" s="79">
        <v>50557.8</v>
      </c>
      <c r="AA244" s="79">
        <v>57054.7</v>
      </c>
      <c r="AB244" s="79" t="s">
        <v>97</v>
      </c>
      <c r="AC244" s="79"/>
      <c r="AD244" s="3"/>
      <c r="AE244" s="3"/>
    </row>
    <row r="245" spans="1:31">
      <c r="A245" s="2" t="s">
        <v>13</v>
      </c>
      <c r="B245" s="79">
        <v>3762.8</v>
      </c>
      <c r="C245" s="79">
        <v>2685.6</v>
      </c>
      <c r="D245" s="79">
        <v>2549.9</v>
      </c>
      <c r="E245" s="79">
        <v>2345.1</v>
      </c>
      <c r="F245" s="79">
        <v>2188.1</v>
      </c>
      <c r="G245" s="79">
        <v>2928.8</v>
      </c>
      <c r="H245" s="79">
        <v>3313.0000000000005</v>
      </c>
      <c r="I245" s="79">
        <v>3727.6</v>
      </c>
      <c r="J245" s="79">
        <v>4062.3999999999996</v>
      </c>
      <c r="K245" s="79">
        <v>4166.8999999999996</v>
      </c>
      <c r="L245" s="79">
        <v>4311.2999999999993</v>
      </c>
      <c r="M245" s="79">
        <v>4930.2</v>
      </c>
      <c r="N245" s="79">
        <v>5318.2</v>
      </c>
      <c r="O245" s="79">
        <v>4568.8999999999996</v>
      </c>
      <c r="P245" s="79">
        <v>4117.5</v>
      </c>
      <c r="Q245" s="79">
        <v>4395.1000000000004</v>
      </c>
      <c r="R245" s="79">
        <v>5291.5</v>
      </c>
      <c r="S245" s="79">
        <v>6023.4999999999991</v>
      </c>
      <c r="T245" s="79">
        <v>6341.8</v>
      </c>
      <c r="U245" s="79">
        <v>5561.9000000000005</v>
      </c>
      <c r="V245" s="79">
        <v>4761.7</v>
      </c>
      <c r="W245" s="79">
        <v>4309.6000000000004</v>
      </c>
      <c r="X245" s="79">
        <v>3924.3</v>
      </c>
      <c r="Y245" s="79">
        <v>3918.6</v>
      </c>
      <c r="Z245" s="79">
        <v>4096.2</v>
      </c>
      <c r="AA245" s="79">
        <v>4183.9000000000005</v>
      </c>
      <c r="AB245" s="79" t="s">
        <v>97</v>
      </c>
      <c r="AC245" s="79"/>
      <c r="AD245" s="3"/>
      <c r="AE245" s="3"/>
    </row>
    <row r="246" spans="1:31">
      <c r="A246" s="2" t="s">
        <v>14</v>
      </c>
      <c r="B246" s="79">
        <v>1395.7</v>
      </c>
      <c r="C246" s="79">
        <v>3223.3</v>
      </c>
      <c r="D246" s="79">
        <v>3820.8</v>
      </c>
      <c r="E246" s="79">
        <v>4204.3999999999996</v>
      </c>
      <c r="F246" s="79">
        <v>4516.6000000000004</v>
      </c>
      <c r="G246" s="79">
        <v>3901.4</v>
      </c>
      <c r="H246" s="79">
        <v>4329</v>
      </c>
      <c r="I246" s="79">
        <v>3812.5</v>
      </c>
      <c r="J246" s="79">
        <v>3797.6</v>
      </c>
      <c r="K246" s="79">
        <v>3995.2</v>
      </c>
      <c r="L246" s="79">
        <v>3833.5</v>
      </c>
      <c r="M246" s="79">
        <v>3648.6</v>
      </c>
      <c r="N246" s="79">
        <v>3488.7</v>
      </c>
      <c r="O246" s="79">
        <v>3203.8</v>
      </c>
      <c r="P246" s="79">
        <v>2773</v>
      </c>
      <c r="Q246" s="79">
        <v>2789.3</v>
      </c>
      <c r="R246" s="79">
        <v>3225.7</v>
      </c>
      <c r="S246" s="79">
        <v>14953.1</v>
      </c>
      <c r="T246" s="79">
        <v>3850.6</v>
      </c>
      <c r="U246" s="79">
        <v>14427.9</v>
      </c>
      <c r="V246" s="79">
        <v>10045.9</v>
      </c>
      <c r="W246" s="79">
        <v>6992.6</v>
      </c>
      <c r="X246" s="79">
        <v>4996.3</v>
      </c>
      <c r="Y246" s="79">
        <v>3051.5</v>
      </c>
      <c r="Z246" s="79">
        <v>3460.2</v>
      </c>
      <c r="AA246" s="79">
        <v>2931.7</v>
      </c>
      <c r="AB246" s="79" t="s">
        <v>97</v>
      </c>
      <c r="AC246" s="79"/>
      <c r="AD246" s="3"/>
      <c r="AE246" s="3"/>
    </row>
    <row r="247" spans="1:31">
      <c r="A247" s="2" t="s">
        <v>293</v>
      </c>
      <c r="B247" s="79" t="s">
        <v>97</v>
      </c>
      <c r="C247" s="79" t="s">
        <v>97</v>
      </c>
      <c r="D247" s="79" t="s">
        <v>97</v>
      </c>
      <c r="E247" s="79" t="s">
        <v>97</v>
      </c>
      <c r="F247" s="79" t="s">
        <v>97</v>
      </c>
      <c r="G247" s="79" t="s">
        <v>97</v>
      </c>
      <c r="H247" s="79" t="s">
        <v>97</v>
      </c>
      <c r="I247" s="79" t="s">
        <v>97</v>
      </c>
      <c r="J247" s="79" t="s">
        <v>97</v>
      </c>
      <c r="K247" s="79" t="s">
        <v>97</v>
      </c>
      <c r="L247" s="79" t="s">
        <v>97</v>
      </c>
      <c r="M247" s="79" t="s">
        <v>97</v>
      </c>
      <c r="N247" s="79" t="s">
        <v>97</v>
      </c>
      <c r="O247" s="79" t="s">
        <v>97</v>
      </c>
      <c r="P247" s="79" t="s">
        <v>97</v>
      </c>
      <c r="Q247" s="79" t="s">
        <v>97</v>
      </c>
      <c r="R247" s="79" t="s">
        <v>97</v>
      </c>
      <c r="S247" s="79" t="s">
        <v>97</v>
      </c>
      <c r="T247" s="79" t="s">
        <v>97</v>
      </c>
      <c r="U247" s="79" t="s">
        <v>97</v>
      </c>
      <c r="V247" s="79" t="s">
        <v>97</v>
      </c>
      <c r="W247" s="79" t="s">
        <v>97</v>
      </c>
      <c r="X247" s="79" t="s">
        <v>97</v>
      </c>
      <c r="Y247" s="79" t="s">
        <v>97</v>
      </c>
      <c r="Z247" s="79" t="s">
        <v>97</v>
      </c>
      <c r="AA247" s="79" t="s">
        <v>97</v>
      </c>
      <c r="AB247" s="79" t="s">
        <v>97</v>
      </c>
      <c r="AC247" s="79"/>
      <c r="AD247" s="3"/>
      <c r="AE247" s="3"/>
    </row>
    <row r="248" spans="1:31">
      <c r="A248" s="2" t="s">
        <v>15</v>
      </c>
      <c r="B248" s="79">
        <v>66387</v>
      </c>
      <c r="C248" s="79">
        <v>69655.199999999997</v>
      </c>
      <c r="D248" s="79">
        <v>70852.3</v>
      </c>
      <c r="E248" s="79">
        <v>75257.600000000006</v>
      </c>
      <c r="F248" s="79">
        <v>80180.3</v>
      </c>
      <c r="G248" s="79">
        <v>78715.7</v>
      </c>
      <c r="H248" s="79">
        <v>80583.599999999991</v>
      </c>
      <c r="I248" s="79">
        <v>81955</v>
      </c>
      <c r="J248" s="79">
        <v>79675.399999999994</v>
      </c>
      <c r="K248" s="79">
        <v>109671</v>
      </c>
      <c r="L248" s="79">
        <v>93422.7</v>
      </c>
      <c r="M248" s="79">
        <v>93385.900000000009</v>
      </c>
      <c r="N248" s="79">
        <v>87664.5</v>
      </c>
      <c r="O248" s="79">
        <v>85747.199999999997</v>
      </c>
      <c r="P248" s="79">
        <v>83747.600000000006</v>
      </c>
      <c r="Q248" s="79">
        <v>80276.5</v>
      </c>
      <c r="R248" s="79">
        <v>80536.100000000006</v>
      </c>
      <c r="S248" s="79">
        <v>79244.499999999985</v>
      </c>
      <c r="T248" s="79">
        <v>74922.100000000006</v>
      </c>
      <c r="U248" s="79">
        <v>79811.400000000009</v>
      </c>
      <c r="V248" s="79">
        <v>90125.8</v>
      </c>
      <c r="W248" s="79">
        <v>86673.9</v>
      </c>
      <c r="X248" s="79">
        <v>92116.6</v>
      </c>
      <c r="Y248" s="79">
        <v>90310.5</v>
      </c>
      <c r="Z248" s="79">
        <v>92891</v>
      </c>
      <c r="AA248" s="79">
        <v>91127.400000000009</v>
      </c>
      <c r="AB248" s="79" t="s">
        <v>97</v>
      </c>
      <c r="AC248" s="79"/>
      <c r="AD248" s="3"/>
      <c r="AE248" s="3"/>
    </row>
    <row r="249" spans="1:31">
      <c r="A249" s="2" t="s">
        <v>16</v>
      </c>
      <c r="B249" s="79">
        <v>66387</v>
      </c>
      <c r="C249" s="79">
        <v>69655.199999999997</v>
      </c>
      <c r="D249" s="79">
        <v>70852.3</v>
      </c>
      <c r="E249" s="79">
        <v>75257.600000000006</v>
      </c>
      <c r="F249" s="79">
        <v>80180.3</v>
      </c>
      <c r="G249" s="79">
        <v>78715.7</v>
      </c>
      <c r="H249" s="79">
        <v>80583.599999999991</v>
      </c>
      <c r="I249" s="79">
        <v>81955</v>
      </c>
      <c r="J249" s="79">
        <v>79675.399999999994</v>
      </c>
      <c r="K249" s="79">
        <v>109671</v>
      </c>
      <c r="L249" s="79">
        <v>93422.7</v>
      </c>
      <c r="M249" s="79">
        <v>93385.900000000009</v>
      </c>
      <c r="N249" s="79">
        <v>87664.5</v>
      </c>
      <c r="O249" s="79">
        <v>85747.199999999997</v>
      </c>
      <c r="P249" s="79">
        <v>83747.600000000006</v>
      </c>
      <c r="Q249" s="79">
        <v>80276.5</v>
      </c>
      <c r="R249" s="79">
        <v>80536.100000000006</v>
      </c>
      <c r="S249" s="79">
        <v>79244.499999999985</v>
      </c>
      <c r="T249" s="79">
        <v>74922.100000000006</v>
      </c>
      <c r="U249" s="79">
        <v>79811.400000000009</v>
      </c>
      <c r="V249" s="79">
        <v>90125.8</v>
      </c>
      <c r="W249" s="79">
        <v>86673.9</v>
      </c>
      <c r="X249" s="79">
        <v>92116.6</v>
      </c>
      <c r="Y249" s="79">
        <v>90310.5</v>
      </c>
      <c r="Z249" s="79">
        <v>92891</v>
      </c>
      <c r="AA249" s="79">
        <v>91127.400000000009</v>
      </c>
      <c r="AB249" s="79" t="s">
        <v>97</v>
      </c>
      <c r="AC249" s="79"/>
      <c r="AD249" s="3"/>
      <c r="AE249" s="3"/>
    </row>
    <row r="250" spans="1:31">
      <c r="A250" s="2" t="s">
        <v>18</v>
      </c>
      <c r="B250" s="79">
        <v>58443.9</v>
      </c>
      <c r="C250" s="79">
        <v>60240.6</v>
      </c>
      <c r="D250" s="79">
        <v>60763.9</v>
      </c>
      <c r="E250" s="79">
        <v>62435</v>
      </c>
      <c r="F250" s="79">
        <v>63221.599999999999</v>
      </c>
      <c r="G250" s="79">
        <v>63833.7</v>
      </c>
      <c r="H250" s="79">
        <v>66466.2</v>
      </c>
      <c r="I250" s="79">
        <v>67977.600000000006</v>
      </c>
      <c r="J250" s="79">
        <v>68017.7</v>
      </c>
      <c r="K250" s="79">
        <v>70529.3</v>
      </c>
      <c r="L250" s="79">
        <v>76465.7</v>
      </c>
      <c r="M250" s="79">
        <v>77900.800000000003</v>
      </c>
      <c r="N250" s="79">
        <v>75833.2</v>
      </c>
      <c r="O250" s="79">
        <v>74403.8</v>
      </c>
      <c r="P250" s="79">
        <v>71748</v>
      </c>
      <c r="Q250" s="79">
        <v>70693.100000000006</v>
      </c>
      <c r="R250" s="79">
        <v>71439.100000000006</v>
      </c>
      <c r="S250" s="79">
        <v>71391.299999999988</v>
      </c>
      <c r="T250" s="79">
        <v>68334.5</v>
      </c>
      <c r="U250" s="79">
        <v>69410.100000000006</v>
      </c>
      <c r="V250" s="79">
        <v>76783.100000000006</v>
      </c>
      <c r="W250" s="79">
        <v>77135.899999999994</v>
      </c>
      <c r="X250" s="79">
        <v>80899.400000000009</v>
      </c>
      <c r="Y250" s="79">
        <v>79255.399999999994</v>
      </c>
      <c r="Z250" s="79">
        <v>80655.7</v>
      </c>
      <c r="AA250" s="79">
        <v>82026.3</v>
      </c>
      <c r="AB250" s="79" t="s">
        <v>97</v>
      </c>
      <c r="AC250" s="79"/>
      <c r="AD250" s="3"/>
      <c r="AE250" s="3"/>
    </row>
    <row r="251" spans="1:31">
      <c r="A251" s="2" t="s">
        <v>19</v>
      </c>
      <c r="B251" s="79">
        <v>7941.1</v>
      </c>
      <c r="C251" s="79">
        <v>9414.6</v>
      </c>
      <c r="D251" s="79">
        <v>10088.4</v>
      </c>
      <c r="E251" s="79">
        <v>12822.6</v>
      </c>
      <c r="F251" s="79">
        <v>16958.7</v>
      </c>
      <c r="G251" s="79">
        <v>14882.000000000002</v>
      </c>
      <c r="H251" s="79">
        <v>14117.4</v>
      </c>
      <c r="I251" s="79">
        <v>13977.400000000001</v>
      </c>
      <c r="J251" s="79">
        <v>11657.699999999999</v>
      </c>
      <c r="K251" s="79">
        <v>39141.700000000004</v>
      </c>
      <c r="L251" s="79">
        <v>16956.999999999996</v>
      </c>
      <c r="M251" s="79">
        <v>15485.1</v>
      </c>
      <c r="N251" s="79">
        <v>11831.300000000001</v>
      </c>
      <c r="O251" s="79">
        <v>11343.4</v>
      </c>
      <c r="P251" s="79">
        <v>11999.6</v>
      </c>
      <c r="Q251" s="79">
        <v>9583.4</v>
      </c>
      <c r="R251" s="79">
        <v>9097</v>
      </c>
      <c r="S251" s="79">
        <v>7853.2000000000007</v>
      </c>
      <c r="T251" s="79">
        <v>6587.5999999999995</v>
      </c>
      <c r="U251" s="79">
        <v>10401.299999999997</v>
      </c>
      <c r="V251" s="79">
        <v>13342.699999999999</v>
      </c>
      <c r="W251" s="79">
        <v>9538</v>
      </c>
      <c r="X251" s="79">
        <v>11217.199999999999</v>
      </c>
      <c r="Y251" s="79">
        <v>11055.099999999999</v>
      </c>
      <c r="Z251" s="79">
        <v>12235.3</v>
      </c>
      <c r="AA251" s="79">
        <v>9101.1</v>
      </c>
      <c r="AB251" s="79" t="s">
        <v>97</v>
      </c>
      <c r="AC251" s="79"/>
      <c r="AD251" s="3"/>
      <c r="AE251" s="3"/>
    </row>
    <row r="252" spans="1:31">
      <c r="A252" s="2" t="s">
        <v>292</v>
      </c>
      <c r="B252" s="79" t="s">
        <v>97</v>
      </c>
      <c r="C252" s="79" t="s">
        <v>97</v>
      </c>
      <c r="D252" s="79" t="s">
        <v>97</v>
      </c>
      <c r="E252" s="79" t="s">
        <v>97</v>
      </c>
      <c r="F252" s="79" t="s">
        <v>97</v>
      </c>
      <c r="G252" s="79" t="s">
        <v>97</v>
      </c>
      <c r="H252" s="79" t="s">
        <v>97</v>
      </c>
      <c r="I252" s="79" t="s">
        <v>97</v>
      </c>
      <c r="J252" s="79" t="s">
        <v>97</v>
      </c>
      <c r="K252" s="79" t="s">
        <v>97</v>
      </c>
      <c r="L252" s="79" t="s">
        <v>97</v>
      </c>
      <c r="M252" s="79" t="s">
        <v>97</v>
      </c>
      <c r="N252" s="79" t="s">
        <v>97</v>
      </c>
      <c r="O252" s="79" t="s">
        <v>97</v>
      </c>
      <c r="P252" s="79" t="s">
        <v>97</v>
      </c>
      <c r="Q252" s="79" t="s">
        <v>97</v>
      </c>
      <c r="R252" s="79" t="s">
        <v>97</v>
      </c>
      <c r="S252" s="79" t="s">
        <v>97</v>
      </c>
      <c r="T252" s="79" t="s">
        <v>97</v>
      </c>
      <c r="U252" s="79" t="s">
        <v>97</v>
      </c>
      <c r="V252" s="79" t="s">
        <v>97</v>
      </c>
      <c r="W252" s="79" t="s">
        <v>97</v>
      </c>
      <c r="X252" s="79" t="s">
        <v>97</v>
      </c>
      <c r="Y252" s="79" t="s">
        <v>97</v>
      </c>
      <c r="Z252" s="79" t="s">
        <v>97</v>
      </c>
      <c r="AA252" s="79" t="s">
        <v>97</v>
      </c>
      <c r="AB252" s="79" t="s">
        <v>97</v>
      </c>
      <c r="AC252" s="79"/>
      <c r="AD252" s="3"/>
      <c r="AE252" s="3"/>
    </row>
    <row r="253" spans="1:31">
      <c r="A253" s="2" t="s">
        <v>20</v>
      </c>
      <c r="B253" s="79">
        <v>1668</v>
      </c>
      <c r="C253" s="79">
        <v>4130.8</v>
      </c>
      <c r="D253" s="79">
        <v>4468.8</v>
      </c>
      <c r="E253" s="79">
        <v>-2785.7</v>
      </c>
      <c r="F253" s="79">
        <v>-4652.2</v>
      </c>
      <c r="G253" s="79">
        <v>-8039.2999999999884</v>
      </c>
      <c r="H253" s="79">
        <v>-9678</v>
      </c>
      <c r="I253" s="79">
        <v>-9807.3000000000102</v>
      </c>
      <c r="J253" s="79">
        <v>-9473.1999999999898</v>
      </c>
      <c r="K253" s="79">
        <v>-15133.800000000003</v>
      </c>
      <c r="L253" s="79">
        <v>-23239.599999999991</v>
      </c>
      <c r="M253" s="79">
        <v>-20121.5</v>
      </c>
      <c r="N253" s="79">
        <v>-20433.300000000003</v>
      </c>
      <c r="O253" s="79">
        <v>-24531.200000000004</v>
      </c>
      <c r="P253" s="79">
        <v>-23104.699999999997</v>
      </c>
      <c r="Q253" s="79">
        <v>-19020.100000000013</v>
      </c>
      <c r="R253" s="79">
        <v>-14581.800000000003</v>
      </c>
      <c r="S253" s="79">
        <v>-11496.899999999994</v>
      </c>
      <c r="T253" s="79">
        <v>-9761.7999999999956</v>
      </c>
      <c r="U253" s="79">
        <v>-18794.900000000001</v>
      </c>
      <c r="V253" s="79">
        <v>-32405.200000000012</v>
      </c>
      <c r="W253" s="79">
        <v>-29996.6</v>
      </c>
      <c r="X253" s="79">
        <v>-32469.300000000003</v>
      </c>
      <c r="Y253" s="79">
        <v>-28916.999999999993</v>
      </c>
      <c r="Z253" s="79">
        <v>-26001.699999999997</v>
      </c>
      <c r="AA253" s="79">
        <v>-20787.700000000004</v>
      </c>
      <c r="AB253" s="79" t="s">
        <v>97</v>
      </c>
      <c r="AC253" s="79"/>
      <c r="AD253" s="3"/>
      <c r="AE253" s="3"/>
    </row>
    <row r="254" spans="1:31">
      <c r="A254" s="2" t="s">
        <v>21</v>
      </c>
      <c r="B254" s="79">
        <v>-6545.4</v>
      </c>
      <c r="C254" s="79">
        <v>-6191.3</v>
      </c>
      <c r="D254" s="79">
        <v>-6267.6</v>
      </c>
      <c r="E254" s="79">
        <v>-8618.2000000000007</v>
      </c>
      <c r="F254" s="79">
        <v>-12442.1</v>
      </c>
      <c r="G254" s="79">
        <v>-10980.600000000002</v>
      </c>
      <c r="H254" s="79">
        <v>-9788.4</v>
      </c>
      <c r="I254" s="79">
        <v>-10164.900000000001</v>
      </c>
      <c r="J254" s="79">
        <v>-7860.0999999999985</v>
      </c>
      <c r="K254" s="79">
        <v>-35146.500000000007</v>
      </c>
      <c r="L254" s="79">
        <v>-13123.499999999996</v>
      </c>
      <c r="M254" s="79">
        <v>-11836.5</v>
      </c>
      <c r="N254" s="79">
        <v>-8342.6000000000022</v>
      </c>
      <c r="O254" s="79">
        <v>-8139.5999999999995</v>
      </c>
      <c r="P254" s="79">
        <v>-9226.6</v>
      </c>
      <c r="Q254" s="79">
        <v>-6794.0999999999995</v>
      </c>
      <c r="R254" s="79">
        <v>-5871.3</v>
      </c>
      <c r="S254" s="79">
        <v>7099.9</v>
      </c>
      <c r="T254" s="79">
        <v>-2736.9999999999995</v>
      </c>
      <c r="U254" s="79">
        <v>4026.6000000000022</v>
      </c>
      <c r="V254" s="79">
        <v>-3296.7999999999993</v>
      </c>
      <c r="W254" s="79">
        <v>-2545.3999999999996</v>
      </c>
      <c r="X254" s="79">
        <v>-6220.8999999999987</v>
      </c>
      <c r="Y254" s="79">
        <v>-8003.5999999999985</v>
      </c>
      <c r="Z254" s="79">
        <v>-8775.0999999999985</v>
      </c>
      <c r="AA254" s="79">
        <v>-6169.4000000000005</v>
      </c>
      <c r="AB254" s="79" t="s">
        <v>97</v>
      </c>
      <c r="AC254" s="79"/>
      <c r="AD254" s="3"/>
      <c r="AE254" s="3"/>
    </row>
    <row r="255" spans="1:31">
      <c r="A255" s="2" t="s">
        <v>22</v>
      </c>
      <c r="B255" s="79">
        <v>-4879.3999999999996</v>
      </c>
      <c r="C255" s="79">
        <v>-2060.5</v>
      </c>
      <c r="D255" s="79">
        <v>-1798.8</v>
      </c>
      <c r="E255" s="79">
        <v>-11403.9</v>
      </c>
      <c r="F255" s="79">
        <v>-17094.3</v>
      </c>
      <c r="G255" s="79">
        <v>-19020</v>
      </c>
      <c r="H255" s="79">
        <v>-19466.400000000001</v>
      </c>
      <c r="I255" s="79">
        <v>-19972.400000000001</v>
      </c>
      <c r="J255" s="79">
        <v>-17333.3</v>
      </c>
      <c r="K255" s="79">
        <v>-50280.3</v>
      </c>
      <c r="L255" s="79">
        <v>-36362.9</v>
      </c>
      <c r="M255" s="79">
        <v>-31958</v>
      </c>
      <c r="N255" s="79">
        <v>-28775.7</v>
      </c>
      <c r="O255" s="79">
        <v>-32670.799999999999</v>
      </c>
      <c r="P255" s="79">
        <v>-32331.3</v>
      </c>
      <c r="Q255" s="79">
        <v>-25814.3</v>
      </c>
      <c r="R255" s="79">
        <v>-20453</v>
      </c>
      <c r="S255" s="79">
        <v>-4397.1000000000004</v>
      </c>
      <c r="T255" s="79">
        <v>-12498.9</v>
      </c>
      <c r="U255" s="79">
        <v>-14768.4</v>
      </c>
      <c r="V255" s="79">
        <v>-35701.800000000003</v>
      </c>
      <c r="W255" s="79">
        <v>-32541.8</v>
      </c>
      <c r="X255" s="79">
        <v>-38690.5</v>
      </c>
      <c r="Y255" s="79">
        <v>-36920.6</v>
      </c>
      <c r="Z255" s="79">
        <v>-34777</v>
      </c>
      <c r="AA255" s="79">
        <v>-26957.1</v>
      </c>
      <c r="AB255" s="79" t="s">
        <v>97</v>
      </c>
      <c r="AC255" s="79"/>
      <c r="AD255" s="3"/>
      <c r="AE255" s="3"/>
    </row>
    <row r="256" spans="1:31">
      <c r="A256" s="2"/>
      <c r="B256" s="40"/>
      <c r="C256" s="40"/>
      <c r="D256" s="40"/>
      <c r="E256" s="40"/>
      <c r="F256" s="40"/>
      <c r="G256" s="40"/>
      <c r="H256" s="42"/>
      <c r="I256" s="42"/>
      <c r="J256" s="42"/>
      <c r="K256" s="42"/>
      <c r="L256" s="42"/>
      <c r="M256" s="42"/>
      <c r="N256" s="42"/>
      <c r="O256" s="42"/>
      <c r="P256" s="42"/>
      <c r="Q256" s="42"/>
      <c r="R256" s="42"/>
      <c r="S256" s="42"/>
      <c r="T256" s="42"/>
      <c r="U256" s="42"/>
      <c r="V256" s="42"/>
      <c r="W256" s="42"/>
      <c r="X256" s="42"/>
      <c r="Y256" s="42"/>
      <c r="Z256" s="42"/>
      <c r="AA256" s="62"/>
      <c r="AB256" s="37"/>
      <c r="AC256" s="6"/>
      <c r="AD256" s="3"/>
      <c r="AE256" s="3"/>
    </row>
    <row r="257" spans="1:31">
      <c r="A257" t="s">
        <v>308</v>
      </c>
      <c r="B257" s="40"/>
      <c r="C257" s="40"/>
      <c r="D257" s="40"/>
      <c r="E257" s="40"/>
      <c r="F257" s="40"/>
      <c r="G257" s="40"/>
      <c r="H257" s="40"/>
      <c r="I257" s="40"/>
      <c r="J257" s="40"/>
      <c r="K257" s="40"/>
      <c r="L257" s="40"/>
      <c r="M257" s="40"/>
      <c r="N257" s="40"/>
      <c r="O257" s="40"/>
      <c r="P257" s="40"/>
      <c r="Q257" s="40"/>
      <c r="R257" s="40"/>
      <c r="S257" s="40"/>
      <c r="T257" s="40"/>
      <c r="U257" s="40"/>
      <c r="V257" s="40"/>
      <c r="W257" s="40"/>
      <c r="X257" s="40"/>
      <c r="Y257" s="40"/>
      <c r="Z257" s="40"/>
      <c r="AA257" s="62"/>
      <c r="AB257" s="61"/>
      <c r="AC257" s="7"/>
      <c r="AD257" s="3"/>
      <c r="AE257" s="3"/>
    </row>
    <row r="258" spans="1:31">
      <c r="A258" s="34" t="s">
        <v>309</v>
      </c>
      <c r="B258" s="50">
        <v>15.05566</v>
      </c>
      <c r="C258" s="50">
        <v>15.265940000000001</v>
      </c>
      <c r="D258" s="50">
        <v>14.710330000000001</v>
      </c>
      <c r="E258" s="50">
        <v>13.28119</v>
      </c>
      <c r="F258" s="50">
        <v>13.042059999999999</v>
      </c>
      <c r="G258" s="50">
        <f>G242/G$35*100</f>
        <v>12.041673172048283</v>
      </c>
      <c r="H258" s="50">
        <f t="shared" ref="H258:AA258" si="29">H242/H$35*100</f>
        <v>12.181853588220532</v>
      </c>
      <c r="I258" s="50">
        <f t="shared" si="29"/>
        <v>12.107557446768611</v>
      </c>
      <c r="J258" s="50">
        <f t="shared" si="29"/>
        <v>11.91557770734347</v>
      </c>
      <c r="K258" s="50">
        <f t="shared" si="29"/>
        <v>11.589817784999022</v>
      </c>
      <c r="L258" s="50">
        <f t="shared" si="29"/>
        <v>11.301096923132988</v>
      </c>
      <c r="M258" s="50">
        <f t="shared" si="29"/>
        <v>12.047993566861493</v>
      </c>
      <c r="N258" s="50">
        <f t="shared" si="29"/>
        <v>11.648579191649693</v>
      </c>
      <c r="O258" s="50">
        <f t="shared" si="29"/>
        <v>10.633420615570163</v>
      </c>
      <c r="P258" s="50">
        <f t="shared" si="29"/>
        <v>10.306866847828267</v>
      </c>
      <c r="Q258" s="50">
        <f t="shared" si="29"/>
        <v>10.8119048219337</v>
      </c>
      <c r="R258" s="50">
        <f t="shared" si="29"/>
        <v>11.923524964130001</v>
      </c>
      <c r="S258" s="50">
        <f t="shared" si="29"/>
        <v>14.771940073457579</v>
      </c>
      <c r="T258" s="50">
        <f t="shared" si="29"/>
        <v>12.16887288118412</v>
      </c>
      <c r="U258" s="50">
        <f t="shared" si="29"/>
        <v>12.977233263628591</v>
      </c>
      <c r="V258" s="50">
        <f t="shared" si="29"/>
        <v>11.551545224368109</v>
      </c>
      <c r="W258" s="50">
        <f t="shared" si="29"/>
        <v>11.214934876726023</v>
      </c>
      <c r="X258" s="50">
        <f t="shared" si="29"/>
        <v>11.329264871377779</v>
      </c>
      <c r="Y258" s="50">
        <f t="shared" si="29"/>
        <v>11.232135369890122</v>
      </c>
      <c r="Z258" s="50">
        <f t="shared" si="29"/>
        <v>12.13028120138506</v>
      </c>
      <c r="AA258" s="50">
        <f t="shared" si="29"/>
        <v>13.18013881289343</v>
      </c>
      <c r="AB258" s="79" t="s">
        <v>97</v>
      </c>
      <c r="AC258" s="17"/>
      <c r="AD258" s="3"/>
      <c r="AE258" s="3"/>
    </row>
    <row r="259" spans="1:31">
      <c r="A259" s="34" t="s">
        <v>310</v>
      </c>
      <c r="B259" s="50">
        <f>B244/B$35*100</f>
        <v>13.792977683413426</v>
      </c>
      <c r="C259" s="50">
        <v>13.93145</v>
      </c>
      <c r="D259" s="50">
        <v>13.35319</v>
      </c>
      <c r="E259" s="50">
        <v>11.918939999999999</v>
      </c>
      <c r="F259" s="50">
        <v>11.65597</v>
      </c>
      <c r="G259" s="50">
        <f>G244/G$35*100</f>
        <v>10.663903947082302</v>
      </c>
      <c r="H259" s="50">
        <f t="shared" ref="H259:AA259" si="30">H244/H$35*100</f>
        <v>10.658653488720207</v>
      </c>
      <c r="I259" s="50">
        <f t="shared" si="30"/>
        <v>10.634694105577507</v>
      </c>
      <c r="J259" s="50">
        <f t="shared" si="30"/>
        <v>10.413279248040372</v>
      </c>
      <c r="K259" s="50">
        <f t="shared" si="30"/>
        <v>9.9970220822553184</v>
      </c>
      <c r="L259" s="50">
        <f t="shared" si="30"/>
        <v>9.687956028006953</v>
      </c>
      <c r="M259" s="50">
        <f t="shared" si="30"/>
        <v>10.365414035225356</v>
      </c>
      <c r="N259" s="50">
        <f t="shared" si="30"/>
        <v>9.9065124404798635</v>
      </c>
      <c r="O259" s="50">
        <f t="shared" si="30"/>
        <v>9.0762240382091832</v>
      </c>
      <c r="P259" s="50">
        <f t="shared" si="30"/>
        <v>8.9256032015728834</v>
      </c>
      <c r="Q259" s="50">
        <f t="shared" si="30"/>
        <v>9.3856512666725287</v>
      </c>
      <c r="R259" s="50">
        <f t="shared" si="30"/>
        <v>10.233279023939131</v>
      </c>
      <c r="S259" s="50">
        <f t="shared" si="30"/>
        <v>10.631987795226639</v>
      </c>
      <c r="T259" s="50">
        <f t="shared" si="30"/>
        <v>10.181954215330489</v>
      </c>
      <c r="U259" s="50">
        <f t="shared" si="30"/>
        <v>8.9889193995402721</v>
      </c>
      <c r="V259" s="50">
        <f t="shared" si="30"/>
        <v>8.4086066374933743</v>
      </c>
      <c r="W259" s="50">
        <f t="shared" si="30"/>
        <v>8.8733684997148199</v>
      </c>
      <c r="X259" s="50">
        <f t="shared" si="30"/>
        <v>9.4376187898223574</v>
      </c>
      <c r="Y259" s="50">
        <f t="shared" si="30"/>
        <v>9.7657698823789794</v>
      </c>
      <c r="Z259" s="50">
        <f t="shared" si="30"/>
        <v>10.553020275997701</v>
      </c>
      <c r="AA259" s="50">
        <f t="shared" si="30"/>
        <v>11.718643452313465</v>
      </c>
      <c r="AB259" s="79" t="s">
        <v>97</v>
      </c>
      <c r="AC259" s="17"/>
      <c r="AD259" s="3"/>
      <c r="AE259" s="3"/>
    </row>
    <row r="260" spans="1:31">
      <c r="A260" s="34" t="s">
        <v>311</v>
      </c>
      <c r="B260" s="50">
        <v>16.250029999999999</v>
      </c>
      <c r="C260" s="50">
        <v>15.731299999999999</v>
      </c>
      <c r="D260" s="50">
        <v>15.093529999999999</v>
      </c>
      <c r="E260" s="50">
        <v>15.65314</v>
      </c>
      <c r="F260" s="50">
        <v>16.576049999999999</v>
      </c>
      <c r="G260" s="50">
        <f>G249/G$35*100</f>
        <v>15.878315273587102</v>
      </c>
      <c r="H260" s="50">
        <f t="shared" ref="H260:AA260" si="31">H249/H$35*100</f>
        <v>16.061887926994821</v>
      </c>
      <c r="I260" s="50">
        <f t="shared" si="31"/>
        <v>16.008874567620719</v>
      </c>
      <c r="J260" s="50">
        <f t="shared" si="31"/>
        <v>15.228528074345807</v>
      </c>
      <c r="K260" s="50">
        <f t="shared" si="31"/>
        <v>21.401783550263389</v>
      </c>
      <c r="L260" s="50">
        <f t="shared" si="31"/>
        <v>18.503091285616726</v>
      </c>
      <c r="M260" s="50">
        <f t="shared" si="31"/>
        <v>18.315988702781159</v>
      </c>
      <c r="N260" s="50">
        <f t="shared" si="31"/>
        <v>17.340654567206126</v>
      </c>
      <c r="O260" s="50">
        <f t="shared" si="31"/>
        <v>17.178746942283535</v>
      </c>
      <c r="P260" s="50">
        <f t="shared" si="31"/>
        <v>16.787971169165857</v>
      </c>
      <c r="Q260" s="50">
        <f t="shared" si="31"/>
        <v>15.936563043388926</v>
      </c>
      <c r="R260" s="50">
        <f t="shared" si="31"/>
        <v>15.982460910135485</v>
      </c>
      <c r="S260" s="50">
        <f t="shared" si="31"/>
        <v>15.639734194877702</v>
      </c>
      <c r="T260" s="50">
        <f t="shared" si="31"/>
        <v>14.605403925959775</v>
      </c>
      <c r="U260" s="50">
        <f t="shared" si="31"/>
        <v>15.923766777671524</v>
      </c>
      <c r="V260" s="50">
        <f t="shared" si="31"/>
        <v>19.129356174731559</v>
      </c>
      <c r="W260" s="50">
        <f t="shared" si="31"/>
        <v>17.9569190073111</v>
      </c>
      <c r="X260" s="50">
        <f t="shared" si="31"/>
        <v>19.533664264310495</v>
      </c>
      <c r="Y260" s="50">
        <f t="shared" si="31"/>
        <v>18.999469212762371</v>
      </c>
      <c r="Z260" s="50">
        <f t="shared" si="31"/>
        <v>19.389305042104333</v>
      </c>
      <c r="AA260" s="50">
        <f t="shared" si="31"/>
        <v>18.716941975619015</v>
      </c>
      <c r="AB260" s="79" t="s">
        <v>97</v>
      </c>
      <c r="AC260" s="17"/>
      <c r="AD260" s="3"/>
      <c r="AE260" s="3"/>
    </row>
    <row r="261" spans="1:31">
      <c r="A261" s="34" t="s">
        <v>312</v>
      </c>
      <c r="B261" s="50">
        <v>-1.1943699999999999</v>
      </c>
      <c r="C261" s="50">
        <v>-0.46534999999999999</v>
      </c>
      <c r="D261" s="50">
        <v>-0.38318999999999998</v>
      </c>
      <c r="E261" s="50">
        <v>-2.3719399999999999</v>
      </c>
      <c r="F261" s="50">
        <v>-3.5339800000000001</v>
      </c>
      <c r="G261" s="50">
        <f>G255/G$35*100</f>
        <v>-3.8366622732647571</v>
      </c>
      <c r="H261" s="50">
        <f t="shared" ref="H261:AA261" si="32">H255/H$35*100</f>
        <v>-3.8800343387742924</v>
      </c>
      <c r="I261" s="50">
        <f t="shared" si="32"/>
        <v>-3.9013561883271075</v>
      </c>
      <c r="J261" s="50">
        <f t="shared" si="32"/>
        <v>-3.312950367002339</v>
      </c>
      <c r="K261" s="50">
        <f t="shared" si="32"/>
        <v>-9.8119657652643664</v>
      </c>
      <c r="L261" s="50">
        <f t="shared" si="32"/>
        <v>-7.2019547509304758</v>
      </c>
      <c r="M261" s="50">
        <f t="shared" si="32"/>
        <v>-6.267995135919664</v>
      </c>
      <c r="N261" s="50">
        <f t="shared" si="32"/>
        <v>-5.6920358141500076</v>
      </c>
      <c r="O261" s="50">
        <f t="shared" si="32"/>
        <v>-6.545326326713373</v>
      </c>
      <c r="P261" s="50">
        <f t="shared" si="32"/>
        <v>-6.4811043213375914</v>
      </c>
      <c r="Q261" s="50">
        <f t="shared" si="32"/>
        <v>-5.124678073545244</v>
      </c>
      <c r="R261" s="50">
        <f t="shared" si="32"/>
        <v>-4.0589161009162478</v>
      </c>
      <c r="S261" s="50">
        <f t="shared" si="32"/>
        <v>-0.86781385747019368</v>
      </c>
      <c r="T261" s="50">
        <f t="shared" si="32"/>
        <v>-2.4365505388954474</v>
      </c>
      <c r="U261" s="50">
        <f t="shared" si="32"/>
        <v>-2.946553465787646</v>
      </c>
      <c r="V261" s="50">
        <f t="shared" si="32"/>
        <v>-7.577768500019209</v>
      </c>
      <c r="W261" s="50">
        <f t="shared" si="32"/>
        <v>-6.7419426949994907</v>
      </c>
      <c r="X261" s="50">
        <f t="shared" si="32"/>
        <v>-8.2044630090375161</v>
      </c>
      <c r="Y261" s="50">
        <f t="shared" si="32"/>
        <v>-7.7673338428722509</v>
      </c>
      <c r="Z261" s="50">
        <f t="shared" si="32"/>
        <v>-7.2590655870779992</v>
      </c>
      <c r="AA261" s="50">
        <f t="shared" si="32"/>
        <v>-5.5368031627255831</v>
      </c>
      <c r="AB261" s="79" t="s">
        <v>97</v>
      </c>
      <c r="AC261" s="17"/>
      <c r="AD261" s="3"/>
      <c r="AE261" s="3"/>
    </row>
    <row r="262" spans="1:31">
      <c r="A262" s="2"/>
      <c r="B262" s="40"/>
      <c r="C262" s="40"/>
      <c r="D262" s="40"/>
      <c r="E262" s="40"/>
      <c r="F262" s="40"/>
      <c r="G262" s="40"/>
      <c r="H262" s="40"/>
      <c r="I262" s="40"/>
      <c r="J262" s="40"/>
      <c r="K262" s="40"/>
      <c r="L262" s="40"/>
      <c r="M262" s="40"/>
      <c r="N262" s="40"/>
      <c r="O262" s="40"/>
      <c r="P262" s="40"/>
      <c r="Q262" s="40"/>
      <c r="R262" s="40"/>
      <c r="S262" s="40"/>
      <c r="T262" s="40"/>
      <c r="U262" s="40"/>
      <c r="V262" s="40"/>
      <c r="W262" s="40"/>
      <c r="X262" s="40"/>
      <c r="Y262" s="40"/>
      <c r="Z262" s="40"/>
      <c r="AA262" s="62"/>
      <c r="AB262" s="61"/>
      <c r="AC262" s="7"/>
      <c r="AD262" s="3"/>
      <c r="AE262" s="3"/>
    </row>
    <row r="263" spans="1:31">
      <c r="A263" t="s">
        <v>294</v>
      </c>
      <c r="B263" s="43"/>
      <c r="C263" s="43"/>
      <c r="D263" s="43"/>
      <c r="E263" s="43"/>
      <c r="F263" s="43"/>
      <c r="G263" s="43"/>
      <c r="H263" s="42"/>
      <c r="I263" s="42"/>
      <c r="J263" s="42"/>
      <c r="K263" s="42"/>
      <c r="L263" s="42"/>
      <c r="M263" s="42"/>
      <c r="N263" s="42"/>
      <c r="O263" s="42"/>
      <c r="P263" s="42"/>
      <c r="Q263" s="42"/>
      <c r="R263" s="42"/>
      <c r="S263" s="42"/>
      <c r="T263" s="42"/>
      <c r="U263" s="42"/>
      <c r="V263" s="42"/>
      <c r="W263" s="42"/>
      <c r="X263" s="42"/>
      <c r="Y263" s="42"/>
      <c r="Z263" s="42"/>
      <c r="AA263" s="62"/>
      <c r="AB263" s="37"/>
      <c r="AC263" s="6"/>
      <c r="AD263" s="3"/>
      <c r="AE263" s="3"/>
    </row>
    <row r="264" spans="1:31" ht="16.5">
      <c r="A264" s="2" t="s">
        <v>875</v>
      </c>
      <c r="B264" s="79">
        <v>88634.7</v>
      </c>
      <c r="C264" s="79">
        <v>97707.7</v>
      </c>
      <c r="D264" s="79">
        <v>101989</v>
      </c>
      <c r="E264" s="79">
        <v>108167.7</v>
      </c>
      <c r="F264" s="79">
        <v>113042.7</v>
      </c>
      <c r="G264" s="79">
        <v>118408.4</v>
      </c>
      <c r="H264" s="79">
        <v>124753</v>
      </c>
      <c r="I264" s="79">
        <v>131301.20000000001</v>
      </c>
      <c r="J264" s="79">
        <v>134644.20000000001</v>
      </c>
      <c r="K264" s="79">
        <v>138766.20000000001</v>
      </c>
      <c r="L264" s="79">
        <v>143220.1</v>
      </c>
      <c r="M264" s="79">
        <v>146362.4</v>
      </c>
      <c r="N264" s="79">
        <v>150123.6</v>
      </c>
      <c r="O264" s="79">
        <v>151508.70000000001</v>
      </c>
      <c r="P264" s="79">
        <v>153477.20000000001</v>
      </c>
      <c r="Q264" s="79">
        <v>155423.9</v>
      </c>
      <c r="R264" s="79">
        <v>158082.09999999998</v>
      </c>
      <c r="S264" s="79">
        <v>159183.30000000002</v>
      </c>
      <c r="T264" s="79">
        <v>162013</v>
      </c>
      <c r="U264" s="79">
        <v>163631</v>
      </c>
      <c r="V264" s="79">
        <v>172772.1</v>
      </c>
      <c r="W264" s="79">
        <v>173341.19999999998</v>
      </c>
      <c r="X264" s="79">
        <v>174894.80000000002</v>
      </c>
      <c r="Y264" s="79">
        <v>176037.8</v>
      </c>
      <c r="Z264" s="79">
        <v>177697.4</v>
      </c>
      <c r="AA264" s="79">
        <v>180069.9</v>
      </c>
      <c r="AB264" s="79" t="s">
        <v>97</v>
      </c>
      <c r="AC264" s="17"/>
      <c r="AD264" s="3"/>
      <c r="AE264" s="3"/>
    </row>
    <row r="265" spans="1:31">
      <c r="A265" s="2" t="s">
        <v>24</v>
      </c>
      <c r="B265" s="79">
        <v>10253.299999999999</v>
      </c>
      <c r="C265" s="79">
        <v>7958.3</v>
      </c>
      <c r="D265" s="79">
        <v>7156.8</v>
      </c>
      <c r="E265" s="79">
        <v>7463.1</v>
      </c>
      <c r="F265" s="79">
        <v>7734.9</v>
      </c>
      <c r="G265" s="79">
        <v>7710.2</v>
      </c>
      <c r="H265" s="79">
        <v>8078.2</v>
      </c>
      <c r="I265" s="79">
        <v>8015.7</v>
      </c>
      <c r="J265" s="79">
        <v>8108.8</v>
      </c>
      <c r="K265" s="79">
        <v>8738.2999999999993</v>
      </c>
      <c r="L265" s="79">
        <v>9401.7999999999993</v>
      </c>
      <c r="M265" s="79">
        <v>8668.2999999999993</v>
      </c>
      <c r="N265" s="79">
        <v>8922.1</v>
      </c>
      <c r="O265" s="79">
        <v>8980.6</v>
      </c>
      <c r="P265" s="79">
        <v>9543.2999999999993</v>
      </c>
      <c r="Q265" s="79">
        <v>9157.7000000000007</v>
      </c>
      <c r="R265" s="79">
        <v>11955.699999999999</v>
      </c>
      <c r="S265" s="79">
        <v>11440.4</v>
      </c>
      <c r="T265" s="79">
        <v>10968.8</v>
      </c>
      <c r="U265" s="79">
        <v>10502.5</v>
      </c>
      <c r="V265" s="79">
        <v>10222.099999999999</v>
      </c>
      <c r="W265" s="79">
        <v>10876.3</v>
      </c>
      <c r="X265" s="79">
        <v>9809.4</v>
      </c>
      <c r="Y265" s="79">
        <v>9484.6999999999989</v>
      </c>
      <c r="Z265" s="79">
        <v>9543.4999999999982</v>
      </c>
      <c r="AA265" s="79">
        <v>9570.9</v>
      </c>
      <c r="AB265" s="79" t="s">
        <v>97</v>
      </c>
      <c r="AC265" s="17"/>
      <c r="AD265" s="3"/>
      <c r="AE265" s="3"/>
    </row>
    <row r="266" spans="1:31" ht="16.5">
      <c r="A266" s="2" t="s">
        <v>876</v>
      </c>
      <c r="B266" s="79">
        <v>3688.2</v>
      </c>
      <c r="C266" s="79">
        <v>8414.2000000000007</v>
      </c>
      <c r="D266" s="79">
        <v>8803.2000000000007</v>
      </c>
      <c r="E266" s="79">
        <v>9094</v>
      </c>
      <c r="F266" s="79">
        <v>9296.6</v>
      </c>
      <c r="G266" s="79">
        <v>9583.6</v>
      </c>
      <c r="H266" s="79">
        <v>10039.6</v>
      </c>
      <c r="I266" s="79">
        <v>10087.700000000001</v>
      </c>
      <c r="J266" s="79">
        <v>10401.299999999999</v>
      </c>
      <c r="K266" s="79">
        <v>10512.4</v>
      </c>
      <c r="L266" s="79">
        <v>10521.8</v>
      </c>
      <c r="M266" s="79">
        <v>10675.2</v>
      </c>
      <c r="N266" s="79">
        <v>10782.4</v>
      </c>
      <c r="O266" s="79">
        <v>10764.3</v>
      </c>
      <c r="P266" s="79">
        <v>10819.2</v>
      </c>
      <c r="Q266" s="79">
        <v>10779.7</v>
      </c>
      <c r="R266" s="79">
        <v>10297</v>
      </c>
      <c r="S266" s="79">
        <v>10366.800000000001</v>
      </c>
      <c r="T266" s="79">
        <v>10412.700000000001</v>
      </c>
      <c r="U266" s="79">
        <v>10347.299999999999</v>
      </c>
      <c r="V266" s="79">
        <v>10323.1</v>
      </c>
      <c r="W266" s="79">
        <v>9879.1</v>
      </c>
      <c r="X266" s="79">
        <v>10256</v>
      </c>
      <c r="Y266" s="79">
        <v>10279.6</v>
      </c>
      <c r="Z266" s="79">
        <v>10240</v>
      </c>
      <c r="AA266" s="79">
        <v>10784.8</v>
      </c>
      <c r="AB266" s="79" t="s">
        <v>97</v>
      </c>
      <c r="AC266" s="17"/>
      <c r="AD266" s="3"/>
      <c r="AE266" s="3"/>
    </row>
    <row r="267" spans="1:31">
      <c r="A267" s="2" t="s">
        <v>313</v>
      </c>
      <c r="B267" s="79">
        <v>13562.5</v>
      </c>
      <c r="C267" s="79">
        <v>15669.3</v>
      </c>
      <c r="D267" s="79">
        <v>16398.7</v>
      </c>
      <c r="E267" s="79">
        <v>16976.3</v>
      </c>
      <c r="F267" s="79">
        <v>17391.900000000001</v>
      </c>
      <c r="G267" s="79">
        <v>17922.900000000001</v>
      </c>
      <c r="H267" s="79">
        <v>18330.400000000001</v>
      </c>
      <c r="I267" s="79">
        <v>19079.900000000001</v>
      </c>
      <c r="J267" s="79">
        <v>19411.400000000001</v>
      </c>
      <c r="K267" s="79">
        <v>19409.900000000001</v>
      </c>
      <c r="L267" s="79">
        <v>19505.099999999999</v>
      </c>
      <c r="M267" s="79">
        <v>19751</v>
      </c>
      <c r="N267" s="79">
        <v>19697.099999999999</v>
      </c>
      <c r="O267" s="79">
        <v>19593.900000000001</v>
      </c>
      <c r="P267" s="79">
        <v>19402.099999999999</v>
      </c>
      <c r="Q267" s="79">
        <v>19107.7</v>
      </c>
      <c r="R267" s="79">
        <v>15117.4</v>
      </c>
      <c r="S267" s="79">
        <v>15202.599999999999</v>
      </c>
      <c r="T267" s="79">
        <v>15446.9</v>
      </c>
      <c r="U267" s="79">
        <v>15252.1</v>
      </c>
      <c r="V267" s="79">
        <v>14974.1</v>
      </c>
      <c r="W267" s="79">
        <v>15067.400000000001</v>
      </c>
      <c r="X267" s="79">
        <v>15135.8</v>
      </c>
      <c r="Y267" s="79">
        <v>15041.7</v>
      </c>
      <c r="Z267" s="79">
        <v>14903.5</v>
      </c>
      <c r="AA267" s="79">
        <v>15066.8</v>
      </c>
      <c r="AB267" s="79" t="s">
        <v>97</v>
      </c>
      <c r="AC267" s="17"/>
      <c r="AD267" s="3"/>
      <c r="AE267" s="3"/>
    </row>
    <row r="268" spans="1:31">
      <c r="A268" s="2" t="s">
        <v>314</v>
      </c>
      <c r="B268" s="79">
        <v>18315.400000000001</v>
      </c>
      <c r="C268" s="79">
        <v>19787.099999999999</v>
      </c>
      <c r="D268" s="79">
        <v>21102.799999999999</v>
      </c>
      <c r="E268" s="79">
        <v>22771.200000000001</v>
      </c>
      <c r="F268" s="79">
        <v>23684.3</v>
      </c>
      <c r="G268" s="79">
        <v>24831.8</v>
      </c>
      <c r="H268" s="79">
        <v>26021.9</v>
      </c>
      <c r="I268" s="79">
        <v>27346.799999999999</v>
      </c>
      <c r="J268" s="79">
        <v>27303.7</v>
      </c>
      <c r="K268" s="79">
        <v>27709.4</v>
      </c>
      <c r="L268" s="79">
        <v>28617.1</v>
      </c>
      <c r="M268" s="79">
        <v>31899.9</v>
      </c>
      <c r="N268" s="79">
        <v>32889.9</v>
      </c>
      <c r="O268" s="79">
        <v>33143.4</v>
      </c>
      <c r="P268" s="79">
        <v>33693.800000000003</v>
      </c>
      <c r="Q268" s="79">
        <v>34682.5</v>
      </c>
      <c r="R268" s="79">
        <v>29494.999999999996</v>
      </c>
      <c r="S268" s="79">
        <v>29464.100000000002</v>
      </c>
      <c r="T268" s="79">
        <v>30148.500000000004</v>
      </c>
      <c r="U268" s="79">
        <v>30618.500000000004</v>
      </c>
      <c r="V268" s="79">
        <v>31878.1</v>
      </c>
      <c r="W268" s="79">
        <v>33013.199999999997</v>
      </c>
      <c r="X268" s="79">
        <v>34027.199999999997</v>
      </c>
      <c r="Y268" s="79">
        <v>34831.700000000004</v>
      </c>
      <c r="Z268" s="79">
        <v>35276.700000000004</v>
      </c>
      <c r="AA268" s="79">
        <v>36012.5</v>
      </c>
      <c r="AB268" s="79" t="s">
        <v>97</v>
      </c>
      <c r="AC268" s="17"/>
      <c r="AD268" s="3"/>
      <c r="AE268" s="3"/>
    </row>
    <row r="269" spans="1:31">
      <c r="A269" s="2" t="s">
        <v>315</v>
      </c>
      <c r="B269" s="79">
        <v>3504.1</v>
      </c>
      <c r="C269" s="79">
        <v>32759.4</v>
      </c>
      <c r="D269" s="79">
        <v>34804</v>
      </c>
      <c r="E269" s="79">
        <v>37411</v>
      </c>
      <c r="F269" s="79">
        <v>39712.1</v>
      </c>
      <c r="G269" s="79">
        <v>42339.7</v>
      </c>
      <c r="H269" s="79">
        <v>45505.5</v>
      </c>
      <c r="I269" s="79">
        <v>47357.9</v>
      </c>
      <c r="J269" s="79">
        <v>49330.9</v>
      </c>
      <c r="K269" s="79">
        <v>52027.7</v>
      </c>
      <c r="L269" s="79">
        <v>53973.1</v>
      </c>
      <c r="M269" s="79">
        <v>53848.3</v>
      </c>
      <c r="N269" s="79">
        <v>55867.9</v>
      </c>
      <c r="O269" s="79">
        <v>57254.7</v>
      </c>
      <c r="P269" s="79">
        <v>57671.9</v>
      </c>
      <c r="Q269" s="79">
        <v>58819.199999999997</v>
      </c>
      <c r="R269" s="79">
        <v>68864</v>
      </c>
      <c r="S269" s="79">
        <v>70606.3</v>
      </c>
      <c r="T269" s="79">
        <v>73016.7</v>
      </c>
      <c r="U269" s="79">
        <v>74844.100000000006</v>
      </c>
      <c r="V269" s="79">
        <v>79700.5</v>
      </c>
      <c r="W269" s="79">
        <v>81837.2</v>
      </c>
      <c r="X269" s="79">
        <v>83386.8</v>
      </c>
      <c r="Y269" s="79">
        <v>84568</v>
      </c>
      <c r="Z269" s="79">
        <v>85425.5</v>
      </c>
      <c r="AA269" s="79">
        <v>86100.7</v>
      </c>
      <c r="AB269" s="79" t="s">
        <v>97</v>
      </c>
      <c r="AC269" s="17"/>
      <c r="AD269" s="3"/>
      <c r="AE269" s="3"/>
    </row>
    <row r="270" spans="1:31">
      <c r="A270" s="2" t="s">
        <v>316</v>
      </c>
      <c r="B270" s="79">
        <v>31536.9</v>
      </c>
      <c r="C270" s="79">
        <v>1346.1</v>
      </c>
      <c r="D270" s="79">
        <v>1442.7</v>
      </c>
      <c r="E270" s="79">
        <v>1540.4</v>
      </c>
      <c r="F270" s="79">
        <v>1661.8</v>
      </c>
      <c r="G270" s="79">
        <v>1748</v>
      </c>
      <c r="H270" s="79">
        <v>1733.7</v>
      </c>
      <c r="I270" s="79">
        <v>1891.6</v>
      </c>
      <c r="J270" s="79">
        <v>1861.2</v>
      </c>
      <c r="K270" s="79">
        <v>1829.3</v>
      </c>
      <c r="L270" s="79">
        <v>1842.6</v>
      </c>
      <c r="M270" s="79">
        <v>1877.5</v>
      </c>
      <c r="N270" s="79">
        <v>1965.3</v>
      </c>
      <c r="O270" s="79">
        <v>1813.7</v>
      </c>
      <c r="P270" s="79">
        <v>1862</v>
      </c>
      <c r="Q270" s="79">
        <v>1875.3</v>
      </c>
      <c r="R270" s="79">
        <v>2445.2000000000003</v>
      </c>
      <c r="S270" s="79">
        <v>2480.7999999999997</v>
      </c>
      <c r="T270" s="79">
        <v>2403.6999999999998</v>
      </c>
      <c r="U270" s="79">
        <v>2293.8000000000002</v>
      </c>
      <c r="V270" s="79">
        <v>2872.2</v>
      </c>
      <c r="W270" s="79">
        <v>2591.5</v>
      </c>
      <c r="X270" s="79">
        <v>2456.3000000000002</v>
      </c>
      <c r="Y270" s="79">
        <v>2152.1999999999998</v>
      </c>
      <c r="Z270" s="79">
        <v>2278.9</v>
      </c>
      <c r="AA270" s="79">
        <v>2288</v>
      </c>
      <c r="AB270" s="79" t="s">
        <v>97</v>
      </c>
      <c r="AC270" s="17"/>
      <c r="AD270" s="3"/>
      <c r="AE270" s="3"/>
    </row>
    <row r="271" spans="1:31" ht="16.5">
      <c r="A271" s="2" t="s">
        <v>877</v>
      </c>
      <c r="B271" s="79">
        <v>6501.4</v>
      </c>
      <c r="C271" s="79">
        <v>8458.2999999999993</v>
      </c>
      <c r="D271" s="79">
        <v>8700</v>
      </c>
      <c r="E271" s="79">
        <v>9094.5</v>
      </c>
      <c r="F271" s="79">
        <v>9525.5</v>
      </c>
      <c r="G271" s="79">
        <v>10023.1</v>
      </c>
      <c r="H271" s="79">
        <v>10636.1</v>
      </c>
      <c r="I271" s="79">
        <v>12270</v>
      </c>
      <c r="J271" s="79">
        <v>12705</v>
      </c>
      <c r="K271" s="79">
        <v>12946.4</v>
      </c>
      <c r="L271" s="79">
        <v>13450.5</v>
      </c>
      <c r="M271" s="79">
        <v>13591.2</v>
      </c>
      <c r="N271" s="79">
        <v>13783.4</v>
      </c>
      <c r="O271" s="79">
        <v>13687.2</v>
      </c>
      <c r="P271" s="79">
        <v>14156.3</v>
      </c>
      <c r="Q271" s="79">
        <v>14473.7</v>
      </c>
      <c r="R271" s="79">
        <v>14834.3</v>
      </c>
      <c r="S271" s="79">
        <v>14826.9</v>
      </c>
      <c r="T271" s="79">
        <v>14933.4</v>
      </c>
      <c r="U271" s="79">
        <v>15193.5</v>
      </c>
      <c r="V271" s="79">
        <v>17312.7</v>
      </c>
      <c r="W271" s="79">
        <v>15310.900000000001</v>
      </c>
      <c r="X271" s="79">
        <v>14936.999999999998</v>
      </c>
      <c r="Y271" s="79">
        <v>15311</v>
      </c>
      <c r="Z271" s="79">
        <v>15707.2</v>
      </c>
      <c r="AA271" s="79">
        <v>15527.699999999999</v>
      </c>
      <c r="AB271" s="79" t="s">
        <v>97</v>
      </c>
      <c r="AC271" s="17"/>
      <c r="AD271" s="3"/>
      <c r="AE271" s="3"/>
    </row>
    <row r="272" spans="1:31" ht="16.5">
      <c r="A272" s="2" t="s">
        <v>878</v>
      </c>
      <c r="B272" s="79">
        <v>1273.0999999999999</v>
      </c>
      <c r="C272" s="79">
        <v>3315</v>
      </c>
      <c r="D272" s="79">
        <v>3580.8</v>
      </c>
      <c r="E272" s="79">
        <v>3817.2</v>
      </c>
      <c r="F272" s="79">
        <v>4035.6</v>
      </c>
      <c r="G272" s="79">
        <v>4249.1000000000004</v>
      </c>
      <c r="H272" s="79">
        <v>4407.6000000000004</v>
      </c>
      <c r="I272" s="79">
        <v>5251.6</v>
      </c>
      <c r="J272" s="79">
        <v>5521.9</v>
      </c>
      <c r="K272" s="79">
        <v>5592.8</v>
      </c>
      <c r="L272" s="79">
        <v>5908.1</v>
      </c>
      <c r="M272" s="79">
        <v>6051</v>
      </c>
      <c r="N272" s="79">
        <v>6215.5</v>
      </c>
      <c r="O272" s="79">
        <v>6270.9</v>
      </c>
      <c r="P272" s="79">
        <v>6328.6</v>
      </c>
      <c r="Q272" s="79">
        <v>6528.1</v>
      </c>
      <c r="R272" s="79">
        <v>5073.4000000000005</v>
      </c>
      <c r="S272" s="79">
        <v>4795.2</v>
      </c>
      <c r="T272" s="79">
        <v>4682.5</v>
      </c>
      <c r="U272" s="79">
        <v>4579.1999999999989</v>
      </c>
      <c r="V272" s="79">
        <v>5489.1</v>
      </c>
      <c r="W272" s="79">
        <v>4766</v>
      </c>
      <c r="X272" s="79">
        <v>4886.5</v>
      </c>
      <c r="Y272" s="79">
        <v>4368.8</v>
      </c>
      <c r="Z272" s="79">
        <v>4322.2</v>
      </c>
      <c r="AA272" s="79">
        <v>4718.2</v>
      </c>
      <c r="AB272" s="79" t="s">
        <v>97</v>
      </c>
      <c r="AC272" s="17"/>
      <c r="AD272" s="3"/>
      <c r="AE272" s="3"/>
    </row>
    <row r="273" spans="1:31">
      <c r="A273" s="2"/>
      <c r="B273" s="40"/>
      <c r="C273" s="40"/>
      <c r="D273" s="40"/>
      <c r="E273" s="40"/>
      <c r="F273" s="40"/>
      <c r="G273" s="40"/>
      <c r="H273" s="42"/>
      <c r="I273" s="42"/>
      <c r="J273" s="42"/>
      <c r="K273" s="42"/>
      <c r="L273" s="42"/>
      <c r="M273" s="42"/>
      <c r="N273" s="42"/>
      <c r="O273" s="42"/>
      <c r="P273" s="42"/>
      <c r="Q273" s="42"/>
      <c r="R273" s="42"/>
      <c r="S273" s="42"/>
      <c r="T273" s="42"/>
      <c r="U273" s="42"/>
      <c r="V273" s="42"/>
      <c r="W273" s="42"/>
      <c r="X273" s="42"/>
      <c r="Y273" s="42"/>
      <c r="Z273" s="42"/>
      <c r="AA273" s="62"/>
      <c r="AB273" s="37"/>
      <c r="AC273" s="6"/>
      <c r="AD273" s="3"/>
      <c r="AE273" s="3"/>
    </row>
    <row r="274" spans="1:31" ht="15">
      <c r="A274" s="85" t="s">
        <v>352</v>
      </c>
      <c r="B274" s="40"/>
      <c r="C274" s="46"/>
      <c r="D274" s="40"/>
      <c r="E274" s="40"/>
      <c r="F274" s="40"/>
      <c r="G274" s="40"/>
      <c r="H274" s="42"/>
      <c r="I274" s="42"/>
      <c r="J274" s="42"/>
      <c r="K274" s="42"/>
      <c r="L274" s="42"/>
      <c r="M274" s="42"/>
      <c r="N274" s="42"/>
      <c r="O274" s="42"/>
      <c r="P274" s="42"/>
      <c r="Q274" s="42"/>
      <c r="R274" s="42"/>
      <c r="S274" s="42"/>
      <c r="T274" s="42"/>
      <c r="U274" s="42"/>
      <c r="V274" s="42"/>
      <c r="W274" s="42"/>
      <c r="X274" s="42"/>
      <c r="Y274" s="42"/>
      <c r="Z274" s="42"/>
      <c r="AA274" s="62"/>
      <c r="AB274" s="37"/>
      <c r="AC274" s="6"/>
      <c r="AD274" s="3"/>
      <c r="AE274" s="3"/>
    </row>
    <row r="275" spans="1:31">
      <c r="A275" s="86" t="s">
        <v>348</v>
      </c>
      <c r="B275" s="50">
        <f t="shared" ref="B275:F277" si="33">B267/B$35*100</f>
        <v>3.3197914399927351</v>
      </c>
      <c r="C275" s="50">
        <f t="shared" si="33"/>
        <v>3.5388374839932153</v>
      </c>
      <c r="D275" s="50">
        <f t="shared" si="33"/>
        <v>3.4933827103896755</v>
      </c>
      <c r="E275" s="50">
        <f t="shared" si="33"/>
        <v>3.5309707418817808</v>
      </c>
      <c r="F275" s="50">
        <f t="shared" si="33"/>
        <v>3.5955087306119058</v>
      </c>
      <c r="G275" s="50">
        <f>G267/G$35*100</f>
        <v>3.6153582680071987</v>
      </c>
      <c r="H275" s="50">
        <f t="shared" ref="H275:AA277" si="34">H267/H$35*100</f>
        <v>3.6536073153468691</v>
      </c>
      <c r="I275" s="50">
        <f t="shared" si="34"/>
        <v>3.7270175811450992</v>
      </c>
      <c r="J275" s="50">
        <f t="shared" si="34"/>
        <v>3.71014202454404</v>
      </c>
      <c r="K275" s="50">
        <f t="shared" si="34"/>
        <v>3.787751352064423</v>
      </c>
      <c r="L275" s="50">
        <f t="shared" si="34"/>
        <v>3.8631365378551767</v>
      </c>
      <c r="M275" s="50">
        <f t="shared" si="34"/>
        <v>3.8738084964500064</v>
      </c>
      <c r="N275" s="50">
        <f t="shared" si="34"/>
        <v>3.8962248923534131</v>
      </c>
      <c r="O275" s="50">
        <f t="shared" si="34"/>
        <v>3.9254768635291808</v>
      </c>
      <c r="P275" s="50">
        <f t="shared" si="34"/>
        <v>3.8893281171194505</v>
      </c>
      <c r="Q275" s="50">
        <f t="shared" si="34"/>
        <v>3.7932778043906072</v>
      </c>
      <c r="R275" s="50">
        <f t="shared" si="34"/>
        <v>3.0000615197766236</v>
      </c>
      <c r="S275" s="50">
        <f t="shared" si="34"/>
        <v>3.000392747396321</v>
      </c>
      <c r="T275" s="50">
        <f t="shared" si="34"/>
        <v>3.0112371904138837</v>
      </c>
      <c r="U275" s="50">
        <f t="shared" si="34"/>
        <v>3.0430600549510953</v>
      </c>
      <c r="V275" s="50">
        <f t="shared" si="34"/>
        <v>3.1782784984549139</v>
      </c>
      <c r="W275" s="50">
        <f t="shared" si="34"/>
        <v>3.1216327112401694</v>
      </c>
      <c r="X275" s="50">
        <f t="shared" si="34"/>
        <v>3.2096021300368314</v>
      </c>
      <c r="Y275" s="50">
        <f t="shared" si="34"/>
        <v>3.1644638891115404</v>
      </c>
      <c r="Z275" s="50">
        <f t="shared" si="34"/>
        <v>3.1108342863679144</v>
      </c>
      <c r="AA275" s="50">
        <f t="shared" si="34"/>
        <v>3.0946172211459624</v>
      </c>
      <c r="AB275" s="79" t="s">
        <v>97</v>
      </c>
      <c r="AC275" s="6"/>
      <c r="AD275" s="3"/>
      <c r="AE275" s="3"/>
    </row>
    <row r="276" spans="1:31">
      <c r="A276" s="86" t="s">
        <v>346</v>
      </c>
      <c r="B276" s="50">
        <f t="shared" si="33"/>
        <v>4.4831932269156081</v>
      </c>
      <c r="C276" s="50">
        <f t="shared" si="33"/>
        <v>4.4688231879868372</v>
      </c>
      <c r="D276" s="50">
        <f t="shared" si="33"/>
        <v>4.4954878533549145</v>
      </c>
      <c r="E276" s="50">
        <f t="shared" si="33"/>
        <v>4.73627592334834</v>
      </c>
      <c r="F276" s="50">
        <f t="shared" si="33"/>
        <v>4.8963659766001157</v>
      </c>
      <c r="G276" s="50">
        <f>G268/G$35*100</f>
        <v>5.009002641285794</v>
      </c>
      <c r="H276" s="50">
        <f t="shared" si="34"/>
        <v>5.1866737332095694</v>
      </c>
      <c r="I276" s="50">
        <f t="shared" si="34"/>
        <v>5.341852126481732</v>
      </c>
      <c r="J276" s="50">
        <f t="shared" si="34"/>
        <v>5.2186140513071244</v>
      </c>
      <c r="K276" s="50">
        <f t="shared" si="34"/>
        <v>5.4073600232301002</v>
      </c>
      <c r="L276" s="50">
        <f t="shared" si="34"/>
        <v>5.6678389045662607</v>
      </c>
      <c r="M276" s="50">
        <f t="shared" si="34"/>
        <v>6.2565998509394731</v>
      </c>
      <c r="N276" s="50">
        <f t="shared" si="34"/>
        <v>6.5058535056944686</v>
      </c>
      <c r="O276" s="50">
        <f t="shared" si="34"/>
        <v>6.640007853397897</v>
      </c>
      <c r="P276" s="50">
        <f t="shared" si="34"/>
        <v>6.7542298881357876</v>
      </c>
      <c r="Q276" s="50">
        <f t="shared" si="34"/>
        <v>6.8852011205313683</v>
      </c>
      <c r="R276" s="50">
        <f t="shared" si="34"/>
        <v>5.8533090694042302</v>
      </c>
      <c r="S276" s="50">
        <f t="shared" si="34"/>
        <v>5.8150495276176422</v>
      </c>
      <c r="T276" s="50">
        <f t="shared" si="34"/>
        <v>5.8771847060052815</v>
      </c>
      <c r="U276" s="50">
        <f t="shared" si="34"/>
        <v>6.1089249541060004</v>
      </c>
      <c r="V276" s="50">
        <f t="shared" si="34"/>
        <v>6.7661815936580885</v>
      </c>
      <c r="W276" s="50">
        <f t="shared" si="34"/>
        <v>6.8396063702240566</v>
      </c>
      <c r="X276" s="50">
        <f t="shared" si="34"/>
        <v>7.2155930706794003</v>
      </c>
      <c r="Y276" s="50">
        <f t="shared" si="34"/>
        <v>7.3278723047505574</v>
      </c>
      <c r="Z276" s="50">
        <f t="shared" si="34"/>
        <v>7.363368864355019</v>
      </c>
      <c r="AA276" s="50">
        <f t="shared" si="34"/>
        <v>7.3967201181749918</v>
      </c>
      <c r="AB276" s="79" t="s">
        <v>97</v>
      </c>
      <c r="AC276" s="6"/>
      <c r="AD276" s="3"/>
      <c r="AE276" s="3"/>
    </row>
    <row r="277" spans="1:31">
      <c r="A277" s="86" t="s">
        <v>350</v>
      </c>
      <c r="B277" s="50">
        <f t="shared" si="33"/>
        <v>0.85772395833205828</v>
      </c>
      <c r="C277" s="50">
        <f t="shared" si="33"/>
        <v>7.3985559452641372</v>
      </c>
      <c r="D277" s="50">
        <f t="shared" si="33"/>
        <v>7.4142274602500349</v>
      </c>
      <c r="E277" s="50">
        <f t="shared" si="33"/>
        <v>7.781268381481202</v>
      </c>
      <c r="F277" s="50">
        <f t="shared" si="33"/>
        <v>8.2098679420266372</v>
      </c>
      <c r="G277" s="50">
        <f>G269/G$35*100</f>
        <v>8.5406482466534097</v>
      </c>
      <c r="H277" s="50">
        <f t="shared" si="34"/>
        <v>9.0701363684653327</v>
      </c>
      <c r="I277" s="50">
        <f t="shared" si="34"/>
        <v>9.2507678712211003</v>
      </c>
      <c r="J277" s="50">
        <f t="shared" si="34"/>
        <v>9.4287194740502791</v>
      </c>
      <c r="K277" s="50">
        <f t="shared" si="34"/>
        <v>10.152962715923429</v>
      </c>
      <c r="L277" s="50">
        <f t="shared" si="34"/>
        <v>10.689791627385208</v>
      </c>
      <c r="M277" s="50">
        <f t="shared" si="34"/>
        <v>10.561389401012043</v>
      </c>
      <c r="N277" s="50">
        <f t="shared" si="34"/>
        <v>11.051063489727484</v>
      </c>
      <c r="O277" s="50">
        <f t="shared" si="34"/>
        <v>11.470508687821422</v>
      </c>
      <c r="P277" s="50">
        <f t="shared" si="34"/>
        <v>11.560858991433982</v>
      </c>
      <c r="Q277" s="50">
        <f t="shared" si="34"/>
        <v>11.676840531932783</v>
      </c>
      <c r="R277" s="50">
        <f t="shared" si="34"/>
        <v>13.666122249718695</v>
      </c>
      <c r="S277" s="50">
        <f t="shared" si="34"/>
        <v>13.934894718040921</v>
      </c>
      <c r="T277" s="50">
        <f t="shared" si="34"/>
        <v>14.233962967410511</v>
      </c>
      <c r="U277" s="50">
        <f t="shared" si="34"/>
        <v>14.932703762679584</v>
      </c>
      <c r="V277" s="50">
        <f t="shared" si="34"/>
        <v>16.91656830568153</v>
      </c>
      <c r="W277" s="50">
        <f t="shared" si="34"/>
        <v>16.95486152330886</v>
      </c>
      <c r="X277" s="50">
        <f t="shared" si="34"/>
        <v>17.682478025407001</v>
      </c>
      <c r="Y277" s="50">
        <f t="shared" si="34"/>
        <v>17.791365482251656</v>
      </c>
      <c r="Z277" s="50">
        <f t="shared" si="34"/>
        <v>17.831017836757962</v>
      </c>
      <c r="AA277" s="50">
        <f t="shared" si="34"/>
        <v>17.684492325691064</v>
      </c>
      <c r="AB277" s="79" t="s">
        <v>97</v>
      </c>
      <c r="AC277" s="6"/>
      <c r="AD277" s="3"/>
      <c r="AE277" s="3"/>
    </row>
    <row r="278" spans="1:31">
      <c r="A278" s="2"/>
      <c r="B278" s="40"/>
      <c r="C278" s="40"/>
      <c r="D278" s="40"/>
      <c r="E278" s="40"/>
      <c r="F278" s="40"/>
      <c r="G278" s="40"/>
      <c r="H278" s="42"/>
      <c r="I278" s="42"/>
      <c r="J278" s="42"/>
      <c r="K278" s="42"/>
      <c r="L278" s="42"/>
      <c r="M278" s="42"/>
      <c r="N278" s="42"/>
      <c r="O278" s="42"/>
      <c r="P278" s="42"/>
      <c r="Q278" s="42"/>
      <c r="R278" s="42"/>
      <c r="S278" s="42"/>
      <c r="T278" s="42"/>
      <c r="U278" s="42"/>
      <c r="V278" s="42"/>
      <c r="W278" s="42"/>
      <c r="X278" s="42"/>
      <c r="Y278" s="42"/>
      <c r="Z278" s="42"/>
      <c r="AA278" s="62"/>
      <c r="AB278" s="37"/>
      <c r="AC278" s="6"/>
      <c r="AD278" s="3"/>
      <c r="AE278" s="3"/>
    </row>
    <row r="279" spans="1:31" ht="15">
      <c r="A279" t="s">
        <v>388</v>
      </c>
      <c r="B279" s="45"/>
      <c r="C279" s="45"/>
      <c r="D279" s="45"/>
      <c r="E279" s="45"/>
      <c r="F279" s="45"/>
      <c r="G279" s="45"/>
      <c r="H279" s="40"/>
      <c r="I279" s="40"/>
      <c r="J279" s="40"/>
      <c r="K279" s="40"/>
      <c r="L279" s="40"/>
      <c r="M279" s="40"/>
      <c r="N279" s="40"/>
      <c r="O279" s="40"/>
      <c r="P279" s="40"/>
      <c r="Q279" s="40"/>
      <c r="R279" s="40"/>
      <c r="S279" s="40"/>
      <c r="T279" s="40"/>
      <c r="U279" s="40"/>
      <c r="V279" s="40"/>
      <c r="W279" s="40"/>
      <c r="X279" s="40"/>
      <c r="Y279" s="40"/>
      <c r="Z279" s="40"/>
      <c r="AA279" s="62"/>
      <c r="AB279" s="61"/>
      <c r="AC279" s="7"/>
      <c r="AD279" s="3"/>
      <c r="AE279" s="3"/>
    </row>
    <row r="280" spans="1:31">
      <c r="A280" s="2" t="s">
        <v>109</v>
      </c>
      <c r="B280" s="79">
        <v>37822.534626000001</v>
      </c>
      <c r="C280" s="79">
        <v>41456.939674000001</v>
      </c>
      <c r="D280" s="79">
        <v>42359.892974000002</v>
      </c>
      <c r="E280" s="79">
        <v>43012.281444</v>
      </c>
      <c r="F280" s="79">
        <v>40202.448725000002</v>
      </c>
      <c r="G280" s="79">
        <v>40497.552696999999</v>
      </c>
      <c r="H280" s="79">
        <v>41530.895121000001</v>
      </c>
      <c r="I280" s="79">
        <v>44731.311205999998</v>
      </c>
      <c r="J280" s="79">
        <v>50937.991859000002</v>
      </c>
      <c r="K280" s="79">
        <v>50645.003938000002</v>
      </c>
      <c r="L280" s="79">
        <v>47547.556240999998</v>
      </c>
      <c r="M280" s="79">
        <v>51654.197760000003</v>
      </c>
      <c r="N280" s="79">
        <v>48979.244311000002</v>
      </c>
      <c r="O280" s="79">
        <v>52108.955735000003</v>
      </c>
      <c r="P280" s="79">
        <v>54548.350171999999</v>
      </c>
      <c r="Q280" s="79">
        <v>61169.979094000002</v>
      </c>
      <c r="R280" s="79">
        <v>65656.544156999997</v>
      </c>
      <c r="S280" s="79">
        <v>75246.173391999997</v>
      </c>
      <c r="T280" s="79">
        <v>83931.437611999994</v>
      </c>
      <c r="U280" s="79">
        <v>81018.087606999994</v>
      </c>
      <c r="V280" s="79">
        <v>54170.614088000002</v>
      </c>
      <c r="W280" s="79">
        <v>67399.626696000007</v>
      </c>
      <c r="X280" s="79">
        <v>65546.474948000003</v>
      </c>
      <c r="Y280" s="79">
        <v>63747.572215</v>
      </c>
      <c r="Z280" s="79">
        <v>69774.192949999997</v>
      </c>
      <c r="AA280" s="79">
        <v>73093.028311000002</v>
      </c>
      <c r="AB280" s="79">
        <v>75613.928862000001</v>
      </c>
      <c r="AC280" s="21"/>
      <c r="AD280" s="3"/>
      <c r="AE280" s="3"/>
    </row>
    <row r="281" spans="1:31">
      <c r="A281" s="2" t="s">
        <v>110</v>
      </c>
      <c r="B281" s="79">
        <v>28978.572581</v>
      </c>
      <c r="C281" s="79">
        <v>33855.207638</v>
      </c>
      <c r="D281" s="79">
        <v>31900.153522000001</v>
      </c>
      <c r="E281" s="79">
        <v>29527.41936</v>
      </c>
      <c r="F281" s="79">
        <v>26826.357239000001</v>
      </c>
      <c r="G281" s="79">
        <v>28104.327343000001</v>
      </c>
      <c r="H281" s="79">
        <v>31548.753881000001</v>
      </c>
      <c r="I281" s="79">
        <v>37993.421106000002</v>
      </c>
      <c r="J281" s="79">
        <v>40956.182572999998</v>
      </c>
      <c r="K281" s="79">
        <v>36653.647183000001</v>
      </c>
      <c r="L281" s="79">
        <v>35268.008063000001</v>
      </c>
      <c r="M281" s="79">
        <v>40938.422967999999</v>
      </c>
      <c r="N281" s="79">
        <v>42415.533001999996</v>
      </c>
      <c r="O281" s="79">
        <v>42227.505944999997</v>
      </c>
      <c r="P281" s="79">
        <v>44362.023351999997</v>
      </c>
      <c r="Q281" s="79">
        <v>49216.636345999999</v>
      </c>
      <c r="R281" s="79">
        <v>56949.392181000003</v>
      </c>
      <c r="S281" s="79">
        <v>67344.293072</v>
      </c>
      <c r="T281" s="79">
        <v>73135.920427000005</v>
      </c>
      <c r="U281" s="79">
        <v>78954.749926000004</v>
      </c>
      <c r="V281" s="79">
        <v>51499.377779000002</v>
      </c>
      <c r="W281" s="79">
        <v>60764.956839999999</v>
      </c>
      <c r="X281" s="79">
        <v>68111.187177999993</v>
      </c>
      <c r="Y281" s="79">
        <v>70688.631840000002</v>
      </c>
      <c r="Z281" s="79">
        <v>81242.545171000005</v>
      </c>
      <c r="AA281" s="79">
        <v>85909.112733000002</v>
      </c>
      <c r="AB281" s="79">
        <v>78405.535793000003</v>
      </c>
      <c r="AC281" s="21"/>
      <c r="AD281" s="3"/>
      <c r="AE281" s="3"/>
    </row>
    <row r="282" spans="1:31">
      <c r="A282" s="34" t="s">
        <v>30</v>
      </c>
      <c r="B282" s="79">
        <f>B280-B281</f>
        <v>8843.9620450000002</v>
      </c>
      <c r="C282" s="79">
        <f t="shared" ref="C282:AB282" si="35">C280-C281</f>
        <v>7601.7320360000012</v>
      </c>
      <c r="D282" s="79">
        <f t="shared" si="35"/>
        <v>10459.739452000002</v>
      </c>
      <c r="E282" s="79">
        <f t="shared" si="35"/>
        <v>13484.862084</v>
      </c>
      <c r="F282" s="79">
        <f t="shared" si="35"/>
        <v>13376.091486000001</v>
      </c>
      <c r="G282" s="79">
        <f t="shared" si="35"/>
        <v>12393.225353999998</v>
      </c>
      <c r="H282" s="79">
        <f t="shared" si="35"/>
        <v>9982.1412400000008</v>
      </c>
      <c r="I282" s="79">
        <f t="shared" si="35"/>
        <v>6737.8900999999969</v>
      </c>
      <c r="J282" s="79">
        <f t="shared" si="35"/>
        <v>9981.8092860000033</v>
      </c>
      <c r="K282" s="79">
        <f t="shared" si="35"/>
        <v>13991.356755000001</v>
      </c>
      <c r="L282" s="79">
        <f t="shared" si="35"/>
        <v>12279.548177999997</v>
      </c>
      <c r="M282" s="79">
        <f t="shared" si="35"/>
        <v>10715.774792000004</v>
      </c>
      <c r="N282" s="79">
        <f t="shared" si="35"/>
        <v>6563.7113090000057</v>
      </c>
      <c r="O282" s="79">
        <f t="shared" si="35"/>
        <v>9881.449790000006</v>
      </c>
      <c r="P282" s="79">
        <f t="shared" si="35"/>
        <v>10186.326820000002</v>
      </c>
      <c r="Q282" s="79">
        <f t="shared" si="35"/>
        <v>11953.342748000003</v>
      </c>
      <c r="R282" s="79">
        <f t="shared" si="35"/>
        <v>8707.1519759999937</v>
      </c>
      <c r="S282" s="79">
        <f t="shared" si="35"/>
        <v>7901.8803199999966</v>
      </c>
      <c r="T282" s="79">
        <f t="shared" si="35"/>
        <v>10795.51718499999</v>
      </c>
      <c r="U282" s="79">
        <f t="shared" si="35"/>
        <v>2063.33768099999</v>
      </c>
      <c r="V282" s="79">
        <f t="shared" si="35"/>
        <v>2671.2363089999999</v>
      </c>
      <c r="W282" s="79">
        <f t="shared" si="35"/>
        <v>6634.6698560000077</v>
      </c>
      <c r="X282" s="79">
        <f t="shared" si="35"/>
        <v>-2564.7122299999901</v>
      </c>
      <c r="Y282" s="79">
        <f t="shared" si="35"/>
        <v>-6941.0596250000017</v>
      </c>
      <c r="Z282" s="79">
        <f t="shared" si="35"/>
        <v>-11468.352221000008</v>
      </c>
      <c r="AA282" s="79">
        <f t="shared" si="35"/>
        <v>-12816.084422</v>
      </c>
      <c r="AB282" s="79">
        <f t="shared" si="35"/>
        <v>-2791.6069310000021</v>
      </c>
      <c r="AC282" s="19"/>
      <c r="AD282" s="3"/>
      <c r="AE282" s="3"/>
    </row>
    <row r="283" spans="1:31">
      <c r="A283" s="2"/>
      <c r="B283" s="40"/>
      <c r="C283" s="40"/>
      <c r="D283" s="40"/>
      <c r="E283" s="40"/>
      <c r="F283" s="40"/>
      <c r="G283" s="40"/>
      <c r="H283" s="42"/>
      <c r="I283" s="42"/>
      <c r="J283" s="42"/>
      <c r="K283" s="42"/>
      <c r="L283" s="42"/>
      <c r="M283" s="42"/>
      <c r="N283" s="42"/>
      <c r="O283" s="42"/>
      <c r="P283" s="42"/>
      <c r="Q283" s="42"/>
      <c r="R283" s="42"/>
      <c r="S283" s="42"/>
      <c r="T283" s="42"/>
      <c r="U283" s="42"/>
      <c r="V283" s="48"/>
      <c r="W283" s="48"/>
      <c r="X283" s="48"/>
      <c r="Y283" s="48"/>
      <c r="Z283" s="48"/>
      <c r="AA283" s="48"/>
      <c r="AB283" s="26"/>
      <c r="AC283" s="26"/>
      <c r="AD283" s="3"/>
      <c r="AE283" s="3"/>
    </row>
    <row r="284" spans="1:31">
      <c r="A284" s="34" t="s">
        <v>367</v>
      </c>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0"/>
      <c r="AA284" s="40"/>
      <c r="AB284" s="7"/>
      <c r="AC284" s="7"/>
      <c r="AD284" s="3"/>
      <c r="AE284" s="3"/>
    </row>
    <row r="285" spans="1:31">
      <c r="A285" s="34" t="s">
        <v>301</v>
      </c>
      <c r="B285" s="50">
        <v>11.44209</v>
      </c>
      <c r="C285" s="50">
        <f>(C280/B280-1)*100</f>
        <v>9.6090996648903406</v>
      </c>
      <c r="D285" s="50">
        <f t="shared" ref="D285:AB286" si="36">(D280/C280-1)*100</f>
        <v>2.178051026198391</v>
      </c>
      <c r="E285" s="50">
        <f t="shared" si="36"/>
        <v>1.5401088723251188</v>
      </c>
      <c r="F285" s="50">
        <f t="shared" si="36"/>
        <v>-6.5326288787035613</v>
      </c>
      <c r="G285" s="50">
        <f t="shared" si="36"/>
        <v>0.73404476930900575</v>
      </c>
      <c r="H285" s="50">
        <f t="shared" si="36"/>
        <v>2.5516169624653751</v>
      </c>
      <c r="I285" s="50">
        <f t="shared" si="36"/>
        <v>7.7061090922206255</v>
      </c>
      <c r="J285" s="50">
        <f t="shared" si="36"/>
        <v>13.875472204283334</v>
      </c>
      <c r="K285" s="50">
        <f t="shared" si="36"/>
        <v>-0.57518545648798103</v>
      </c>
      <c r="L285" s="50">
        <f t="shared" si="36"/>
        <v>-6.1159985312508214</v>
      </c>
      <c r="M285" s="50">
        <f t="shared" si="36"/>
        <v>8.6369139523912573</v>
      </c>
      <c r="N285" s="50">
        <f t="shared" si="36"/>
        <v>-5.1785790216481331</v>
      </c>
      <c r="O285" s="50">
        <f t="shared" si="36"/>
        <v>6.3898728288405149</v>
      </c>
      <c r="P285" s="50">
        <f t="shared" si="36"/>
        <v>4.681334336089038</v>
      </c>
      <c r="Q285" s="50">
        <f t="shared" si="36"/>
        <v>12.139008606348156</v>
      </c>
      <c r="R285" s="50">
        <f t="shared" si="36"/>
        <v>7.3345865561037504</v>
      </c>
      <c r="S285" s="50">
        <f t="shared" si="36"/>
        <v>14.605747771416322</v>
      </c>
      <c r="T285" s="50">
        <f t="shared" si="36"/>
        <v>11.542466318856537</v>
      </c>
      <c r="U285" s="50">
        <f t="shared" si="36"/>
        <v>-3.4711069986289256</v>
      </c>
      <c r="V285" s="50">
        <f t="shared" si="36"/>
        <v>-33.137629277589063</v>
      </c>
      <c r="W285" s="50">
        <f t="shared" si="36"/>
        <v>24.421012814271425</v>
      </c>
      <c r="X285" s="50">
        <f t="shared" si="36"/>
        <v>-2.7494985341068423</v>
      </c>
      <c r="Y285" s="50">
        <f t="shared" si="36"/>
        <v>-2.7444690724056864</v>
      </c>
      <c r="Z285" s="50">
        <f t="shared" si="36"/>
        <v>9.4538827528586555</v>
      </c>
      <c r="AA285" s="50">
        <f t="shared" si="36"/>
        <v>4.7565370815227714</v>
      </c>
      <c r="AB285" s="50">
        <f t="shared" si="36"/>
        <v>3.4488932929060523</v>
      </c>
      <c r="AC285" s="17"/>
      <c r="AD285" s="3"/>
      <c r="AE285" s="3"/>
    </row>
    <row r="286" spans="1:31">
      <c r="A286" s="34" t="s">
        <v>302</v>
      </c>
      <c r="B286" s="50">
        <v>20.71227</v>
      </c>
      <c r="C286" s="50">
        <f>(C281/B281-1)*100</f>
        <v>16.828417077373238</v>
      </c>
      <c r="D286" s="50">
        <f t="shared" si="36"/>
        <v>-5.7747515150537554</v>
      </c>
      <c r="E286" s="50">
        <f t="shared" si="36"/>
        <v>-7.4380023292478503</v>
      </c>
      <c r="F286" s="50">
        <f t="shared" si="36"/>
        <v>-9.1476403273462292</v>
      </c>
      <c r="G286" s="50">
        <f t="shared" si="36"/>
        <v>4.7638600075827542</v>
      </c>
      <c r="H286" s="50">
        <f t="shared" si="36"/>
        <v>12.255858309513702</v>
      </c>
      <c r="I286" s="50">
        <f t="shared" si="36"/>
        <v>20.427644303508451</v>
      </c>
      <c r="J286" s="50">
        <f t="shared" si="36"/>
        <v>7.7980907766479257</v>
      </c>
      <c r="K286" s="50">
        <f t="shared" si="36"/>
        <v>-10.505215866569573</v>
      </c>
      <c r="L286" s="50">
        <f t="shared" si="36"/>
        <v>-3.7803580993780672</v>
      </c>
      <c r="M286" s="50">
        <f t="shared" si="36"/>
        <v>16.078069662655214</v>
      </c>
      <c r="N286" s="50">
        <f t="shared" si="36"/>
        <v>3.6081263686063236</v>
      </c>
      <c r="O286" s="50">
        <f t="shared" si="36"/>
        <v>-0.44329764049206855</v>
      </c>
      <c r="P286" s="50">
        <f t="shared" si="36"/>
        <v>5.0548034017925181</v>
      </c>
      <c r="Q286" s="50">
        <f t="shared" si="36"/>
        <v>10.943173072788026</v>
      </c>
      <c r="R286" s="50">
        <f t="shared" si="36"/>
        <v>15.711670705485892</v>
      </c>
      <c r="S286" s="50">
        <f t="shared" si="36"/>
        <v>18.252874162312914</v>
      </c>
      <c r="T286" s="50">
        <f t="shared" si="36"/>
        <v>8.6000269522585668</v>
      </c>
      <c r="U286" s="50">
        <f t="shared" si="36"/>
        <v>7.9561855036855755</v>
      </c>
      <c r="V286" s="50">
        <f t="shared" si="36"/>
        <v>-34.773553424882522</v>
      </c>
      <c r="W286" s="50">
        <f t="shared" si="36"/>
        <v>17.991633026638709</v>
      </c>
      <c r="X286" s="50">
        <f t="shared" si="36"/>
        <v>12.089583733834175</v>
      </c>
      <c r="Y286" s="50">
        <f t="shared" si="36"/>
        <v>3.784172275934905</v>
      </c>
      <c r="Z286" s="50">
        <f t="shared" si="36"/>
        <v>14.93014231041878</v>
      </c>
      <c r="AA286" s="50">
        <f t="shared" si="36"/>
        <v>5.7439947901407606</v>
      </c>
      <c r="AB286" s="50">
        <f t="shared" si="36"/>
        <v>-8.7343201451988364</v>
      </c>
      <c r="AC286" s="17"/>
      <c r="AD286" s="3"/>
      <c r="AE286" s="3"/>
    </row>
    <row r="287" spans="1:31">
      <c r="A287" s="2"/>
      <c r="B287" s="40"/>
      <c r="C287" s="40"/>
      <c r="D287" s="40"/>
      <c r="E287" s="40"/>
      <c r="F287" s="40"/>
      <c r="G287" s="40"/>
      <c r="H287" s="42"/>
      <c r="I287" s="42"/>
      <c r="J287" s="42"/>
      <c r="K287" s="42"/>
      <c r="L287" s="42"/>
      <c r="M287" s="42"/>
      <c r="N287" s="42"/>
      <c r="O287" s="42"/>
      <c r="P287" s="42"/>
      <c r="Q287" s="42"/>
      <c r="R287" s="42"/>
      <c r="S287" s="42"/>
      <c r="T287" s="42"/>
      <c r="U287" s="42"/>
      <c r="V287" s="42"/>
      <c r="W287" s="42"/>
      <c r="X287" s="42"/>
      <c r="Y287" s="42"/>
      <c r="Z287" s="42"/>
      <c r="AA287" s="42"/>
      <c r="AB287" s="6"/>
      <c r="AC287" s="6"/>
      <c r="AD287" s="3"/>
      <c r="AE287" s="3"/>
    </row>
    <row r="288" spans="1:31">
      <c r="A288" s="2" t="s">
        <v>387</v>
      </c>
      <c r="B288" s="62"/>
      <c r="C288" s="62"/>
      <c r="D288" s="62"/>
      <c r="E288" s="62"/>
      <c r="F288" s="62"/>
      <c r="G288" s="62"/>
      <c r="H288" s="62"/>
      <c r="I288" s="62"/>
      <c r="J288" s="62"/>
      <c r="K288" s="62"/>
      <c r="L288" s="62"/>
      <c r="M288" s="62"/>
      <c r="N288" s="62"/>
      <c r="O288" s="62"/>
      <c r="P288" s="62"/>
      <c r="Q288" s="62"/>
      <c r="R288" s="62"/>
      <c r="S288" s="62"/>
      <c r="T288" s="62"/>
      <c r="U288" s="62"/>
      <c r="V288" s="62"/>
      <c r="W288" s="62"/>
      <c r="X288" s="62"/>
      <c r="Y288" s="62"/>
      <c r="Z288" s="62"/>
      <c r="AA288" s="62"/>
      <c r="AB288" s="62"/>
      <c r="AC288" s="7"/>
      <c r="AD288" s="3"/>
      <c r="AE288" s="3"/>
    </row>
    <row r="289" spans="1:28">
      <c r="A289" t="s">
        <v>197</v>
      </c>
      <c r="B289" s="90">
        <v>274693</v>
      </c>
      <c r="C289" s="90">
        <v>287796</v>
      </c>
      <c r="D289" s="90">
        <v>314967</v>
      </c>
      <c r="E289" s="90">
        <v>339944</v>
      </c>
      <c r="F289" s="90">
        <v>362794</v>
      </c>
      <c r="G289" s="90">
        <v>395286</v>
      </c>
      <c r="H289" s="90">
        <v>443256</v>
      </c>
      <c r="I289" s="90">
        <v>411565</v>
      </c>
      <c r="J289" s="90">
        <v>421466</v>
      </c>
      <c r="K289" s="90">
        <v>388040</v>
      </c>
      <c r="L289" s="90">
        <v>419456</v>
      </c>
      <c r="M289" s="90">
        <v>478363</v>
      </c>
      <c r="N289" s="90">
        <v>403524</v>
      </c>
      <c r="O289" s="90">
        <v>416797</v>
      </c>
      <c r="P289" s="90">
        <v>471916</v>
      </c>
      <c r="Q289" s="90">
        <v>565822</v>
      </c>
      <c r="R289" s="90">
        <v>594896</v>
      </c>
      <c r="S289" s="90">
        <v>646798</v>
      </c>
      <c r="T289" s="90">
        <v>714267</v>
      </c>
      <c r="U289" s="90">
        <v>782049</v>
      </c>
      <c r="V289" s="90">
        <v>580719</v>
      </c>
      <c r="W289" s="90">
        <v>769773</v>
      </c>
      <c r="X289" s="90">
        <v>822564</v>
      </c>
      <c r="Y289" s="90">
        <v>798620</v>
      </c>
      <c r="Z289" s="90">
        <v>714613</v>
      </c>
      <c r="AA289" s="90">
        <v>690213</v>
      </c>
      <c r="AB289" s="90">
        <v>624801</v>
      </c>
    </row>
    <row r="290" spans="1:28">
      <c r="A290" t="s">
        <v>233</v>
      </c>
      <c r="B290" s="90">
        <v>8477.14</v>
      </c>
      <c r="C290" s="90">
        <v>6144.83</v>
      </c>
      <c r="D290" s="90">
        <v>8604.9599999999991</v>
      </c>
      <c r="E290" s="90">
        <v>11967</v>
      </c>
      <c r="F290" s="90">
        <v>17353.2</v>
      </c>
      <c r="G290" s="90">
        <v>18686.599999999999</v>
      </c>
      <c r="H290" s="90">
        <v>21933.599999999999</v>
      </c>
      <c r="I290" s="90">
        <v>21826.5</v>
      </c>
      <c r="J290" s="90">
        <v>21691.7</v>
      </c>
      <c r="K290" s="90">
        <v>20182.400000000001</v>
      </c>
      <c r="L290" s="90">
        <v>23450.1</v>
      </c>
      <c r="M290" s="90">
        <v>30356.2</v>
      </c>
      <c r="N290" s="90">
        <v>30948.2</v>
      </c>
      <c r="O290" s="90">
        <v>39957.599999999999</v>
      </c>
      <c r="P290" s="90">
        <v>57479.8</v>
      </c>
      <c r="Q290" s="90">
        <v>73917.2</v>
      </c>
      <c r="R290" s="90">
        <v>80004.7</v>
      </c>
      <c r="S290" s="90">
        <v>92789.1</v>
      </c>
      <c r="T290" s="90">
        <v>109297</v>
      </c>
      <c r="U290" s="90">
        <v>124969</v>
      </c>
      <c r="V290" s="90">
        <v>109632</v>
      </c>
      <c r="W290" s="90">
        <v>149626</v>
      </c>
      <c r="X290" s="90">
        <v>161818</v>
      </c>
      <c r="Y290" s="90">
        <v>144203</v>
      </c>
      <c r="Z290" s="90">
        <v>129052</v>
      </c>
      <c r="AA290" s="90">
        <v>126347</v>
      </c>
      <c r="AB290" s="90">
        <v>109216</v>
      </c>
    </row>
    <row r="291" spans="1:28">
      <c r="A291" t="s">
        <v>234</v>
      </c>
      <c r="B291" s="90">
        <v>93953.7</v>
      </c>
      <c r="C291" s="90">
        <v>91121.1</v>
      </c>
      <c r="D291" s="90">
        <v>92199.6</v>
      </c>
      <c r="E291" s="90">
        <v>96715.7</v>
      </c>
      <c r="F291" s="90">
        <v>106898</v>
      </c>
      <c r="G291" s="90">
        <v>118693</v>
      </c>
      <c r="H291" s="90">
        <v>122034</v>
      </c>
      <c r="I291" s="90">
        <v>113174</v>
      </c>
      <c r="J291" s="90">
        <v>118383</v>
      </c>
      <c r="K291" s="90">
        <v>119717</v>
      </c>
      <c r="L291" s="90">
        <v>130195</v>
      </c>
      <c r="M291" s="90">
        <v>144009</v>
      </c>
      <c r="N291" s="90">
        <v>122701</v>
      </c>
      <c r="O291" s="90">
        <v>120198</v>
      </c>
      <c r="P291" s="90">
        <v>117384</v>
      </c>
      <c r="Q291" s="90">
        <v>128606</v>
      </c>
      <c r="R291" s="90">
        <v>136002</v>
      </c>
      <c r="S291" s="90">
        <v>147230</v>
      </c>
      <c r="T291" s="90">
        <v>145575</v>
      </c>
      <c r="U291" s="90">
        <v>138932</v>
      </c>
      <c r="V291" s="90">
        <v>95343.1</v>
      </c>
      <c r="W291" s="90">
        <v>120483</v>
      </c>
      <c r="X291" s="90">
        <v>127774</v>
      </c>
      <c r="Y291" s="90">
        <v>142053</v>
      </c>
      <c r="Z291" s="90">
        <v>134398</v>
      </c>
      <c r="AA291" s="90">
        <v>130571</v>
      </c>
      <c r="AB291" s="90">
        <v>126372</v>
      </c>
    </row>
    <row r="292" spans="1:28">
      <c r="A292" t="s">
        <v>198</v>
      </c>
      <c r="B292" s="90">
        <v>16490.8</v>
      </c>
      <c r="C292" s="90">
        <v>17499.5</v>
      </c>
      <c r="D292" s="90">
        <v>20088.2</v>
      </c>
      <c r="E292" s="90">
        <v>17786.099999999999</v>
      </c>
      <c r="F292" s="90">
        <v>19192.099999999999</v>
      </c>
      <c r="G292" s="90">
        <v>24360.9</v>
      </c>
      <c r="H292" s="90">
        <v>31291.9</v>
      </c>
      <c r="I292" s="90">
        <v>29369.3</v>
      </c>
      <c r="J292" s="90">
        <v>26096.6</v>
      </c>
      <c r="K292" s="90">
        <v>15400.2</v>
      </c>
      <c r="L292" s="90">
        <v>23088.7</v>
      </c>
      <c r="M292" s="90">
        <v>30702.9</v>
      </c>
      <c r="N292" s="90">
        <v>25291.9</v>
      </c>
      <c r="O292" s="90">
        <v>28611.9</v>
      </c>
      <c r="P292" s="90">
        <v>34823</v>
      </c>
      <c r="Q292" s="90">
        <v>44247</v>
      </c>
      <c r="R292" s="90">
        <v>46678.1</v>
      </c>
      <c r="S292" s="90">
        <v>50290</v>
      </c>
      <c r="T292" s="90">
        <v>54268.5</v>
      </c>
      <c r="U292" s="90">
        <v>59425.5</v>
      </c>
      <c r="V292" s="90">
        <v>47237.3</v>
      </c>
      <c r="W292" s="90">
        <v>62270.2</v>
      </c>
      <c r="X292" s="90">
        <v>66006.899999999994</v>
      </c>
      <c r="Y292" s="90">
        <v>61514.9</v>
      </c>
      <c r="Z292" s="90">
        <v>56503.1</v>
      </c>
      <c r="AA292" s="90">
        <v>51524.7</v>
      </c>
      <c r="AB292" s="90">
        <v>44030.400000000001</v>
      </c>
    </row>
    <row r="293" spans="1:28">
      <c r="A293" t="s">
        <v>355</v>
      </c>
      <c r="B293" s="87"/>
      <c r="C293" s="90">
        <v>15461.4</v>
      </c>
      <c r="D293" s="90">
        <v>18274.7</v>
      </c>
      <c r="E293" s="90">
        <v>21165.7</v>
      </c>
      <c r="F293" s="90">
        <v>22184.1</v>
      </c>
      <c r="G293" s="90">
        <v>23790.400000000001</v>
      </c>
      <c r="H293" s="90">
        <v>28983.5</v>
      </c>
      <c r="I293" s="90">
        <v>25985.7</v>
      </c>
      <c r="J293" s="90">
        <v>27557.200000000001</v>
      </c>
      <c r="K293" s="90">
        <v>25600.6</v>
      </c>
      <c r="L293" s="90">
        <v>29068.799999999999</v>
      </c>
      <c r="M293" s="90">
        <v>35977.199999999997</v>
      </c>
      <c r="N293" s="90">
        <v>24256.3</v>
      </c>
      <c r="O293" s="90">
        <v>26311.7</v>
      </c>
      <c r="P293" s="90">
        <v>31319.599999999999</v>
      </c>
      <c r="Q293" s="90">
        <v>42015</v>
      </c>
      <c r="R293" s="90">
        <v>43758.7</v>
      </c>
      <c r="S293" s="90">
        <v>44106.2</v>
      </c>
      <c r="T293" s="90">
        <v>44873.599999999999</v>
      </c>
      <c r="U293" s="90">
        <v>46041.599999999999</v>
      </c>
      <c r="V293" s="90">
        <v>36428.5</v>
      </c>
      <c r="W293" s="90">
        <v>52395.4</v>
      </c>
      <c r="X293" s="90">
        <v>50801.8</v>
      </c>
      <c r="Y293" s="90">
        <v>46006.1</v>
      </c>
      <c r="Z293" s="90">
        <v>41617.300000000003</v>
      </c>
      <c r="AA293" s="90">
        <v>39989.800000000003</v>
      </c>
      <c r="AB293" s="90">
        <v>36939.4</v>
      </c>
    </row>
    <row r="294" spans="1:28">
      <c r="A294" t="s">
        <v>356</v>
      </c>
      <c r="B294" s="90">
        <v>11471.7</v>
      </c>
      <c r="C294" s="90">
        <v>13105.7</v>
      </c>
      <c r="D294" s="90">
        <v>16337</v>
      </c>
      <c r="E294" s="90">
        <v>20778.7</v>
      </c>
      <c r="F294" s="90">
        <v>22828.3</v>
      </c>
      <c r="G294" s="90">
        <v>25743.200000000001</v>
      </c>
      <c r="H294" s="90">
        <v>27780</v>
      </c>
      <c r="I294" s="90">
        <v>25364.3</v>
      </c>
      <c r="J294" s="90">
        <v>27257.4</v>
      </c>
      <c r="K294" s="90">
        <v>22454.3</v>
      </c>
      <c r="L294" s="90">
        <v>22147.8</v>
      </c>
      <c r="M294" s="90">
        <v>27186.6</v>
      </c>
      <c r="N294" s="90">
        <v>23251.7</v>
      </c>
      <c r="O294" s="90">
        <v>25432.3</v>
      </c>
      <c r="P294" s="90">
        <v>29918.1</v>
      </c>
      <c r="Q294" s="90">
        <v>35414.400000000001</v>
      </c>
      <c r="R294" s="90">
        <v>36019.300000000003</v>
      </c>
      <c r="S294" s="90">
        <v>36436.6</v>
      </c>
      <c r="T294" s="90">
        <v>38908.6</v>
      </c>
      <c r="U294" s="90">
        <v>40286.9</v>
      </c>
      <c r="V294" s="90">
        <v>31875.1</v>
      </c>
      <c r="W294" s="90">
        <v>42303</v>
      </c>
      <c r="X294" s="90">
        <v>42923.5</v>
      </c>
      <c r="Y294" s="90">
        <v>41050.6</v>
      </c>
      <c r="Z294" s="90">
        <v>37347.699999999997</v>
      </c>
      <c r="AA294" s="90">
        <v>38085.199999999997</v>
      </c>
      <c r="AB294" s="90">
        <v>34999.300000000003</v>
      </c>
    </row>
    <row r="295" spans="1:28">
      <c r="A295" t="s">
        <v>353</v>
      </c>
      <c r="B295" s="90">
        <v>6810.63</v>
      </c>
      <c r="C295" s="90">
        <v>9149.7800000000007</v>
      </c>
      <c r="D295" s="90">
        <v>9445.73</v>
      </c>
      <c r="E295" s="90">
        <v>10383.700000000001</v>
      </c>
      <c r="F295" s="90">
        <v>12316.6</v>
      </c>
      <c r="G295" s="90">
        <v>14700.4</v>
      </c>
      <c r="H295" s="90">
        <v>19719.3</v>
      </c>
      <c r="I295" s="90">
        <v>18301.2</v>
      </c>
      <c r="J295" s="90">
        <v>14615.4</v>
      </c>
      <c r="K295" s="90">
        <v>9351.85</v>
      </c>
      <c r="L295" s="90">
        <v>11358.1</v>
      </c>
      <c r="M295" s="90">
        <v>13634.2</v>
      </c>
      <c r="N295" s="90">
        <v>11873.4</v>
      </c>
      <c r="O295" s="90">
        <v>13216.6</v>
      </c>
      <c r="P295" s="90">
        <v>16043</v>
      </c>
      <c r="Q295" s="90">
        <v>20274.099999999999</v>
      </c>
      <c r="R295" s="90">
        <v>22562.7</v>
      </c>
      <c r="S295" s="90">
        <v>22906.5</v>
      </c>
      <c r="T295" s="90">
        <v>25610</v>
      </c>
      <c r="U295" s="90">
        <v>29494.9</v>
      </c>
      <c r="V295" s="90">
        <v>22259</v>
      </c>
      <c r="W295" s="90">
        <v>34222.300000000003</v>
      </c>
      <c r="X295" s="90">
        <v>37486.400000000001</v>
      </c>
      <c r="Y295" s="90">
        <v>43695.5</v>
      </c>
      <c r="Z295" s="90">
        <v>35985.199999999997</v>
      </c>
      <c r="AA295" s="90">
        <v>31367.3</v>
      </c>
      <c r="AB295" s="90">
        <v>27985.1</v>
      </c>
    </row>
    <row r="296" spans="1:28">
      <c r="A296" t="s">
        <v>354</v>
      </c>
      <c r="B296" s="90">
        <v>9198.6200000000008</v>
      </c>
      <c r="C296" s="90">
        <v>10738.8</v>
      </c>
      <c r="D296" s="90">
        <v>12228.2</v>
      </c>
      <c r="E296" s="90">
        <v>12981</v>
      </c>
      <c r="F296" s="90">
        <v>16672</v>
      </c>
      <c r="G296" s="90">
        <v>19604.599999999999</v>
      </c>
      <c r="H296" s="90">
        <v>23005.8</v>
      </c>
      <c r="I296" s="90">
        <v>20800.400000000001</v>
      </c>
      <c r="J296" s="90">
        <v>20263.8</v>
      </c>
      <c r="K296" s="90">
        <v>14780.5</v>
      </c>
      <c r="L296" s="90">
        <v>16345</v>
      </c>
      <c r="M296" s="90">
        <v>20830</v>
      </c>
      <c r="N296" s="90">
        <v>14713.4</v>
      </c>
      <c r="O296" s="90">
        <v>14183.4</v>
      </c>
      <c r="P296" s="90">
        <v>14858.3</v>
      </c>
      <c r="Q296" s="90">
        <v>17975.7</v>
      </c>
      <c r="R296" s="90">
        <v>18528.8</v>
      </c>
      <c r="S296" s="90">
        <v>19492.099999999999</v>
      </c>
      <c r="T296" s="90">
        <v>21820.6</v>
      </c>
      <c r="U296" s="90">
        <v>26630.7</v>
      </c>
      <c r="V296" s="90">
        <v>20701.7</v>
      </c>
      <c r="W296" s="90">
        <v>25225.8</v>
      </c>
      <c r="X296" s="90">
        <v>27231.1</v>
      </c>
      <c r="Y296" s="90">
        <v>23289.7</v>
      </c>
      <c r="Z296" s="90">
        <v>20962.400000000001</v>
      </c>
      <c r="AA296" s="90">
        <v>20998.6</v>
      </c>
      <c r="AB296" s="90">
        <v>19867.2</v>
      </c>
    </row>
    <row r="297" spans="1:28">
      <c r="A297" t="s">
        <v>357</v>
      </c>
      <c r="B297" s="90">
        <v>15850.9</v>
      </c>
      <c r="C297" s="90">
        <v>17926.3</v>
      </c>
      <c r="D297" s="90">
        <v>20630.7</v>
      </c>
      <c r="E297" s="90">
        <v>20323.099999999999</v>
      </c>
      <c r="F297" s="90">
        <v>18107.599999999999</v>
      </c>
      <c r="G297" s="90">
        <v>17784.400000000001</v>
      </c>
      <c r="H297" s="90">
        <v>20328.3</v>
      </c>
      <c r="I297" s="90">
        <v>18230.400000000001</v>
      </c>
      <c r="J297" s="90">
        <v>17988.3</v>
      </c>
      <c r="K297" s="90">
        <v>19090.5</v>
      </c>
      <c r="L297" s="90">
        <v>18698.099999999999</v>
      </c>
      <c r="M297" s="90">
        <v>19998.2</v>
      </c>
      <c r="N297" s="90">
        <v>15651.7</v>
      </c>
      <c r="O297" s="90">
        <v>14126.2</v>
      </c>
      <c r="P297" s="90">
        <v>16412.400000000001</v>
      </c>
      <c r="Q297" s="90">
        <v>18971.599999999999</v>
      </c>
      <c r="R297" s="90">
        <v>18741.7</v>
      </c>
      <c r="S297" s="90">
        <v>20415</v>
      </c>
      <c r="T297" s="90">
        <v>22629</v>
      </c>
      <c r="U297" s="90">
        <v>23986.799999999999</v>
      </c>
      <c r="V297" s="90">
        <v>16653</v>
      </c>
      <c r="W297" s="90">
        <v>20316.2</v>
      </c>
      <c r="X297" s="90">
        <v>23485.9</v>
      </c>
      <c r="Y297" s="90">
        <v>20798</v>
      </c>
      <c r="Z297" s="90">
        <v>18931</v>
      </c>
      <c r="AA297" s="90">
        <v>19101.900000000001</v>
      </c>
      <c r="AB297" s="90">
        <v>16234.9</v>
      </c>
    </row>
    <row r="298" spans="1:28">
      <c r="A298" t="s">
        <v>373</v>
      </c>
      <c r="B298" s="90">
        <v>3288.29</v>
      </c>
      <c r="C298" s="90">
        <v>5051.93</v>
      </c>
      <c r="D298" s="90">
        <v>5617.65</v>
      </c>
      <c r="E298" s="90">
        <v>5581.76</v>
      </c>
      <c r="F298" s="90">
        <v>6045.06</v>
      </c>
      <c r="G298" s="90">
        <v>7673.8</v>
      </c>
      <c r="H298" s="90">
        <v>9969</v>
      </c>
      <c r="I298" s="90">
        <v>9058.86</v>
      </c>
      <c r="J298" s="90">
        <v>10190</v>
      </c>
      <c r="K298" s="90">
        <v>4298.95</v>
      </c>
      <c r="L298" s="90">
        <v>4908.3100000000004</v>
      </c>
      <c r="M298" s="90">
        <v>7603.74</v>
      </c>
      <c r="N298" s="90">
        <v>6405.11</v>
      </c>
      <c r="O298" s="90">
        <v>6234.58</v>
      </c>
      <c r="P298" s="90">
        <v>7177.07</v>
      </c>
      <c r="Q298" s="90">
        <v>9074.35</v>
      </c>
      <c r="R298" s="90">
        <v>9332.26</v>
      </c>
      <c r="S298" s="90">
        <v>7370.58</v>
      </c>
      <c r="T298" s="90">
        <v>9066.86</v>
      </c>
      <c r="U298" s="90">
        <v>12608.6</v>
      </c>
      <c r="V298" s="90">
        <v>9333.99</v>
      </c>
      <c r="W298" s="90">
        <v>15918.2</v>
      </c>
      <c r="X298" s="90">
        <v>17765.099999999999</v>
      </c>
      <c r="Y298" s="90">
        <v>20273.400000000001</v>
      </c>
      <c r="Z298" s="90">
        <v>17031.400000000001</v>
      </c>
      <c r="AA298" s="90">
        <v>14766.1</v>
      </c>
      <c r="AB298" s="90">
        <v>11545.3</v>
      </c>
    </row>
    <row r="299" spans="1:28">
      <c r="A299" t="s">
        <v>276</v>
      </c>
      <c r="B299" s="90">
        <v>7772.6</v>
      </c>
      <c r="C299" s="90">
        <v>6926.41</v>
      </c>
      <c r="D299" s="90">
        <v>6503.57</v>
      </c>
      <c r="E299" s="90">
        <v>7055.41</v>
      </c>
      <c r="F299" s="90">
        <v>7731.89</v>
      </c>
      <c r="G299" s="90">
        <v>8720.33</v>
      </c>
      <c r="H299" s="90">
        <v>8103.73</v>
      </c>
      <c r="I299" s="90">
        <v>7410.72</v>
      </c>
      <c r="J299" s="90">
        <v>7970.22</v>
      </c>
      <c r="K299" s="90">
        <v>8020.33</v>
      </c>
      <c r="L299" s="90">
        <v>8446.16</v>
      </c>
      <c r="M299" s="90">
        <v>8580.33</v>
      </c>
      <c r="N299" s="90">
        <v>7692.52</v>
      </c>
      <c r="O299" s="90">
        <v>8318.1200000000008</v>
      </c>
      <c r="P299" s="90">
        <v>9966.42</v>
      </c>
      <c r="Q299" s="90">
        <v>11817.9</v>
      </c>
      <c r="R299" s="90">
        <v>12512.6</v>
      </c>
      <c r="S299" s="90">
        <v>12579.2</v>
      </c>
      <c r="T299" s="90">
        <v>14223.3</v>
      </c>
      <c r="U299" s="90">
        <v>17290.900000000001</v>
      </c>
      <c r="V299" s="90">
        <v>12186.2</v>
      </c>
      <c r="W299" s="90">
        <v>15868.9</v>
      </c>
      <c r="X299" s="90">
        <v>17879.8</v>
      </c>
      <c r="Y299" s="90">
        <v>18418.599999999999</v>
      </c>
      <c r="Z299" s="90">
        <v>16953.3</v>
      </c>
      <c r="AA299" s="90">
        <v>14212.6</v>
      </c>
      <c r="AB299" s="90">
        <v>12843.9</v>
      </c>
    </row>
    <row r="300" spans="1:28">
      <c r="B300" s="87"/>
      <c r="C300" s="87"/>
      <c r="D300" s="87"/>
      <c r="E300" s="87"/>
      <c r="F300" s="87"/>
      <c r="G300" s="87"/>
      <c r="H300" s="87"/>
      <c r="I300" s="87"/>
      <c r="J300" s="87"/>
      <c r="K300" s="87"/>
      <c r="L300" s="87"/>
      <c r="M300" s="87"/>
      <c r="N300" s="87"/>
      <c r="O300" s="87"/>
      <c r="P300" s="87"/>
      <c r="Q300" s="87"/>
      <c r="R300" s="87"/>
      <c r="S300" s="87"/>
      <c r="T300" s="87"/>
      <c r="U300" s="87"/>
      <c r="V300" s="87"/>
      <c r="W300" s="87"/>
      <c r="X300" s="87"/>
      <c r="Y300" s="87"/>
      <c r="Z300" s="87"/>
      <c r="AA300" s="87"/>
      <c r="AB300" s="87"/>
    </row>
    <row r="301" spans="1:28">
      <c r="A301" t="s">
        <v>232</v>
      </c>
      <c r="B301" s="90">
        <v>209641</v>
      </c>
      <c r="C301" s="90">
        <v>235333</v>
      </c>
      <c r="D301" s="90">
        <v>236657</v>
      </c>
      <c r="E301" s="90">
        <v>232907</v>
      </c>
      <c r="F301" s="90">
        <v>241712</v>
      </c>
      <c r="G301" s="90">
        <v>274322</v>
      </c>
      <c r="H301" s="90">
        <v>336139</v>
      </c>
      <c r="I301" s="90">
        <v>349664</v>
      </c>
      <c r="J301" s="90">
        <v>338709</v>
      </c>
      <c r="K301" s="90">
        <v>280867</v>
      </c>
      <c r="L301" s="90">
        <v>310774</v>
      </c>
      <c r="M301" s="90">
        <v>379581</v>
      </c>
      <c r="N301" s="90">
        <v>349092</v>
      </c>
      <c r="O301" s="90">
        <v>337180</v>
      </c>
      <c r="P301" s="90">
        <v>382964</v>
      </c>
      <c r="Q301" s="90">
        <v>454823</v>
      </c>
      <c r="R301" s="90">
        <v>515219</v>
      </c>
      <c r="S301" s="90">
        <v>578746</v>
      </c>
      <c r="T301" s="90">
        <v>621915</v>
      </c>
      <c r="U301" s="90">
        <v>762590</v>
      </c>
      <c r="V301" s="90">
        <v>551960</v>
      </c>
      <c r="W301" s="90">
        <v>694052</v>
      </c>
      <c r="X301" s="90">
        <v>854998</v>
      </c>
      <c r="Y301" s="90">
        <v>886036</v>
      </c>
      <c r="Z301" s="90">
        <v>832343</v>
      </c>
      <c r="AA301" s="90">
        <v>812222</v>
      </c>
      <c r="AB301" s="90">
        <v>647990</v>
      </c>
    </row>
    <row r="302" spans="1:28">
      <c r="A302" t="s">
        <v>233</v>
      </c>
      <c r="B302" s="90">
        <v>11082.6</v>
      </c>
      <c r="C302" s="90">
        <v>12056.6</v>
      </c>
      <c r="D302" s="90">
        <v>14247.9</v>
      </c>
      <c r="E302" s="90">
        <v>16971.900000000001</v>
      </c>
      <c r="F302" s="90">
        <v>20651.5</v>
      </c>
      <c r="G302" s="90">
        <v>27569.1</v>
      </c>
      <c r="H302" s="90">
        <v>35922.199999999997</v>
      </c>
      <c r="I302" s="90">
        <v>40404.800000000003</v>
      </c>
      <c r="J302" s="90">
        <v>41827.5</v>
      </c>
      <c r="K302" s="90">
        <v>37079</v>
      </c>
      <c r="L302" s="90">
        <v>43070</v>
      </c>
      <c r="M302" s="90">
        <v>55155.9</v>
      </c>
      <c r="N302" s="90">
        <v>57780.2</v>
      </c>
      <c r="O302" s="90">
        <v>61791.8</v>
      </c>
      <c r="P302" s="90">
        <v>75559.199999999997</v>
      </c>
      <c r="Q302" s="90">
        <v>94335</v>
      </c>
      <c r="R302" s="90">
        <v>108439</v>
      </c>
      <c r="S302" s="90">
        <v>118444</v>
      </c>
      <c r="T302" s="90">
        <v>127760</v>
      </c>
      <c r="U302" s="90">
        <v>143678</v>
      </c>
      <c r="V302" s="90">
        <v>122536</v>
      </c>
      <c r="W302" s="90">
        <v>153369</v>
      </c>
      <c r="X302" s="90">
        <v>183903</v>
      </c>
      <c r="Y302" s="90">
        <v>188495</v>
      </c>
      <c r="Z302" s="90">
        <v>180785</v>
      </c>
      <c r="AA302" s="90">
        <v>180889</v>
      </c>
      <c r="AB302" s="90">
        <v>160598</v>
      </c>
    </row>
    <row r="303" spans="1:28">
      <c r="A303" t="s">
        <v>234</v>
      </c>
      <c r="B303" s="90">
        <v>48252.7</v>
      </c>
      <c r="C303" s="90">
        <v>52841.5</v>
      </c>
      <c r="D303" s="90">
        <v>53634</v>
      </c>
      <c r="E303" s="90">
        <v>52692.7</v>
      </c>
      <c r="F303" s="90">
        <v>55943.1</v>
      </c>
      <c r="G303" s="90">
        <v>63067</v>
      </c>
      <c r="H303" s="90">
        <v>75879.899999999994</v>
      </c>
      <c r="I303" s="90">
        <v>79896.7</v>
      </c>
      <c r="J303" s="90">
        <v>75974.600000000006</v>
      </c>
      <c r="K303" s="90">
        <v>67518.2</v>
      </c>
      <c r="L303" s="90">
        <v>67528.5</v>
      </c>
      <c r="M303" s="90">
        <v>72514</v>
      </c>
      <c r="N303" s="90">
        <v>63712.6</v>
      </c>
      <c r="O303" s="90">
        <v>58588.9</v>
      </c>
      <c r="P303" s="90">
        <v>59891.5</v>
      </c>
      <c r="Q303" s="90">
        <v>63604.800000000003</v>
      </c>
      <c r="R303" s="90">
        <v>65446.9</v>
      </c>
      <c r="S303" s="90">
        <v>69328.5</v>
      </c>
      <c r="T303" s="90">
        <v>72263.899999999994</v>
      </c>
      <c r="U303" s="90">
        <v>78974.899999999994</v>
      </c>
      <c r="V303" s="90">
        <v>60486.6</v>
      </c>
      <c r="W303" s="90">
        <v>69026.5</v>
      </c>
      <c r="X303" s="90">
        <v>76172.7</v>
      </c>
      <c r="Y303" s="90">
        <v>78230.600000000006</v>
      </c>
      <c r="Z303" s="90">
        <v>71939</v>
      </c>
      <c r="AA303" s="90">
        <v>73056.800000000003</v>
      </c>
      <c r="AB303" s="90">
        <v>68322.399999999994</v>
      </c>
    </row>
    <row r="304" spans="1:28">
      <c r="A304" t="s">
        <v>277</v>
      </c>
      <c r="B304" s="90">
        <v>11502.7</v>
      </c>
      <c r="C304" s="90">
        <v>12358.5</v>
      </c>
      <c r="D304" s="90">
        <v>12965.4</v>
      </c>
      <c r="E304" s="90">
        <v>12409.1</v>
      </c>
      <c r="F304" s="90">
        <v>12252.8</v>
      </c>
      <c r="G304" s="90">
        <v>13574.1</v>
      </c>
      <c r="H304" s="90">
        <v>14514.2</v>
      </c>
      <c r="I304" s="90">
        <v>14227.5</v>
      </c>
      <c r="J304" s="90">
        <v>14546.1</v>
      </c>
      <c r="K304" s="90">
        <v>12989.2</v>
      </c>
      <c r="L304" s="90">
        <v>12808.4</v>
      </c>
      <c r="M304" s="90">
        <v>14774.3</v>
      </c>
      <c r="N304" s="90">
        <v>14385.1</v>
      </c>
      <c r="O304" s="90">
        <v>13986.1</v>
      </c>
      <c r="P304" s="90">
        <v>15005.4</v>
      </c>
      <c r="Q304" s="90">
        <v>19403.8</v>
      </c>
      <c r="R304" s="90">
        <v>24406.400000000001</v>
      </c>
      <c r="S304" s="90">
        <v>27775.8</v>
      </c>
      <c r="T304" s="90">
        <v>31059.9</v>
      </c>
      <c r="U304" s="90">
        <v>47683.4</v>
      </c>
      <c r="V304" s="90">
        <v>34737.1</v>
      </c>
      <c r="W304" s="90">
        <v>45188</v>
      </c>
      <c r="X304" s="90">
        <v>56733.4</v>
      </c>
      <c r="Y304" s="90">
        <v>56508.9</v>
      </c>
      <c r="Z304" s="90">
        <v>50970.1</v>
      </c>
      <c r="AA304" s="90">
        <v>48127.3</v>
      </c>
      <c r="AB304" s="90">
        <v>34817.4</v>
      </c>
    </row>
    <row r="305" spans="1:31">
      <c r="A305" t="s">
        <v>278</v>
      </c>
      <c r="B305" s="90">
        <v>7009.28</v>
      </c>
      <c r="C305" s="90">
        <v>10495.2</v>
      </c>
      <c r="D305" s="90">
        <v>10091.299999999999</v>
      </c>
      <c r="E305" s="90">
        <v>10250.799999999999</v>
      </c>
      <c r="F305" s="90">
        <v>8925.02</v>
      </c>
      <c r="G305" s="90">
        <v>8375.7999999999993</v>
      </c>
      <c r="H305" s="90">
        <v>9718.02</v>
      </c>
      <c r="I305" s="90">
        <v>10671.9</v>
      </c>
      <c r="J305" s="90">
        <v>11885.7</v>
      </c>
      <c r="K305" s="90">
        <v>7176.14</v>
      </c>
      <c r="L305" s="90">
        <v>8394.27</v>
      </c>
      <c r="M305" s="90">
        <v>14187.9</v>
      </c>
      <c r="N305" s="90">
        <v>12316.4</v>
      </c>
      <c r="O305" s="90">
        <v>11637.9</v>
      </c>
      <c r="P305" s="90">
        <v>14564.8</v>
      </c>
      <c r="Q305" s="90">
        <v>18483.5</v>
      </c>
      <c r="R305" s="90">
        <v>28575.4</v>
      </c>
      <c r="S305" s="90">
        <v>36985.9</v>
      </c>
      <c r="T305" s="90">
        <v>35593.1</v>
      </c>
      <c r="U305" s="90">
        <v>50847.5</v>
      </c>
      <c r="V305" s="90">
        <v>29204.1</v>
      </c>
      <c r="W305" s="90">
        <v>35879.5</v>
      </c>
      <c r="X305" s="90">
        <v>50506</v>
      </c>
      <c r="Y305" s="90">
        <v>54782.1</v>
      </c>
      <c r="Z305" s="90">
        <v>49873.599999999999</v>
      </c>
      <c r="AA305" s="90">
        <v>47537</v>
      </c>
      <c r="AB305" s="90">
        <v>25066.7</v>
      </c>
    </row>
    <row r="306" spans="1:31">
      <c r="A306" t="s">
        <v>235</v>
      </c>
      <c r="B306" s="90">
        <v>6022.74</v>
      </c>
      <c r="C306" s="90">
        <v>9083.07</v>
      </c>
      <c r="D306" s="90">
        <v>10513.2</v>
      </c>
      <c r="E306" s="90">
        <v>9733.4599999999991</v>
      </c>
      <c r="F306" s="90">
        <v>8999.1200000000008</v>
      </c>
      <c r="G306" s="90">
        <v>9142.59</v>
      </c>
      <c r="H306" s="90">
        <v>10172.299999999999</v>
      </c>
      <c r="I306" s="90">
        <v>11505.7</v>
      </c>
      <c r="J306" s="90">
        <v>12309.4</v>
      </c>
      <c r="K306" s="90">
        <v>8340.9</v>
      </c>
      <c r="L306" s="90">
        <v>8897.7199999999993</v>
      </c>
      <c r="M306" s="90">
        <v>14814.8</v>
      </c>
      <c r="N306" s="90">
        <v>12850</v>
      </c>
      <c r="O306" s="90">
        <v>11607.2</v>
      </c>
      <c r="P306" s="90">
        <v>14326.5</v>
      </c>
      <c r="Q306" s="90">
        <v>18323.8</v>
      </c>
      <c r="R306" s="90">
        <v>25175.200000000001</v>
      </c>
      <c r="S306" s="90">
        <v>31719.9</v>
      </c>
      <c r="T306" s="90">
        <v>32549.7</v>
      </c>
      <c r="U306" s="90">
        <v>46762.9</v>
      </c>
      <c r="V306" s="90">
        <v>22723.200000000001</v>
      </c>
      <c r="W306" s="90">
        <v>29276.400000000001</v>
      </c>
      <c r="X306" s="90">
        <v>42816.2</v>
      </c>
      <c r="Y306" s="90">
        <v>43991.1</v>
      </c>
      <c r="Z306" s="90">
        <v>42507.7</v>
      </c>
      <c r="AA306" s="90">
        <v>41730.300000000003</v>
      </c>
      <c r="AB306" s="90">
        <v>23512.6</v>
      </c>
    </row>
    <row r="307" spans="1:31">
      <c r="A307" t="s">
        <v>236</v>
      </c>
      <c r="B307" s="90">
        <v>12930.6</v>
      </c>
      <c r="C307" s="90">
        <v>11742.6</v>
      </c>
      <c r="D307" s="90">
        <v>12381.4</v>
      </c>
      <c r="E307" s="90">
        <v>11596.2</v>
      </c>
      <c r="F307" s="90">
        <v>11741.9</v>
      </c>
      <c r="G307" s="90">
        <v>13523.9</v>
      </c>
      <c r="H307" s="90">
        <v>17330.3</v>
      </c>
      <c r="I307" s="90">
        <v>15979.5</v>
      </c>
      <c r="J307" s="90">
        <v>14605.8</v>
      </c>
      <c r="K307" s="90">
        <v>12141.9</v>
      </c>
      <c r="L307" s="90">
        <v>16138</v>
      </c>
      <c r="M307" s="90">
        <v>20453.599999999999</v>
      </c>
      <c r="N307" s="90">
        <v>17221.3</v>
      </c>
      <c r="O307" s="90">
        <v>15497.5</v>
      </c>
      <c r="P307" s="90">
        <v>17930.7</v>
      </c>
      <c r="Q307" s="90">
        <v>22062.5</v>
      </c>
      <c r="R307" s="90">
        <v>24398.2</v>
      </c>
      <c r="S307" s="90">
        <v>27385.1</v>
      </c>
      <c r="T307" s="90">
        <v>27299.9</v>
      </c>
      <c r="U307" s="90">
        <v>29505.4</v>
      </c>
      <c r="V307" s="90">
        <v>21986</v>
      </c>
      <c r="W307" s="90">
        <v>28648.799999999999</v>
      </c>
      <c r="X307" s="90">
        <v>39786.9</v>
      </c>
      <c r="Y307" s="90">
        <v>40526.1</v>
      </c>
      <c r="Z307" s="90">
        <v>35839.300000000003</v>
      </c>
      <c r="AA307" s="90">
        <v>33376.6</v>
      </c>
      <c r="AB307" s="90">
        <v>26811.9</v>
      </c>
    </row>
    <row r="308" spans="1:31">
      <c r="A308" t="s">
        <v>368</v>
      </c>
      <c r="B308" s="90">
        <v>1536.86</v>
      </c>
      <c r="C308" s="90">
        <v>2155.9699999999998</v>
      </c>
      <c r="D308" s="90">
        <v>2158.75</v>
      </c>
      <c r="E308" s="90">
        <v>2184.6</v>
      </c>
      <c r="F308" s="90">
        <v>2121.61</v>
      </c>
      <c r="G308" s="90">
        <v>1965.03</v>
      </c>
      <c r="H308" s="90">
        <v>2172.04</v>
      </c>
      <c r="I308" s="90">
        <v>2470.41</v>
      </c>
      <c r="J308" s="90">
        <v>3014.32</v>
      </c>
      <c r="K308" s="90">
        <v>2785.02</v>
      </c>
      <c r="L308" s="90">
        <v>3438.38</v>
      </c>
      <c r="M308" s="90">
        <v>5857.33</v>
      </c>
      <c r="N308" s="90">
        <v>6029.52</v>
      </c>
      <c r="O308" s="90">
        <v>5250.69</v>
      </c>
      <c r="P308" s="90">
        <v>6516.42</v>
      </c>
      <c r="Q308" s="90">
        <v>7887.42</v>
      </c>
      <c r="R308" s="90">
        <v>10628.7</v>
      </c>
      <c r="S308" s="90">
        <v>15049.4</v>
      </c>
      <c r="T308" s="90">
        <v>16964.400000000001</v>
      </c>
      <c r="U308" s="90">
        <v>26426.5</v>
      </c>
      <c r="V308" s="90">
        <v>15930.7</v>
      </c>
      <c r="W308" s="90">
        <v>21694.799999999999</v>
      </c>
      <c r="X308" s="90">
        <v>30117.9</v>
      </c>
      <c r="Y308" s="90">
        <v>35861.5</v>
      </c>
      <c r="Z308" s="90">
        <v>36992.800000000003</v>
      </c>
      <c r="AA308" s="90">
        <v>33543.800000000003</v>
      </c>
      <c r="AB308" s="90">
        <v>16342.9</v>
      </c>
    </row>
    <row r="309" spans="1:31">
      <c r="A309" t="s">
        <v>485</v>
      </c>
      <c r="B309" s="90">
        <v>5095.4799999999996</v>
      </c>
      <c r="C309" s="90">
        <v>5411.36</v>
      </c>
      <c r="D309" s="90">
        <v>6458.46</v>
      </c>
      <c r="E309" s="90">
        <v>6555.5</v>
      </c>
      <c r="F309" s="90">
        <v>7675.58</v>
      </c>
      <c r="G309" s="90">
        <v>8201.42</v>
      </c>
      <c r="H309" s="90">
        <v>10544.6</v>
      </c>
      <c r="I309" s="90">
        <v>11762.4</v>
      </c>
      <c r="J309" s="90">
        <v>11372.1</v>
      </c>
      <c r="K309" s="90">
        <v>8683.7800000000007</v>
      </c>
      <c r="L309" s="90">
        <v>10943.4</v>
      </c>
      <c r="M309" s="90">
        <v>14490.4</v>
      </c>
      <c r="N309" s="90">
        <v>12824.1</v>
      </c>
      <c r="O309" s="90">
        <v>11173.2</v>
      </c>
      <c r="P309" s="90">
        <v>12593.1</v>
      </c>
      <c r="Q309" s="90">
        <v>14093.3</v>
      </c>
      <c r="R309" s="90">
        <v>14686.2</v>
      </c>
      <c r="S309" s="90">
        <v>15587.1</v>
      </c>
      <c r="T309" s="90">
        <v>17353</v>
      </c>
      <c r="U309" s="90">
        <v>23244.1</v>
      </c>
      <c r="V309" s="90">
        <v>16731.599999999999</v>
      </c>
      <c r="W309" s="90">
        <v>22714.7</v>
      </c>
      <c r="X309" s="90">
        <v>30450.400000000001</v>
      </c>
      <c r="Y309" s="90">
        <v>32872.6</v>
      </c>
      <c r="Z309" s="90">
        <v>29768</v>
      </c>
      <c r="AA309" s="90">
        <v>29179.5</v>
      </c>
      <c r="AB309" s="90">
        <v>21529.3</v>
      </c>
    </row>
    <row r="310" spans="1:31">
      <c r="A310" t="s">
        <v>373</v>
      </c>
      <c r="B310" s="90">
        <v>10956.2</v>
      </c>
      <c r="C310" s="90">
        <v>12743.9</v>
      </c>
      <c r="D310" s="90">
        <v>12782.9</v>
      </c>
      <c r="E310" s="90">
        <v>12238.8</v>
      </c>
      <c r="F310" s="90">
        <v>12537.4</v>
      </c>
      <c r="G310" s="90">
        <v>12882.6</v>
      </c>
      <c r="H310" s="90">
        <v>14198.5</v>
      </c>
      <c r="I310" s="90">
        <v>15222.8</v>
      </c>
      <c r="J310" s="90">
        <v>14605.1</v>
      </c>
      <c r="K310" s="90">
        <v>10824.1</v>
      </c>
      <c r="L310" s="90">
        <v>12617.6</v>
      </c>
      <c r="M310" s="90">
        <v>16371</v>
      </c>
      <c r="N310" s="90">
        <v>14882.9</v>
      </c>
      <c r="O310" s="90">
        <v>14174.3</v>
      </c>
      <c r="P310" s="90">
        <v>16352.4</v>
      </c>
      <c r="Q310" s="90">
        <v>18652.099999999999</v>
      </c>
      <c r="R310" s="90">
        <v>20767.7</v>
      </c>
      <c r="S310" s="90">
        <v>24216.1</v>
      </c>
      <c r="T310" s="90">
        <v>26262.6</v>
      </c>
      <c r="U310" s="90">
        <v>32558.6</v>
      </c>
      <c r="V310" s="90">
        <v>21817</v>
      </c>
      <c r="W310" s="90">
        <v>28254.9</v>
      </c>
      <c r="X310" s="90">
        <v>34051.599999999999</v>
      </c>
      <c r="Y310" s="90">
        <v>32294.799999999999</v>
      </c>
      <c r="Z310" s="90">
        <v>28839.5</v>
      </c>
      <c r="AA310" s="90">
        <v>25631.4</v>
      </c>
      <c r="AB310" s="90">
        <v>19762.599999999999</v>
      </c>
    </row>
    <row r="311" spans="1:31">
      <c r="A311" s="2" t="s">
        <v>374</v>
      </c>
      <c r="B311" s="55"/>
      <c r="C311" s="90">
        <v>8506.3700000000008</v>
      </c>
      <c r="D311" s="90">
        <v>9488.15</v>
      </c>
      <c r="E311" s="90">
        <v>9448.57</v>
      </c>
      <c r="F311" s="90">
        <v>9697.2099999999991</v>
      </c>
      <c r="G311" s="90">
        <v>10719.1</v>
      </c>
      <c r="H311" s="90">
        <v>14328.7</v>
      </c>
      <c r="I311" s="90">
        <v>14967.6</v>
      </c>
      <c r="J311" s="90">
        <v>12476.3</v>
      </c>
      <c r="K311" s="90">
        <v>10224.6</v>
      </c>
      <c r="L311" s="90">
        <v>12805.3</v>
      </c>
      <c r="M311" s="90">
        <v>17891.099999999999</v>
      </c>
      <c r="N311" s="90">
        <v>14179.7</v>
      </c>
      <c r="O311" s="90">
        <v>13553.3</v>
      </c>
      <c r="P311" s="90">
        <v>14264</v>
      </c>
      <c r="Q311" s="90">
        <v>16663.5</v>
      </c>
      <c r="R311" s="90">
        <v>18064.099999999999</v>
      </c>
      <c r="S311" s="90">
        <v>20270</v>
      </c>
      <c r="T311" s="90">
        <v>19822.400000000001</v>
      </c>
      <c r="U311" s="90">
        <v>21828.1</v>
      </c>
      <c r="V311" s="90">
        <v>18342.7</v>
      </c>
      <c r="W311" s="90">
        <v>23082.7</v>
      </c>
      <c r="X311" s="90">
        <v>23222</v>
      </c>
      <c r="Y311" s="90">
        <v>24078.9</v>
      </c>
      <c r="Z311" s="90">
        <v>23705</v>
      </c>
      <c r="AA311" s="90">
        <v>24267.1</v>
      </c>
      <c r="AB311" s="90">
        <v>23274.799999999999</v>
      </c>
      <c r="AC311" s="7"/>
      <c r="AD311" s="3"/>
      <c r="AE311" s="3"/>
    </row>
    <row r="312" spans="1:31">
      <c r="A312" s="2"/>
      <c r="B312" s="40"/>
      <c r="C312" s="60"/>
      <c r="D312" s="60"/>
      <c r="E312" s="60"/>
      <c r="F312" s="60"/>
      <c r="G312" s="60"/>
      <c r="H312" s="60"/>
      <c r="I312" s="60"/>
      <c r="J312" s="60"/>
      <c r="K312" s="60"/>
      <c r="L312" s="60"/>
      <c r="M312" s="60"/>
      <c r="N312" s="60"/>
      <c r="O312" s="60"/>
      <c r="P312" s="60"/>
      <c r="Q312" s="60"/>
      <c r="R312" s="60"/>
      <c r="S312" s="60"/>
      <c r="T312" s="60"/>
      <c r="U312" s="60"/>
      <c r="V312" s="60"/>
      <c r="W312" s="60"/>
      <c r="X312" s="60"/>
      <c r="Y312" s="60"/>
      <c r="Z312" s="60"/>
      <c r="AA312" s="60"/>
      <c r="AB312" s="60"/>
      <c r="AC312" s="7"/>
      <c r="AD312" s="3"/>
      <c r="AE312" s="3"/>
    </row>
    <row r="313" spans="1:31" ht="16.5">
      <c r="A313" s="33" t="s">
        <v>879</v>
      </c>
      <c r="B313" s="40"/>
      <c r="C313" s="40"/>
      <c r="D313" s="40"/>
      <c r="E313" s="40"/>
      <c r="F313" s="40"/>
      <c r="G313" s="40"/>
      <c r="H313" s="40"/>
      <c r="I313" s="40"/>
      <c r="J313" s="40"/>
      <c r="K313" s="40"/>
      <c r="L313" s="40"/>
      <c r="M313" s="40"/>
      <c r="N313" s="40"/>
      <c r="O313" s="40"/>
      <c r="P313" s="40"/>
      <c r="Q313" s="40"/>
      <c r="R313" s="40"/>
      <c r="S313" s="40"/>
      <c r="T313" s="40"/>
      <c r="U313" s="40"/>
      <c r="V313" s="40"/>
      <c r="W313" s="40"/>
      <c r="X313" s="40"/>
      <c r="Y313" s="40"/>
      <c r="Z313" s="40"/>
      <c r="AA313" s="40"/>
      <c r="AB313" s="7"/>
      <c r="AC313" s="7"/>
      <c r="AD313" s="3"/>
      <c r="AE313" s="3"/>
    </row>
    <row r="314" spans="1:31">
      <c r="A314" s="16" t="s">
        <v>40</v>
      </c>
      <c r="B314" s="79"/>
      <c r="C314" s="79"/>
      <c r="D314" s="79"/>
      <c r="E314" s="79"/>
      <c r="F314" s="79"/>
      <c r="G314" s="79"/>
      <c r="H314" s="79"/>
      <c r="I314" s="79">
        <v>68894.731519870562</v>
      </c>
      <c r="J314" s="79">
        <v>95626.947458901908</v>
      </c>
      <c r="K314" s="79">
        <v>114572.3998319392</v>
      </c>
      <c r="L314" s="79">
        <v>113894.66845760136</v>
      </c>
      <c r="M314" s="79">
        <v>130483.92335173758</v>
      </c>
      <c r="N314" s="79">
        <v>86007.45501073818</v>
      </c>
      <c r="O314" s="79">
        <v>109130.85781733498</v>
      </c>
      <c r="P314" s="79">
        <v>139092.40682118118</v>
      </c>
      <c r="Q314" s="79">
        <v>182027.48791511467</v>
      </c>
      <c r="R314" s="79">
        <v>169915.07739207751</v>
      </c>
      <c r="S314" s="79">
        <v>174814.05687065236</v>
      </c>
      <c r="T314" s="79">
        <v>211873.90661888343</v>
      </c>
      <c r="U314" s="79">
        <v>143950.69611741602</v>
      </c>
      <c r="V314" s="79">
        <v>145265.42132582952</v>
      </c>
      <c r="W314" s="79">
        <v>220811.37025674444</v>
      </c>
      <c r="X314" s="79">
        <v>130330.67274800455</v>
      </c>
      <c r="Y314" s="79">
        <v>59706.356019826919</v>
      </c>
      <c r="Z314" s="79">
        <v>45663.897077432717</v>
      </c>
      <c r="AA314" s="79">
        <v>36626.55151257728</v>
      </c>
      <c r="AB314" s="79">
        <v>135591.9825207406</v>
      </c>
      <c r="AC314" s="79"/>
      <c r="AD314" s="3"/>
      <c r="AE314" s="3"/>
    </row>
    <row r="315" spans="1:31">
      <c r="A315" s="16" t="s">
        <v>113</v>
      </c>
      <c r="B315" s="79"/>
      <c r="C315" s="79"/>
      <c r="D315" s="79"/>
      <c r="E315" s="79"/>
      <c r="F315" s="79"/>
      <c r="G315" s="79"/>
      <c r="H315" s="79"/>
      <c r="I315" s="79">
        <v>83054.633706873574</v>
      </c>
      <c r="J315" s="79">
        <v>102246.44808291526</v>
      </c>
      <c r="K315" s="79">
        <v>122823.42156525725</v>
      </c>
      <c r="L315" s="79">
        <v>124110.01957737454</v>
      </c>
      <c r="M315" s="79">
        <v>117833.24827170231</v>
      </c>
      <c r="N315" s="79">
        <v>72796.616445457461</v>
      </c>
      <c r="O315" s="79">
        <v>96668.740230325071</v>
      </c>
      <c r="P315" s="79">
        <v>107502.60926569656</v>
      </c>
      <c r="Q315" s="79">
        <v>133312.69120922795</v>
      </c>
      <c r="R315" s="79">
        <v>106799.25239071659</v>
      </c>
      <c r="S315" s="79">
        <v>95186.545026182517</v>
      </c>
      <c r="T315" s="79">
        <v>120482.53137897651</v>
      </c>
      <c r="U315" s="79">
        <v>56145.086543019963</v>
      </c>
      <c r="V315" s="79">
        <v>57578.222103000851</v>
      </c>
      <c r="W315" s="79">
        <v>108407.50559068762</v>
      </c>
      <c r="X315" s="79">
        <v>-4137.4816745398266</v>
      </c>
      <c r="Y315" s="79">
        <v>-53538.955138769656</v>
      </c>
      <c r="Z315" s="79">
        <v>-89895.353996128935</v>
      </c>
      <c r="AA315" s="79">
        <v>-98779.555429704094</v>
      </c>
      <c r="AB315" s="79">
        <v>-5195.6300529650243</v>
      </c>
      <c r="AC315" s="79"/>
      <c r="AD315" s="3"/>
      <c r="AE315" s="3"/>
    </row>
    <row r="316" spans="1:31">
      <c r="A316" s="16" t="s">
        <v>29</v>
      </c>
      <c r="B316" s="79"/>
      <c r="C316" s="79"/>
      <c r="D316" s="79"/>
      <c r="E316" s="79"/>
      <c r="F316" s="79"/>
      <c r="G316" s="79"/>
      <c r="H316" s="79"/>
      <c r="I316" s="79">
        <v>395437.53849548165</v>
      </c>
      <c r="J316" s="79">
        <v>403997.81801952212</v>
      </c>
      <c r="K316" s="79">
        <v>368892.7084526947</v>
      </c>
      <c r="L316" s="79">
        <v>397295.16184255574</v>
      </c>
      <c r="M316" s="79">
        <v>454354.38222057256</v>
      </c>
      <c r="N316" s="79">
        <v>378812.4645146426</v>
      </c>
      <c r="O316" s="79">
        <v>390012.60088684724</v>
      </c>
      <c r="P316" s="79">
        <v>442748.82906506344</v>
      </c>
      <c r="Q316" s="79">
        <v>533339.49516142451</v>
      </c>
      <c r="R316" s="79">
        <v>571679.76192636404</v>
      </c>
      <c r="S316" s="79">
        <v>619324.3278102132</v>
      </c>
      <c r="T316" s="79">
        <v>679582.85918100446</v>
      </c>
      <c r="U316" s="79">
        <v>750888.65023848927</v>
      </c>
      <c r="V316" s="79">
        <v>546345.46719518316</v>
      </c>
      <c r="W316" s="79">
        <v>733555.17607105954</v>
      </c>
      <c r="X316" s="79">
        <v>788969.63925470191</v>
      </c>
      <c r="Y316" s="79">
        <v>776493.44220176595</v>
      </c>
      <c r="Z316" s="79">
        <v>694999.88216693979</v>
      </c>
      <c r="AA316" s="79">
        <v>699180.70697059797</v>
      </c>
      <c r="AB316" s="79">
        <v>621801.83524953679</v>
      </c>
      <c r="AC316" s="79"/>
      <c r="AD316" s="3"/>
      <c r="AE316" s="3"/>
    </row>
    <row r="317" spans="1:31">
      <c r="A317" s="16" t="s">
        <v>221</v>
      </c>
      <c r="B317" s="79"/>
      <c r="C317" s="79"/>
      <c r="D317" s="79"/>
      <c r="E317" s="79"/>
      <c r="F317" s="79"/>
      <c r="G317" s="79"/>
      <c r="H317" s="79"/>
      <c r="I317" s="79">
        <v>312382.90478860808</v>
      </c>
      <c r="J317" s="79">
        <v>301750.54342885007</v>
      </c>
      <c r="K317" s="79">
        <v>246069.28688743745</v>
      </c>
      <c r="L317" s="79">
        <v>273184.26435600972</v>
      </c>
      <c r="M317" s="79">
        <v>336521.13394887024</v>
      </c>
      <c r="N317" s="79">
        <v>306015.84806918516</v>
      </c>
      <c r="O317" s="79">
        <v>293343.06313203817</v>
      </c>
      <c r="P317" s="79">
        <v>335245.35723219439</v>
      </c>
      <c r="Q317" s="79">
        <v>400026.80395219655</v>
      </c>
      <c r="R317" s="79">
        <v>464880.50953564752</v>
      </c>
      <c r="S317" s="79">
        <v>524137.78278403077</v>
      </c>
      <c r="T317" s="79">
        <v>559101.17703007965</v>
      </c>
      <c r="U317" s="79">
        <v>694744.53119708982</v>
      </c>
      <c r="V317" s="79">
        <v>488767.24509218219</v>
      </c>
      <c r="W317" s="79">
        <v>625147.67048037192</v>
      </c>
      <c r="X317" s="79">
        <v>793107.12092924176</v>
      </c>
      <c r="Y317" s="79">
        <v>830032.39734053554</v>
      </c>
      <c r="Z317" s="79">
        <v>784895.23616306868</v>
      </c>
      <c r="AA317" s="79">
        <v>797962.15017225919</v>
      </c>
      <c r="AB317" s="79">
        <v>626994.98686552327</v>
      </c>
      <c r="AC317" s="79"/>
      <c r="AD317" s="3"/>
      <c r="AE317" s="3"/>
    </row>
    <row r="318" spans="1:31">
      <c r="A318" s="16" t="s">
        <v>503</v>
      </c>
      <c r="B318" s="79"/>
      <c r="C318" s="79"/>
      <c r="D318" s="79"/>
      <c r="E318" s="79"/>
      <c r="F318" s="79"/>
      <c r="G318" s="79"/>
      <c r="H318" s="79"/>
      <c r="I318" s="79">
        <v>-61750.88941799428</v>
      </c>
      <c r="J318" s="79">
        <v>-54573.480672116115</v>
      </c>
      <c r="K318" s="79">
        <v>-50023.29933921546</v>
      </c>
      <c r="L318" s="79">
        <v>-55062.463237553449</v>
      </c>
      <c r="M318" s="79">
        <v>-48888.785783881591</v>
      </c>
      <c r="N318" s="79">
        <v>-46366.710826222552</v>
      </c>
      <c r="O318" s="79">
        <v>-45076.881360257757</v>
      </c>
      <c r="P318" s="79">
        <v>-35432.534308609283</v>
      </c>
      <c r="Q318" s="79">
        <v>-39072.768108842531</v>
      </c>
      <c r="R318" s="79">
        <v>-37001.215772378382</v>
      </c>
      <c r="S318" s="79">
        <v>-32021.77146837032</v>
      </c>
      <c r="T318" s="79">
        <v>-37043.327615197784</v>
      </c>
      <c r="U318" s="79">
        <v>-37859.305914337412</v>
      </c>
      <c r="V318" s="79">
        <v>-34869.044705520246</v>
      </c>
      <c r="W318" s="79">
        <v>-30289.394269075266</v>
      </c>
      <c r="X318" s="79">
        <v>-34832.784091621033</v>
      </c>
      <c r="Y318" s="79">
        <v>-47762.578251796898</v>
      </c>
      <c r="Z318" s="79">
        <v>-35642.963778117271</v>
      </c>
      <c r="AA318" s="79">
        <v>-28632.781160035869</v>
      </c>
      <c r="AB318" s="79">
        <v>-13866.854895693739</v>
      </c>
      <c r="AC318" s="79"/>
      <c r="AD318" s="3"/>
      <c r="AE318" s="3"/>
    </row>
    <row r="319" spans="1:31">
      <c r="A319" s="16" t="s">
        <v>31</v>
      </c>
      <c r="B319" s="79"/>
      <c r="C319" s="79"/>
      <c r="D319" s="79"/>
      <c r="E319" s="79"/>
      <c r="F319" s="79"/>
      <c r="G319" s="79"/>
      <c r="H319" s="79"/>
      <c r="I319" s="79">
        <v>68209.859056790548</v>
      </c>
      <c r="J319" s="79">
        <v>69721.907016599507</v>
      </c>
      <c r="K319" s="79">
        <v>62629.807238115369</v>
      </c>
      <c r="L319" s="79">
        <v>61043.498815154169</v>
      </c>
      <c r="M319" s="79">
        <v>69429.23379573811</v>
      </c>
      <c r="N319" s="79">
        <v>64662.880360895848</v>
      </c>
      <c r="O319" s="79">
        <v>65910.926306442299</v>
      </c>
      <c r="P319" s="79">
        <v>77779.32405750567</v>
      </c>
      <c r="Q319" s="79">
        <v>97757.33879273069</v>
      </c>
      <c r="R319" s="79">
        <v>102029.02930320241</v>
      </c>
      <c r="S319" s="79">
        <v>109387.32801900526</v>
      </c>
      <c r="T319" s="79">
        <v>121495.66944376174</v>
      </c>
      <c r="U319" s="79">
        <v>141010.65401922958</v>
      </c>
      <c r="V319" s="79">
        <v>120864.74767900792</v>
      </c>
      <c r="W319" s="79">
        <v>134413.46842392272</v>
      </c>
      <c r="X319" s="79">
        <v>140826.7707408818</v>
      </c>
      <c r="Y319" s="79">
        <v>136939.37028941762</v>
      </c>
      <c r="Z319" s="79">
        <v>135226.80109993916</v>
      </c>
      <c r="AA319" s="79">
        <v>163788.75831799518</v>
      </c>
      <c r="AB319" s="79">
        <v>162505.3296721862</v>
      </c>
      <c r="AC319" s="79"/>
      <c r="AD319" s="3"/>
      <c r="AE319" s="3"/>
    </row>
    <row r="320" spans="1:31">
      <c r="A320" s="16" t="s">
        <v>32</v>
      </c>
      <c r="B320" s="79"/>
      <c r="C320" s="79"/>
      <c r="D320" s="79"/>
      <c r="E320" s="79"/>
      <c r="F320" s="79"/>
      <c r="G320" s="79"/>
      <c r="H320" s="79"/>
      <c r="I320" s="79">
        <v>129960.32672603344</v>
      </c>
      <c r="J320" s="79">
        <v>124295.61826071308</v>
      </c>
      <c r="K320" s="79">
        <v>112653.13645220044</v>
      </c>
      <c r="L320" s="79">
        <v>116106.15274279132</v>
      </c>
      <c r="M320" s="79">
        <v>118317.72626004575</v>
      </c>
      <c r="N320" s="79">
        <v>111029.60095473847</v>
      </c>
      <c r="O320" s="79">
        <v>110988.03426330411</v>
      </c>
      <c r="P320" s="79">
        <v>113212.23350563447</v>
      </c>
      <c r="Q320" s="79">
        <v>136830.16849863261</v>
      </c>
      <c r="R320" s="79">
        <v>139030.36571384495</v>
      </c>
      <c r="S320" s="79">
        <v>141408.79859626465</v>
      </c>
      <c r="T320" s="79">
        <v>158538.96842034848</v>
      </c>
      <c r="U320" s="79">
        <v>178870.25487507155</v>
      </c>
      <c r="V320" s="79">
        <v>155733.74240385112</v>
      </c>
      <c r="W320" s="79">
        <v>164703.4089997457</v>
      </c>
      <c r="X320" s="79">
        <v>175659.44728416138</v>
      </c>
      <c r="Y320" s="79">
        <v>184701.60998739739</v>
      </c>
      <c r="Z320" s="79">
        <v>170870.02514231869</v>
      </c>
      <c r="AA320" s="79">
        <v>192422.48336400965</v>
      </c>
      <c r="AB320" s="79">
        <v>176368.87998524174</v>
      </c>
      <c r="AC320" s="79"/>
      <c r="AD320" s="3"/>
      <c r="AE320" s="3"/>
    </row>
    <row r="321" spans="1:31">
      <c r="A321" s="16" t="s">
        <v>508</v>
      </c>
      <c r="B321" s="79"/>
      <c r="C321" s="79"/>
      <c r="D321" s="79"/>
      <c r="E321" s="79"/>
      <c r="F321" s="79"/>
      <c r="G321" s="79"/>
      <c r="H321" s="79"/>
      <c r="I321" s="79">
        <v>56577.09668226404</v>
      </c>
      <c r="J321" s="79">
        <v>56808.357646436511</v>
      </c>
      <c r="K321" s="79">
        <v>50529.773499866315</v>
      </c>
      <c r="L321" s="79">
        <v>57022.834417551167</v>
      </c>
      <c r="M321" s="79">
        <v>71371.966779566646</v>
      </c>
      <c r="N321" s="79">
        <v>67481.01276238593</v>
      </c>
      <c r="O321" s="79">
        <v>62290.649822949556</v>
      </c>
      <c r="P321" s="79">
        <v>74524.078562618059</v>
      </c>
      <c r="Q321" s="79">
        <v>95651.289824665189</v>
      </c>
      <c r="R321" s="79">
        <v>107516.92101108711</v>
      </c>
      <c r="S321" s="79">
        <v>122337.25139511087</v>
      </c>
      <c r="T321" s="79">
        <v>139968.06902525603</v>
      </c>
      <c r="U321" s="79">
        <v>138741.66739229287</v>
      </c>
      <c r="V321" s="79">
        <v>134991.84034216061</v>
      </c>
      <c r="W321" s="79">
        <v>155130.04685582919</v>
      </c>
      <c r="X321" s="79">
        <v>183204.480809954</v>
      </c>
      <c r="Y321" s="79">
        <v>175351.70227032041</v>
      </c>
      <c r="Z321" s="79">
        <v>181337.90730534235</v>
      </c>
      <c r="AA321" s="79">
        <v>182866.5817169286</v>
      </c>
      <c r="AB321" s="79">
        <v>170619.73234037234</v>
      </c>
      <c r="AC321" s="79"/>
      <c r="AD321" s="3"/>
      <c r="AE321" s="3"/>
    </row>
    <row r="322" spans="1:31">
      <c r="A322" s="16" t="s">
        <v>31</v>
      </c>
      <c r="B322" s="79"/>
      <c r="C322" s="79"/>
      <c r="D322" s="79"/>
      <c r="E322" s="79"/>
      <c r="F322" s="79"/>
      <c r="G322" s="79"/>
      <c r="H322" s="79"/>
      <c r="I322" s="79">
        <v>114507.89071626327</v>
      </c>
      <c r="J322" s="79">
        <v>109563.14162731518</v>
      </c>
      <c r="K322" s="79">
        <v>95251.819510068628</v>
      </c>
      <c r="L322" s="79">
        <v>93863.993937295454</v>
      </c>
      <c r="M322" s="79">
        <v>110152.13007316766</v>
      </c>
      <c r="N322" s="79">
        <v>101152.7345835657</v>
      </c>
      <c r="O322" s="79">
        <v>87992.225488520809</v>
      </c>
      <c r="P322" s="79">
        <v>98932.117089314444</v>
      </c>
      <c r="Q322" s="79">
        <v>122998.9474035053</v>
      </c>
      <c r="R322" s="79">
        <v>146393.02274760907</v>
      </c>
      <c r="S322" s="79">
        <v>172175.47484862723</v>
      </c>
      <c r="T322" s="79">
        <v>199504.91019732464</v>
      </c>
      <c r="U322" s="79">
        <v>193478.64650839817</v>
      </c>
      <c r="V322" s="79">
        <v>175697.21041051927</v>
      </c>
      <c r="W322" s="79">
        <v>201805.37625901093</v>
      </c>
      <c r="X322" s="79">
        <v>233781.03325190247</v>
      </c>
      <c r="Y322" s="79">
        <v>229714.02551346863</v>
      </c>
      <c r="Z322" s="79">
        <v>241645.63060252572</v>
      </c>
      <c r="AA322" s="79">
        <v>254603.8038604937</v>
      </c>
      <c r="AB322" s="79">
        <v>242036.72002658865</v>
      </c>
      <c r="AC322" s="79"/>
      <c r="AD322" s="3"/>
      <c r="AE322" s="3"/>
    </row>
    <row r="323" spans="1:31">
      <c r="A323" s="16" t="s">
        <v>32</v>
      </c>
      <c r="B323" s="79"/>
      <c r="C323" s="79"/>
      <c r="D323" s="79"/>
      <c r="E323" s="79"/>
      <c r="F323" s="79"/>
      <c r="G323" s="79"/>
      <c r="H323" s="79"/>
      <c r="I323" s="79">
        <v>57930.429525688647</v>
      </c>
      <c r="J323" s="79">
        <v>52754.545087096936</v>
      </c>
      <c r="K323" s="79">
        <v>44722.02569298695</v>
      </c>
      <c r="L323" s="79">
        <v>36841.301939237448</v>
      </c>
      <c r="M323" s="79">
        <v>38780.421672506222</v>
      </c>
      <c r="N323" s="79">
        <v>33672.115507663737</v>
      </c>
      <c r="O323" s="79">
        <v>25701.822194051761</v>
      </c>
      <c r="P323" s="79">
        <v>24407.958953042671</v>
      </c>
      <c r="Q323" s="79">
        <v>27347.373392625526</v>
      </c>
      <c r="R323" s="79">
        <v>38875.756720120909</v>
      </c>
      <c r="S323" s="79">
        <v>49838.403912105328</v>
      </c>
      <c r="T323" s="79">
        <v>59536.473809270923</v>
      </c>
      <c r="U323" s="79">
        <v>54736.731275931154</v>
      </c>
      <c r="V323" s="79">
        <v>40705.868656756349</v>
      </c>
      <c r="W323" s="79">
        <v>46675.314096097492</v>
      </c>
      <c r="X323" s="79">
        <v>50576.743477765733</v>
      </c>
      <c r="Y323" s="79">
        <v>54362.023704820749</v>
      </c>
      <c r="Z323" s="79">
        <v>60307.434068863571</v>
      </c>
      <c r="AA323" s="79">
        <v>71739.109915522218</v>
      </c>
      <c r="AB323" s="79">
        <v>71416.987686216322</v>
      </c>
      <c r="AC323" s="79"/>
      <c r="AD323" s="3"/>
      <c r="AE323" s="3"/>
    </row>
    <row r="324" spans="1:31">
      <c r="A324" s="16" t="s">
        <v>513</v>
      </c>
      <c r="B324" s="79"/>
      <c r="C324" s="79"/>
      <c r="D324" s="79"/>
      <c r="E324" s="79"/>
      <c r="F324" s="79"/>
      <c r="G324" s="79"/>
      <c r="H324" s="79"/>
      <c r="I324" s="79">
        <v>-8986.4182312309094</v>
      </c>
      <c r="J324" s="79">
        <v>-8854.5267089194767</v>
      </c>
      <c r="K324" s="79">
        <v>-8756.9743503080153</v>
      </c>
      <c r="L324" s="79">
        <v>-12175.750605118952</v>
      </c>
      <c r="M324" s="79">
        <v>-9832.1739394935939</v>
      </c>
      <c r="N324" s="79">
        <v>-7902.9997433928784</v>
      </c>
      <c r="O324" s="79">
        <v>-4751.7849235198291</v>
      </c>
      <c r="P324" s="79">
        <v>-7501.7980454621211</v>
      </c>
      <c r="Q324" s="79">
        <v>-7864.2965768089525</v>
      </c>
      <c r="R324" s="79">
        <v>-7400.3978500437852</v>
      </c>
      <c r="S324" s="79">
        <v>-10687.499206001514</v>
      </c>
      <c r="T324" s="79">
        <v>-11533.595714517711</v>
      </c>
      <c r="U324" s="79">
        <v>-13076.091032498811</v>
      </c>
      <c r="V324" s="79">
        <v>-12434.264978016427</v>
      </c>
      <c r="W324" s="79">
        <v>-12436.645721581768</v>
      </c>
      <c r="X324" s="79">
        <v>-13903.307663297523</v>
      </c>
      <c r="Y324" s="79">
        <v>-14344.417162263082</v>
      </c>
      <c r="Z324" s="79">
        <v>-10135.624810169642</v>
      </c>
      <c r="AA324" s="79">
        <v>-18825.805842654208</v>
      </c>
      <c r="AB324" s="79">
        <v>-15966.9171622921</v>
      </c>
      <c r="AC324" s="79"/>
      <c r="AD324" s="3"/>
      <c r="AE324" s="3"/>
    </row>
    <row r="325" spans="1:31">
      <c r="A325" s="16" t="s">
        <v>31</v>
      </c>
      <c r="B325" s="79"/>
      <c r="C325" s="79"/>
      <c r="D325" s="79"/>
      <c r="E325" s="79"/>
      <c r="F325" s="79"/>
      <c r="G325" s="79"/>
      <c r="H325" s="79"/>
      <c r="I325" s="79">
        <v>6018.9661712262559</v>
      </c>
      <c r="J325" s="79">
        <v>6010.6128781588286</v>
      </c>
      <c r="K325" s="79">
        <v>5489.8598307362117</v>
      </c>
      <c r="L325" s="79">
        <v>6184.7880151676882</v>
      </c>
      <c r="M325" s="79">
        <v>7367.7606523377835</v>
      </c>
      <c r="N325" s="79">
        <v>6148.4773326701652</v>
      </c>
      <c r="O325" s="79">
        <v>10197.47061892728</v>
      </c>
      <c r="P325" s="79">
        <v>6520.4399180344099</v>
      </c>
      <c r="Q325" s="79">
        <v>6898.1636224927133</v>
      </c>
      <c r="R325" s="79">
        <v>9741.6164541734724</v>
      </c>
      <c r="S325" s="79">
        <v>6182.2616451778295</v>
      </c>
      <c r="T325" s="79">
        <v>6759.8361114473973</v>
      </c>
      <c r="U325" s="79">
        <v>9112.9953051125212</v>
      </c>
      <c r="V325" s="79">
        <v>9522.6880339747859</v>
      </c>
      <c r="W325" s="79">
        <v>10098.750816069813</v>
      </c>
      <c r="X325" s="79">
        <v>13058.705742140108</v>
      </c>
      <c r="Y325" s="79">
        <v>14884.109867271987</v>
      </c>
      <c r="Z325" s="79">
        <v>15780.530737689409</v>
      </c>
      <c r="AA325" s="79">
        <v>16586.908301477182</v>
      </c>
      <c r="AB325" s="79">
        <v>17174.742116567002</v>
      </c>
      <c r="AC325" s="79"/>
      <c r="AD325" s="3"/>
      <c r="AE325" s="3"/>
    </row>
    <row r="326" spans="1:31">
      <c r="A326" s="16" t="s">
        <v>32</v>
      </c>
      <c r="B326" s="79"/>
      <c r="C326" s="79"/>
      <c r="D326" s="79"/>
      <c r="E326" s="79"/>
      <c r="F326" s="79"/>
      <c r="G326" s="79"/>
      <c r="H326" s="79"/>
      <c r="I326" s="79">
        <v>15005.384402457164</v>
      </c>
      <c r="J326" s="79">
        <v>14865.139587078305</v>
      </c>
      <c r="K326" s="79">
        <v>14246.834181044227</v>
      </c>
      <c r="L326" s="79">
        <v>18360.538620286643</v>
      </c>
      <c r="M326" s="79">
        <v>17199.934591831377</v>
      </c>
      <c r="N326" s="79">
        <v>14051.477076063042</v>
      </c>
      <c r="O326" s="79">
        <v>14949.25554244711</v>
      </c>
      <c r="P326" s="79">
        <v>14022.237963496531</v>
      </c>
      <c r="Q326" s="79">
        <v>14762.460199301666</v>
      </c>
      <c r="R326" s="79">
        <v>17142.014304217257</v>
      </c>
      <c r="S326" s="79">
        <v>16869.760851179344</v>
      </c>
      <c r="T326" s="79">
        <v>18293.431825965108</v>
      </c>
      <c r="U326" s="79">
        <v>22189.08633761133</v>
      </c>
      <c r="V326" s="79">
        <v>21956.953011991209</v>
      </c>
      <c r="W326" s="79">
        <v>22535.396537651581</v>
      </c>
      <c r="X326" s="79">
        <v>26962.013405437632</v>
      </c>
      <c r="Y326" s="79">
        <v>29228.527029535075</v>
      </c>
      <c r="Z326" s="79">
        <v>25916.155547859053</v>
      </c>
      <c r="AA326" s="79">
        <v>35412.714144131394</v>
      </c>
      <c r="AB326" s="79">
        <v>33142.485424518665</v>
      </c>
      <c r="AC326" s="79"/>
      <c r="AD326" s="3"/>
      <c r="AE326" s="3"/>
    </row>
    <row r="327" spans="1:31">
      <c r="A327" s="16" t="s">
        <v>33</v>
      </c>
      <c r="B327" s="79"/>
      <c r="C327" s="79"/>
      <c r="D327" s="79"/>
      <c r="E327" s="79"/>
      <c r="F327" s="79"/>
      <c r="G327" s="79"/>
      <c r="H327" s="79"/>
      <c r="I327" s="79">
        <v>-3251.8582171129497</v>
      </c>
      <c r="J327" s="79">
        <v>-4032.3982839067539</v>
      </c>
      <c r="K327" s="79">
        <v>-14753.430784911476</v>
      </c>
      <c r="L327" s="79">
        <v>-16757.648992877996</v>
      </c>
      <c r="M327" s="79">
        <v>-9229.9088207020195</v>
      </c>
      <c r="N327" s="79">
        <v>-2848.4508150799061</v>
      </c>
      <c r="O327" s="79">
        <v>-3362.9104762018214</v>
      </c>
      <c r="P327" s="79">
        <v>-4030.1125794756758</v>
      </c>
      <c r="Q327" s="79">
        <v>-4744.8240938877743</v>
      </c>
      <c r="R327" s="79">
        <v>-4980.8695729893225</v>
      </c>
      <c r="S327" s="79">
        <v>-4757.6874104334511</v>
      </c>
      <c r="T327" s="79">
        <v>-4017.381901573232</v>
      </c>
      <c r="U327" s="79">
        <v>-5401.6219172563988</v>
      </c>
      <c r="V327" s="79">
        <v>-4972.672640123822</v>
      </c>
      <c r="W327" s="79">
        <v>-4945.6383350036858</v>
      </c>
      <c r="X327" s="79">
        <v>353.59181486584259</v>
      </c>
      <c r="Y327" s="79">
        <v>-1007.2753382341409</v>
      </c>
      <c r="Z327" s="79">
        <v>-7618.8824248069504</v>
      </c>
      <c r="AA327" s="79">
        <v>-1971.7778092406438</v>
      </c>
      <c r="AB327" s="79">
        <v>-2239.680883063791</v>
      </c>
      <c r="AC327" s="79"/>
      <c r="AD327" s="3"/>
      <c r="AE327" s="3"/>
    </row>
    <row r="328" spans="1:31">
      <c r="A328" s="16" t="s">
        <v>31</v>
      </c>
      <c r="B328" s="79"/>
      <c r="C328" s="79"/>
      <c r="D328" s="79"/>
      <c r="E328" s="79"/>
      <c r="F328" s="79"/>
      <c r="G328" s="79"/>
      <c r="H328" s="79"/>
      <c r="I328" s="79">
        <v>1226.9835283729135</v>
      </c>
      <c r="J328" s="79">
        <v>1519.0946048979108</v>
      </c>
      <c r="K328" s="79">
        <v>1616.5853964239343</v>
      </c>
      <c r="L328" s="79">
        <v>749.60767600510383</v>
      </c>
      <c r="M328" s="79">
        <v>780.54792728800635</v>
      </c>
      <c r="N328" s="79">
        <v>993.94553532565624</v>
      </c>
      <c r="O328" s="79">
        <v>917.62731193208924</v>
      </c>
      <c r="P328" s="79">
        <v>398.37067280308457</v>
      </c>
      <c r="Q328" s="79">
        <v>446.06058137772317</v>
      </c>
      <c r="R328" s="79">
        <v>854.55687147236347</v>
      </c>
      <c r="S328" s="79">
        <v>754.22188097920002</v>
      </c>
      <c r="T328" s="79">
        <v>700.00658282521181</v>
      </c>
      <c r="U328" s="79">
        <v>633.25241459766448</v>
      </c>
      <c r="V328" s="79">
        <v>1113.3427767812582</v>
      </c>
      <c r="W328" s="79">
        <v>888.31386005452271</v>
      </c>
      <c r="X328" s="79">
        <v>7465.9956152226241</v>
      </c>
      <c r="Y328" s="79">
        <v>5973.6455022414893</v>
      </c>
      <c r="Z328" s="79">
        <v>1182.8039321752906</v>
      </c>
      <c r="AA328" s="79">
        <v>444.57029590825431</v>
      </c>
      <c r="AB328" s="79">
        <v>237.10380429336331</v>
      </c>
      <c r="AC328" s="79"/>
      <c r="AD328" s="3"/>
      <c r="AE328" s="3"/>
    </row>
    <row r="329" spans="1:31">
      <c r="A329" s="16" t="s">
        <v>32</v>
      </c>
      <c r="B329" s="79"/>
      <c r="C329" s="79"/>
      <c r="D329" s="79"/>
      <c r="E329" s="79"/>
      <c r="F329" s="79"/>
      <c r="G329" s="79"/>
      <c r="H329" s="79"/>
      <c r="I329" s="79">
        <v>4478.8417454858627</v>
      </c>
      <c r="J329" s="79">
        <v>5551.4928888046634</v>
      </c>
      <c r="K329" s="79">
        <v>16370.016181335415</v>
      </c>
      <c r="L329" s="79">
        <v>17507.256668883099</v>
      </c>
      <c r="M329" s="79">
        <v>10010.456747990025</v>
      </c>
      <c r="N329" s="79">
        <v>3842.3963504055619</v>
      </c>
      <c r="O329" s="79">
        <v>4280.5377881339109</v>
      </c>
      <c r="P329" s="79">
        <v>4428.483252278761</v>
      </c>
      <c r="Q329" s="79">
        <v>5190.8846752654981</v>
      </c>
      <c r="R329" s="79">
        <v>5835.4264444616865</v>
      </c>
      <c r="S329" s="79">
        <v>5511.9092914126522</v>
      </c>
      <c r="T329" s="79">
        <v>4717.3884843984442</v>
      </c>
      <c r="U329" s="79">
        <v>6034.874331854061</v>
      </c>
      <c r="V329" s="79">
        <v>6086.0154169050793</v>
      </c>
      <c r="W329" s="79">
        <v>5833.9521950582084</v>
      </c>
      <c r="X329" s="79">
        <v>7112.4038003567803</v>
      </c>
      <c r="Y329" s="79">
        <v>6980.9208404756318</v>
      </c>
      <c r="Z329" s="79">
        <v>8801.6863569822399</v>
      </c>
      <c r="AA329" s="79">
        <v>2417.2919911274716</v>
      </c>
      <c r="AB329" s="79">
        <v>2476.7846873571543</v>
      </c>
      <c r="AC329" s="79"/>
      <c r="AD329" s="3"/>
      <c r="AE329" s="3"/>
    </row>
    <row r="330" spans="1:31">
      <c r="A330" s="16" t="s">
        <v>34</v>
      </c>
      <c r="B330" s="79"/>
      <c r="C330" s="79"/>
      <c r="D330" s="79"/>
      <c r="E330" s="79"/>
      <c r="F330" s="79"/>
      <c r="G330" s="79"/>
      <c r="H330" s="79"/>
      <c r="I330" s="79">
        <v>30611.701087757159</v>
      </c>
      <c r="J330" s="79">
        <v>119683.63197116785</v>
      </c>
      <c r="K330" s="79">
        <v>111693.240470121</v>
      </c>
      <c r="L330" s="79">
        <v>37633.402979768689</v>
      </c>
      <c r="M330" s="79">
        <v>89220.042538204027</v>
      </c>
      <c r="N330" s="79">
        <v>46298.012736133358</v>
      </c>
      <c r="O330" s="79">
        <v>60610.527716970959</v>
      </c>
      <c r="P330" s="79">
        <v>-67649.299087295236</v>
      </c>
      <c r="Q330" s="79">
        <v>-10857.123435439917</v>
      </c>
      <c r="R330" s="79">
        <v>126006.65246156718</v>
      </c>
      <c r="S330" s="79">
        <v>106018.00367439912</v>
      </c>
      <c r="T330" s="79">
        <v>187510.57767107201</v>
      </c>
      <c r="U330" s="79">
        <v>149480.14080726617</v>
      </c>
      <c r="V330" s="79">
        <v>140030.74138313025</v>
      </c>
      <c r="W330" s="79">
        <v>204116.83176888875</v>
      </c>
      <c r="X330" s="79">
        <v>-14539.906042935243</v>
      </c>
      <c r="Y330" s="79">
        <v>90787.734063336567</v>
      </c>
      <c r="Z330" s="79">
        <v>-43639.878434860446</v>
      </c>
      <c r="AA330" s="79">
        <v>50471.471046297607</v>
      </c>
      <c r="AB330" s="79">
        <v>169525.91548711655</v>
      </c>
      <c r="AC330" s="79"/>
      <c r="AD330" s="3"/>
      <c r="AE330" s="3"/>
    </row>
    <row r="331" spans="1:31">
      <c r="A331" s="16" t="s">
        <v>35</v>
      </c>
      <c r="B331" s="79"/>
      <c r="C331" s="79"/>
      <c r="D331" s="79"/>
      <c r="E331" s="79"/>
      <c r="F331" s="79"/>
      <c r="G331" s="79"/>
      <c r="H331" s="79"/>
      <c r="I331" s="79">
        <v>26335.897033069887</v>
      </c>
      <c r="J331" s="79">
        <v>21414.483528695364</v>
      </c>
      <c r="K331" s="79">
        <v>16913.591377353969</v>
      </c>
      <c r="L331" s="79">
        <v>9309.5783750641822</v>
      </c>
      <c r="M331" s="79">
        <v>34241.331047107735</v>
      </c>
      <c r="N331" s="79">
        <v>30446.562191720681</v>
      </c>
      <c r="O331" s="79">
        <v>19404.673585216809</v>
      </c>
      <c r="P331" s="79">
        <v>25569.479115108705</v>
      </c>
      <c r="Q331" s="79">
        <v>33078.421535397167</v>
      </c>
      <c r="R331" s="79">
        <v>46909.955900184767</v>
      </c>
      <c r="S331" s="79">
        <v>60353.758838703456</v>
      </c>
      <c r="T331" s="79">
        <v>51126.19984188558</v>
      </c>
      <c r="U331" s="79">
        <v>86342.410083899944</v>
      </c>
      <c r="V331" s="79">
        <v>61231.56845756885</v>
      </c>
      <c r="W331" s="79">
        <v>71212.903325366511</v>
      </c>
      <c r="X331" s="79">
        <v>116657.67315494895</v>
      </c>
      <c r="Y331" s="79">
        <v>117296.42837040285</v>
      </c>
      <c r="Z331" s="79">
        <v>145968.95114061405</v>
      </c>
      <c r="AA331" s="79">
        <v>118425.59818773893</v>
      </c>
      <c r="AB331" s="79">
        <v>130904.4320484042</v>
      </c>
      <c r="AC331" s="79"/>
      <c r="AD331" s="3"/>
      <c r="AE331" s="3"/>
    </row>
    <row r="332" spans="1:31">
      <c r="A332" s="16" t="s">
        <v>290</v>
      </c>
      <c r="B332" s="79"/>
      <c r="C332" s="79"/>
      <c r="D332" s="79"/>
      <c r="E332" s="79"/>
      <c r="F332" s="79"/>
      <c r="G332" s="79"/>
      <c r="H332" s="79"/>
      <c r="I332" s="79">
        <v>34089.703469973756</v>
      </c>
      <c r="J332" s="79">
        <v>-34219.073203564207</v>
      </c>
      <c r="K332" s="79">
        <v>44298.610050353229</v>
      </c>
      <c r="L332" s="79">
        <v>26356.561053954636</v>
      </c>
      <c r="M332" s="79">
        <v>35697.807401777325</v>
      </c>
      <c r="N332" s="79">
        <v>46319.333882071405</v>
      </c>
      <c r="O332" s="79">
        <v>104863.2886404248</v>
      </c>
      <c r="P332" s="79">
        <v>98962.966694979725</v>
      </c>
      <c r="Q332" s="79">
        <v>-21630.948177818525</v>
      </c>
      <c r="R332" s="79">
        <v>9708.1546734766471</v>
      </c>
      <c r="S332" s="79">
        <v>-127224.45642951291</v>
      </c>
      <c r="T332" s="79">
        <v>-70073.805814626903</v>
      </c>
      <c r="U332" s="79">
        <v>272726.51434537314</v>
      </c>
      <c r="V332" s="79">
        <v>213193.31069055924</v>
      </c>
      <c r="W332" s="79">
        <v>144695.47385291461</v>
      </c>
      <c r="X332" s="79">
        <v>-169465.0688670417</v>
      </c>
      <c r="Y332" s="79">
        <v>30623.745908788271</v>
      </c>
      <c r="Z332" s="79">
        <v>-272196.20755331899</v>
      </c>
      <c r="AA332" s="79">
        <v>-45618.953230449762</v>
      </c>
      <c r="AB332" s="79">
        <v>132695.51583832758</v>
      </c>
      <c r="AC332" s="79"/>
      <c r="AD332" s="3"/>
      <c r="AE332" s="3"/>
    </row>
    <row r="333" spans="1:31">
      <c r="A333" s="16" t="s">
        <v>279</v>
      </c>
      <c r="B333" s="79"/>
      <c r="C333" s="79"/>
      <c r="D333" s="79"/>
      <c r="E333" s="79"/>
      <c r="F333" s="79"/>
      <c r="G333" s="79"/>
      <c r="H333" s="79"/>
      <c r="I333" s="79">
        <v>7364.3376406878233</v>
      </c>
      <c r="J333" s="79">
        <v>5923.0136119341105</v>
      </c>
      <c r="K333" s="79">
        <v>-790.88555395859817</v>
      </c>
      <c r="L333" s="79">
        <v>2901.0641202186594</v>
      </c>
      <c r="M333" s="79">
        <v>4722.9866187860662</v>
      </c>
      <c r="N333" s="79">
        <v>-1524.3707333448476</v>
      </c>
      <c r="O333" s="79">
        <v>-2097.2939549157827</v>
      </c>
      <c r="P333" s="79">
        <v>-5239.6633572455867</v>
      </c>
      <c r="Q333" s="79">
        <v>-2394.0383056696091</v>
      </c>
      <c r="R333" s="79">
        <v>7279.1429818359984</v>
      </c>
      <c r="S333" s="79">
        <v>-2437.6163830515316</v>
      </c>
      <c r="T333" s="79">
        <v>-2759.1716531842621</v>
      </c>
      <c r="U333" s="79">
        <v>-23764.122155129575</v>
      </c>
      <c r="V333" s="79">
        <v>-10139.068373837361</v>
      </c>
      <c r="W333" s="79">
        <v>-11690.274885118226</v>
      </c>
      <c r="X333" s="79">
        <v>-16878.253673120475</v>
      </c>
      <c r="Y333" s="79">
        <v>7398.5394160677042</v>
      </c>
      <c r="Z333" s="79">
        <v>56884.101728978865</v>
      </c>
      <c r="AA333" s="79">
        <v>35531.643777431687</v>
      </c>
      <c r="AB333" s="79">
        <v>17698.518464727254</v>
      </c>
      <c r="AC333" s="79"/>
      <c r="AD333" s="3"/>
      <c r="AE333" s="3"/>
    </row>
    <row r="334" spans="1:31">
      <c r="A334" s="16" t="s">
        <v>36</v>
      </c>
      <c r="B334" s="79"/>
      <c r="C334" s="79"/>
      <c r="D334" s="79"/>
      <c r="E334" s="79"/>
      <c r="F334" s="79"/>
      <c r="G334" s="79"/>
      <c r="H334" s="79"/>
      <c r="I334" s="79">
        <v>-37178.237055974299</v>
      </c>
      <c r="J334" s="79">
        <v>126565.2080341026</v>
      </c>
      <c r="K334" s="79">
        <v>51271.924596372424</v>
      </c>
      <c r="L334" s="79">
        <v>-933.80056946878437</v>
      </c>
      <c r="M334" s="79">
        <v>14557.917470532899</v>
      </c>
      <c r="N334" s="79">
        <v>-28943.512604313877</v>
      </c>
      <c r="O334" s="79">
        <v>-61560.140553754856</v>
      </c>
      <c r="P334" s="79">
        <v>-186942.08154013808</v>
      </c>
      <c r="Q334" s="79">
        <v>-19910.558487348946</v>
      </c>
      <c r="R334" s="79">
        <v>62109.398906069771</v>
      </c>
      <c r="S334" s="79">
        <v>175326.3176482601</v>
      </c>
      <c r="T334" s="79">
        <v>209217.35529699764</v>
      </c>
      <c r="U334" s="79">
        <v>-185824.66146687735</v>
      </c>
      <c r="V334" s="79">
        <v>-124255.0693911605</v>
      </c>
      <c r="W334" s="79">
        <v>-101.27052427421033</v>
      </c>
      <c r="X334" s="79">
        <v>55145.74334227798</v>
      </c>
      <c r="Y334" s="79">
        <v>-64530.979631922244</v>
      </c>
      <c r="Z334" s="79">
        <v>25703.276248865619</v>
      </c>
      <c r="AA334" s="79">
        <v>-57866.817688423238</v>
      </c>
      <c r="AB334" s="79">
        <v>-111772.5508643425</v>
      </c>
      <c r="AC334" s="79"/>
      <c r="AD334" s="3"/>
      <c r="AE334" s="3"/>
    </row>
    <row r="335" spans="1:31">
      <c r="A335" s="16" t="s">
        <v>37</v>
      </c>
      <c r="B335" s="79"/>
      <c r="C335" s="79"/>
      <c r="D335" s="79"/>
      <c r="E335" s="79"/>
      <c r="F335" s="79"/>
      <c r="G335" s="79"/>
      <c r="H335" s="79"/>
      <c r="I335" s="79">
        <v>1210.7116263249341</v>
      </c>
      <c r="J335" s="79">
        <v>34419.915530907259</v>
      </c>
      <c r="K335" s="79">
        <v>4245.827126542149</v>
      </c>
      <c r="L335" s="79">
        <v>17719.718717901447</v>
      </c>
      <c r="M335" s="79">
        <v>16784.670347515428</v>
      </c>
      <c r="N335" s="79">
        <v>3757.9507771807557</v>
      </c>
      <c r="O335" s="79">
        <v>1075.0630044342361</v>
      </c>
      <c r="P335" s="79">
        <v>-17011.549774438681</v>
      </c>
      <c r="Q335" s="79">
        <v>-28540.663444030575</v>
      </c>
      <c r="R335" s="79">
        <v>-16642.472191475077</v>
      </c>
      <c r="S335" s="79">
        <v>-32055.305720599488</v>
      </c>
      <c r="T335" s="79">
        <v>16148.920631146288</v>
      </c>
      <c r="U335" s="79">
        <v>41891.852668853222</v>
      </c>
      <c r="V335" s="79">
        <v>26738.242237637878</v>
      </c>
      <c r="W335" s="79">
        <v>31455.948343527394</v>
      </c>
      <c r="X335" s="79">
        <v>27563.998145526079</v>
      </c>
      <c r="Y335" s="79">
        <v>-6154.8680607340475</v>
      </c>
      <c r="Z335" s="79">
        <v>-42232.393435366524</v>
      </c>
      <c r="AA335" s="79">
        <v>24216.338666289113</v>
      </c>
      <c r="AB335" s="79">
        <v>41339.502658660655</v>
      </c>
      <c r="AC335" s="79"/>
      <c r="AD335" s="3"/>
      <c r="AE335" s="3"/>
    </row>
    <row r="336" spans="1:31">
      <c r="A336" s="2" t="s">
        <v>439</v>
      </c>
      <c r="B336" s="79">
        <v>-13399.872429999999</v>
      </c>
      <c r="C336" s="79">
        <v>-9463.9206599999998</v>
      </c>
      <c r="D336" s="79">
        <v>-8455.3883600000008</v>
      </c>
      <c r="E336" s="79">
        <v>589.80979000000002</v>
      </c>
      <c r="F336" s="79">
        <v>26954.621490000001</v>
      </c>
      <c r="G336" s="79">
        <v>25295.475890000002</v>
      </c>
      <c r="H336" s="79">
        <v>57660.249459999999</v>
      </c>
      <c r="I336" s="79">
        <v>36241.883841325391</v>
      </c>
      <c r="J336" s="79">
        <v>6330.832734734553</v>
      </c>
      <c r="K336" s="79">
        <v>-7628.4442965511489</v>
      </c>
      <c r="L336" s="79">
        <v>77223.335202856135</v>
      </c>
      <c r="M336" s="79">
        <v>48818.64234034696</v>
      </c>
      <c r="N336" s="79">
        <v>40618.942236705676</v>
      </c>
      <c r="O336" s="79">
        <v>46232.482628596452</v>
      </c>
      <c r="P336" s="79">
        <v>185700.04355456206</v>
      </c>
      <c r="Q336" s="79">
        <v>159599.12381263622</v>
      </c>
      <c r="R336" s="79">
        <v>22285.083166045926</v>
      </c>
      <c r="S336" s="79">
        <v>31983.060065220303</v>
      </c>
      <c r="T336" s="79">
        <v>36494.867677384456</v>
      </c>
      <c r="U336" s="79">
        <v>30960.786061746654</v>
      </c>
      <c r="V336" s="79">
        <v>27000.24954021335</v>
      </c>
      <c r="W336" s="79">
        <v>43204.848496379382</v>
      </c>
      <c r="X336" s="79">
        <v>172788.16875133172</v>
      </c>
      <c r="Y336" s="79">
        <v>-38243.521442477839</v>
      </c>
      <c r="Z336" s="79">
        <v>39452.499652119695</v>
      </c>
      <c r="AA336" s="79">
        <v>8399.6413233281437</v>
      </c>
      <c r="AB336" s="79">
        <v>5165.888809220909</v>
      </c>
      <c r="AC336" s="79"/>
      <c r="AD336" s="3"/>
      <c r="AE336" s="3"/>
    </row>
    <row r="337" spans="1:31">
      <c r="A337" s="2" t="s">
        <v>442</v>
      </c>
      <c r="B337" s="79">
        <v>13399.872429999999</v>
      </c>
      <c r="C337" s="79">
        <v>9463.9206599999998</v>
      </c>
      <c r="D337" s="79">
        <v>8455.3883600000008</v>
      </c>
      <c r="E337" s="79">
        <v>-589.80979000000002</v>
      </c>
      <c r="F337" s="79">
        <v>-26954.621490000001</v>
      </c>
      <c r="G337" s="79">
        <v>-25295.475890000002</v>
      </c>
      <c r="H337" s="79">
        <v>-57660.249459999999</v>
      </c>
      <c r="I337" s="79">
        <v>-36242.289412478509</v>
      </c>
      <c r="J337" s="79">
        <v>-6331.0494168987771</v>
      </c>
      <c r="K337" s="79">
        <v>7628.4328329704749</v>
      </c>
      <c r="L337" s="79">
        <v>-77223.524454159968</v>
      </c>
      <c r="M337" s="79">
        <v>-48818.261958892035</v>
      </c>
      <c r="N337" s="79">
        <v>-40619.111487793038</v>
      </c>
      <c r="O337" s="79">
        <v>-46231.69681309216</v>
      </c>
      <c r="P337" s="79">
        <v>-185700.36141564522</v>
      </c>
      <c r="Q337" s="79">
        <v>-159599.04984610833</v>
      </c>
      <c r="R337" s="79">
        <v>-22284.926237093758</v>
      </c>
      <c r="S337" s="79">
        <v>-31983.078100413586</v>
      </c>
      <c r="T337" s="79">
        <v>-36494.726293798936</v>
      </c>
      <c r="U337" s="79">
        <v>-30961.019359707429</v>
      </c>
      <c r="V337" s="79">
        <v>-27001.146733839123</v>
      </c>
      <c r="W337" s="79">
        <v>-43204.651634371876</v>
      </c>
      <c r="X337" s="79">
        <v>-172788.10129437267</v>
      </c>
      <c r="Y337" s="79">
        <v>38243.901216310216</v>
      </c>
      <c r="Z337" s="79">
        <v>-39452.557848347831</v>
      </c>
      <c r="AA337" s="79">
        <v>-8397.7535513709954</v>
      </c>
      <c r="AB337" s="79">
        <v>-5164.2365179017916</v>
      </c>
      <c r="AC337" s="79"/>
      <c r="AD337" s="3"/>
      <c r="AE337" s="3"/>
    </row>
    <row r="338" spans="1:31">
      <c r="A338" s="2" t="s">
        <v>585</v>
      </c>
      <c r="B338" s="79"/>
      <c r="C338" s="79"/>
      <c r="D338" s="79"/>
      <c r="E338" s="79"/>
      <c r="F338" s="79"/>
      <c r="G338" s="79"/>
      <c r="H338" s="79"/>
      <c r="I338" s="79">
        <v>95017.249316483052</v>
      </c>
      <c r="J338" s="79">
        <v>102971.93605167151</v>
      </c>
      <c r="K338" s="79">
        <v>101809.18186598842</v>
      </c>
      <c r="L338" s="79">
        <v>74389.902465649458</v>
      </c>
      <c r="M338" s="79">
        <v>123459.89903583762</v>
      </c>
      <c r="N338" s="79">
        <v>147501.30961832058</v>
      </c>
      <c r="O338" s="79">
        <v>139812.8153493047</v>
      </c>
      <c r="P338" s="79">
        <v>149067.13388144228</v>
      </c>
      <c r="Q338" s="79">
        <v>171727.81912834969</v>
      </c>
      <c r="R338" s="79">
        <v>163946.88946183221</v>
      </c>
      <c r="S338" s="79">
        <v>184938.30083929596</v>
      </c>
      <c r="T338" s="79">
        <v>212495.09350098946</v>
      </c>
      <c r="U338" s="79">
        <v>218566.82701452877</v>
      </c>
      <c r="V338" s="79">
        <v>286679.1367681878</v>
      </c>
      <c r="W338" s="79">
        <v>291531.78961556754</v>
      </c>
      <c r="X338" s="79">
        <v>332979.46001413942</v>
      </c>
      <c r="Y338" s="79">
        <v>375109.19336037821</v>
      </c>
      <c r="Z338" s="79">
        <v>333756.12623589527</v>
      </c>
      <c r="AA338" s="79">
        <v>343016.65958752186</v>
      </c>
      <c r="AB338" s="79">
        <v>280280.65489888261</v>
      </c>
      <c r="AC338" s="79"/>
      <c r="AD338" s="3"/>
      <c r="AE338" s="3"/>
    </row>
    <row r="339" spans="1:31">
      <c r="A339" s="39"/>
      <c r="B339" s="40"/>
      <c r="C339" s="40"/>
      <c r="D339" s="40"/>
      <c r="E339" s="40"/>
      <c r="F339" s="40"/>
      <c r="G339" s="40"/>
      <c r="H339" s="42"/>
      <c r="I339" s="42"/>
      <c r="J339" s="42"/>
      <c r="K339" s="42"/>
      <c r="L339" s="42"/>
      <c r="M339" s="42"/>
      <c r="N339" s="42"/>
      <c r="O339" s="42"/>
      <c r="P339" s="42"/>
      <c r="Q339" s="42"/>
      <c r="R339" s="42"/>
      <c r="S339" s="42"/>
      <c r="T339" s="42"/>
      <c r="U339" s="42"/>
      <c r="V339" s="42"/>
      <c r="W339" s="42"/>
      <c r="X339" s="42"/>
      <c r="Y339" s="42"/>
      <c r="Z339" s="42"/>
      <c r="AA339" s="42"/>
      <c r="AB339" s="6"/>
      <c r="AC339" s="6"/>
      <c r="AD339" s="3"/>
      <c r="AE339" s="3"/>
    </row>
    <row r="340" spans="1:31">
      <c r="A340" t="s">
        <v>384</v>
      </c>
      <c r="B340" s="40"/>
      <c r="C340" s="40"/>
      <c r="D340" s="40"/>
      <c r="E340" s="40"/>
      <c r="F340" s="40"/>
      <c r="G340" s="40"/>
      <c r="H340" s="40"/>
      <c r="I340" s="40"/>
      <c r="J340" s="40"/>
      <c r="K340" s="40"/>
      <c r="L340" s="40"/>
      <c r="M340" s="40"/>
      <c r="N340" s="40"/>
      <c r="O340" s="40"/>
      <c r="P340" s="40"/>
      <c r="Q340" s="40"/>
      <c r="R340" s="40"/>
      <c r="S340" s="40"/>
      <c r="T340" s="40"/>
      <c r="U340" s="40"/>
      <c r="V340" s="40"/>
      <c r="W340" s="40"/>
      <c r="X340" s="40"/>
      <c r="Y340" s="40"/>
      <c r="Z340" s="40"/>
      <c r="AA340" s="40"/>
      <c r="AB340" s="7"/>
      <c r="AC340" s="7"/>
      <c r="AD340" s="3"/>
      <c r="AE340" s="3"/>
    </row>
    <row r="341" spans="1:31">
      <c r="A341" s="34" t="s">
        <v>317</v>
      </c>
      <c r="B341" s="80">
        <v>9.1541099999999993</v>
      </c>
      <c r="C341" s="80">
        <v>9.1891700000000007</v>
      </c>
      <c r="D341" s="80">
        <v>8.8332300000000004</v>
      </c>
      <c r="E341" s="80">
        <v>8.7527299999999997</v>
      </c>
      <c r="F341" s="80">
        <v>8.0965600000000002</v>
      </c>
      <c r="G341" s="80">
        <v>7.9372699999999998</v>
      </c>
      <c r="H341" s="80">
        <v>8.0245300000000004</v>
      </c>
      <c r="I341" s="80">
        <f t="shared" ref="I341:AB342" si="37">I316/(I$35/I$356*1000)*100</f>
        <v>8.4025004211966667</v>
      </c>
      <c r="J341" s="80">
        <f t="shared" si="37"/>
        <v>9.3425463042034878</v>
      </c>
      <c r="K341" s="80">
        <f t="shared" si="37"/>
        <v>9.4235700955807289</v>
      </c>
      <c r="L341" s="80">
        <f t="shared" si="37"/>
        <v>8.9630298468932743</v>
      </c>
      <c r="M341" s="80">
        <f t="shared" si="37"/>
        <v>9.6033670374595221</v>
      </c>
      <c r="N341" s="80">
        <f t="shared" si="37"/>
        <v>9.1063792489695778</v>
      </c>
      <c r="O341" s="80">
        <f t="shared" si="37"/>
        <v>9.7972957465940915</v>
      </c>
      <c r="P341" s="80">
        <f t="shared" si="37"/>
        <v>10.289447683867403</v>
      </c>
      <c r="Q341" s="80">
        <f t="shared" si="37"/>
        <v>11.455325087704962</v>
      </c>
      <c r="R341" s="80">
        <f t="shared" si="37"/>
        <v>12.504295480032864</v>
      </c>
      <c r="S341" s="80">
        <f t="shared" si="37"/>
        <v>14.215283200583716</v>
      </c>
      <c r="T341" s="80">
        <f t="shared" si="37"/>
        <v>15.599834182248221</v>
      </c>
      <c r="U341" s="80">
        <f t="shared" si="37"/>
        <v>15.484841948351441</v>
      </c>
      <c r="V341" s="80">
        <f t="shared" si="37"/>
        <v>10.850646430986316</v>
      </c>
      <c r="W341" s="80">
        <f t="shared" si="37"/>
        <v>13.340473788759413</v>
      </c>
      <c r="X341" s="80">
        <f t="shared" si="37"/>
        <v>13.352027091001517</v>
      </c>
      <c r="Y341" s="80">
        <f t="shared" si="37"/>
        <v>13.034428156224868</v>
      </c>
      <c r="Z341" s="80">
        <f t="shared" si="37"/>
        <v>14.158063027400997</v>
      </c>
      <c r="AA341" s="80">
        <f t="shared" si="37"/>
        <v>15.214402942758673</v>
      </c>
      <c r="AB341" s="80">
        <f t="shared" si="37"/>
        <v>15.07637299627925</v>
      </c>
      <c r="AC341" s="80"/>
      <c r="AD341" s="3"/>
      <c r="AE341" s="3"/>
    </row>
    <row r="342" spans="1:31">
      <c r="A342" s="34" t="s">
        <v>318</v>
      </c>
      <c r="B342" s="80">
        <v>-6.4515200000000004</v>
      </c>
      <c r="C342" s="80">
        <v>-6.9187900000000004</v>
      </c>
      <c r="D342" s="80">
        <v>-6.0802899999999998</v>
      </c>
      <c r="E342" s="80">
        <v>-5.4714</v>
      </c>
      <c r="F342" s="80">
        <v>-4.89595</v>
      </c>
      <c r="G342" s="80">
        <v>-4.9655899999999997</v>
      </c>
      <c r="H342" s="80">
        <v>-5.5640700000000001</v>
      </c>
      <c r="I342" s="80">
        <f t="shared" si="37"/>
        <v>6.6377043996568101</v>
      </c>
      <c r="J342" s="80">
        <f t="shared" si="37"/>
        <v>6.9780535898002567</v>
      </c>
      <c r="K342" s="80">
        <f t="shared" si="37"/>
        <v>6.2859772508913405</v>
      </c>
      <c r="L342" s="80">
        <f t="shared" si="37"/>
        <v>6.1630720690599237</v>
      </c>
      <c r="M342" s="80">
        <f t="shared" si="37"/>
        <v>7.112809057499506</v>
      </c>
      <c r="N342" s="80">
        <f t="shared" si="37"/>
        <v>7.3564009364991145</v>
      </c>
      <c r="O342" s="80">
        <f t="shared" si="37"/>
        <v>7.3689125381623573</v>
      </c>
      <c r="P342" s="80">
        <f t="shared" si="37"/>
        <v>7.7910755219483345</v>
      </c>
      <c r="Q342" s="80">
        <f t="shared" si="37"/>
        <v>8.591970264045564</v>
      </c>
      <c r="R342" s="80">
        <f t="shared" si="37"/>
        <v>10.168285885360278</v>
      </c>
      <c r="S342" s="80">
        <f t="shared" si="37"/>
        <v>12.030476898501968</v>
      </c>
      <c r="T342" s="80">
        <f t="shared" si="37"/>
        <v>12.834175457692066</v>
      </c>
      <c r="U342" s="80">
        <f t="shared" si="37"/>
        <v>14.327036713967656</v>
      </c>
      <c r="V342" s="80">
        <f t="shared" si="37"/>
        <v>9.7071191800477319</v>
      </c>
      <c r="W342" s="80">
        <f t="shared" si="37"/>
        <v>11.368969075803419</v>
      </c>
      <c r="X342" s="80">
        <f t="shared" si="37"/>
        <v>13.422047234563902</v>
      </c>
      <c r="Y342" s="80">
        <f t="shared" si="37"/>
        <v>13.933147483894743</v>
      </c>
      <c r="Z342" s="80">
        <f t="shared" si="37"/>
        <v>15.989349795075587</v>
      </c>
      <c r="AA342" s="80">
        <f t="shared" si="37"/>
        <v>17.36391974886314</v>
      </c>
      <c r="AB342" s="80">
        <f t="shared" si="37"/>
        <v>15.202287534240403</v>
      </c>
      <c r="AC342" s="80"/>
      <c r="AD342" s="3"/>
      <c r="AE342" s="3"/>
    </row>
    <row r="343" spans="1:31">
      <c r="A343" s="34" t="s">
        <v>319</v>
      </c>
      <c r="B343" s="80">
        <v>2.7026300000000001</v>
      </c>
      <c r="C343" s="80">
        <v>2.2704</v>
      </c>
      <c r="D343" s="80">
        <v>2.75292</v>
      </c>
      <c r="E343" s="80">
        <v>3.2813400000000001</v>
      </c>
      <c r="F343" s="80">
        <v>3.2006000000000001</v>
      </c>
      <c r="G343" s="80">
        <v>2.97174</v>
      </c>
      <c r="H343" s="80">
        <v>2.4605000000000001</v>
      </c>
      <c r="I343" s="80">
        <f t="shared" ref="I343:AB343" si="38">I315/(I$35/I$356*1000)*100</f>
        <v>1.764796021539857</v>
      </c>
      <c r="J343" s="80">
        <f t="shared" si="38"/>
        <v>2.3644736012133958</v>
      </c>
      <c r="K343" s="80">
        <f t="shared" si="38"/>
        <v>3.1375928446893875</v>
      </c>
      <c r="L343" s="80">
        <f t="shared" si="38"/>
        <v>2.7999379720897548</v>
      </c>
      <c r="M343" s="80">
        <f t="shared" si="38"/>
        <v>2.4905579799600157</v>
      </c>
      <c r="N343" s="80">
        <f t="shared" si="38"/>
        <v>1.7499783124704626</v>
      </c>
      <c r="O343" s="80">
        <f t="shared" si="38"/>
        <v>2.4283631742502316</v>
      </c>
      <c r="P343" s="80">
        <f t="shared" si="38"/>
        <v>2.49835211592637</v>
      </c>
      <c r="Q343" s="80">
        <f t="shared" si="38"/>
        <v>2.8633548236593995</v>
      </c>
      <c r="R343" s="80">
        <f t="shared" si="38"/>
        <v>2.3360095946725865</v>
      </c>
      <c r="S343" s="80">
        <f t="shared" si="38"/>
        <v>2.1848063020817508</v>
      </c>
      <c r="T343" s="80">
        <f t="shared" si="38"/>
        <v>2.7656782185981408</v>
      </c>
      <c r="U343" s="80">
        <f t="shared" si="38"/>
        <v>1.1578251862230822</v>
      </c>
      <c r="V343" s="80">
        <f t="shared" si="38"/>
        <v>1.143527250938583</v>
      </c>
      <c r="W343" s="80">
        <f t="shared" si="38"/>
        <v>1.9715047129559939</v>
      </c>
      <c r="X343" s="80">
        <f t="shared" si="38"/>
        <v>-7.002014356238595E-2</v>
      </c>
      <c r="Y343" s="80">
        <f t="shared" si="38"/>
        <v>-0.89871932766987661</v>
      </c>
      <c r="Z343" s="80">
        <f t="shared" si="38"/>
        <v>-1.8312867676745919</v>
      </c>
      <c r="AA343" s="80">
        <f t="shared" si="38"/>
        <v>-2.1494757275636363</v>
      </c>
      <c r="AB343" s="80">
        <f t="shared" si="38"/>
        <v>-0.12597463080459309</v>
      </c>
      <c r="AC343" s="80"/>
      <c r="AD343" s="3"/>
      <c r="AE343" s="3"/>
    </row>
    <row r="344" spans="1:31">
      <c r="A344" s="34" t="s">
        <v>320</v>
      </c>
      <c r="B344" s="80">
        <v>2.1323300000000001</v>
      </c>
      <c r="C344" s="80">
        <v>1.4620299999999999</v>
      </c>
      <c r="D344" s="80">
        <v>1.95468</v>
      </c>
      <c r="E344" s="80">
        <v>2.9606699999999999</v>
      </c>
      <c r="F344" s="80">
        <v>3.0326300000000002</v>
      </c>
      <c r="G344" s="80">
        <v>2.6914099999999999</v>
      </c>
      <c r="H344" s="80">
        <v>2.0701700000000001</v>
      </c>
      <c r="I344" s="80">
        <f t="shared" ref="I344:AB344" si="39">I314/(I$35/I$356*1000)*100</f>
        <v>1.463917696879347</v>
      </c>
      <c r="J344" s="80">
        <f t="shared" si="39"/>
        <v>2.2113960638303598</v>
      </c>
      <c r="K344" s="80">
        <f t="shared" si="39"/>
        <v>2.9268158900832129</v>
      </c>
      <c r="L344" s="80">
        <f t="shared" si="39"/>
        <v>2.5694783396130165</v>
      </c>
      <c r="M344" s="80">
        <f t="shared" si="39"/>
        <v>2.7579463464405283</v>
      </c>
      <c r="N344" s="80">
        <f t="shared" si="39"/>
        <v>2.067557371877863</v>
      </c>
      <c r="O344" s="80">
        <f t="shared" si="39"/>
        <v>2.7414172944277242</v>
      </c>
      <c r="P344" s="80">
        <f t="shared" si="39"/>
        <v>3.2324965064999143</v>
      </c>
      <c r="Q344" s="80">
        <f t="shared" si="39"/>
        <v>3.9096749216646853</v>
      </c>
      <c r="R344" s="80">
        <f t="shared" si="39"/>
        <v>3.7165358575293759</v>
      </c>
      <c r="S344" s="80">
        <f t="shared" si="39"/>
        <v>4.0124878262828201</v>
      </c>
      <c r="T344" s="80">
        <f t="shared" si="39"/>
        <v>4.8635685349435773</v>
      </c>
      <c r="U344" s="80">
        <f t="shared" si="39"/>
        <v>2.96855436158928</v>
      </c>
      <c r="V344" s="80">
        <f t="shared" si="39"/>
        <v>2.8850312121134998</v>
      </c>
      <c r="W344" s="80">
        <f t="shared" si="39"/>
        <v>4.0156874264694657</v>
      </c>
      <c r="X344" s="80">
        <f t="shared" si="39"/>
        <v>2.2056345222151577</v>
      </c>
      <c r="Y344" s="80">
        <f t="shared" si="39"/>
        <v>1.0022469807390835</v>
      </c>
      <c r="Z344" s="80">
        <f t="shared" si="39"/>
        <v>0.93023373023213196</v>
      </c>
      <c r="AA344" s="80">
        <f t="shared" si="39"/>
        <v>0.79700584921816431</v>
      </c>
      <c r="AB344" s="80">
        <f t="shared" si="39"/>
        <v>3.2875993409818172</v>
      </c>
      <c r="AC344" s="80"/>
      <c r="AD344" s="3"/>
      <c r="AE344" s="3"/>
    </row>
    <row r="345" spans="1:31">
      <c r="A345" s="34" t="s">
        <v>321</v>
      </c>
      <c r="B345" s="80">
        <v>-0.45251999999999998</v>
      </c>
      <c r="C345" s="80">
        <v>-0.30947999999999998</v>
      </c>
      <c r="D345" s="80">
        <v>-0.24263999999999999</v>
      </c>
      <c r="E345" s="80">
        <v>1.554E-2</v>
      </c>
      <c r="F345" s="80">
        <v>0.61965000000000003</v>
      </c>
      <c r="G345" s="80">
        <v>0.52151999999999998</v>
      </c>
      <c r="H345" s="80">
        <v>1.08101</v>
      </c>
      <c r="I345" s="80">
        <f t="shared" ref="I345:AB345" si="40">I336/(I$35/I$356*1000)*100</f>
        <v>0.7700898741184552</v>
      </c>
      <c r="J345" s="80">
        <f t="shared" si="40"/>
        <v>0.14640202330391466</v>
      </c>
      <c r="K345" s="80">
        <f t="shared" si="40"/>
        <v>-0.19487286655870914</v>
      </c>
      <c r="L345" s="80">
        <f t="shared" si="40"/>
        <v>1.7421683543534767</v>
      </c>
      <c r="M345" s="80">
        <f t="shared" si="40"/>
        <v>1.0318450949532538</v>
      </c>
      <c r="N345" s="80">
        <f t="shared" si="40"/>
        <v>0.97645016294106846</v>
      </c>
      <c r="O345" s="80">
        <f t="shared" si="40"/>
        <v>1.1613812076370496</v>
      </c>
      <c r="P345" s="80">
        <f t="shared" si="40"/>
        <v>4.3156542888694425</v>
      </c>
      <c r="Q345" s="80">
        <f t="shared" si="40"/>
        <v>3.427947608555161</v>
      </c>
      <c r="R345" s="80">
        <f t="shared" si="40"/>
        <v>0.48743944296079106</v>
      </c>
      <c r="S345" s="80">
        <f t="shared" si="40"/>
        <v>0.73410366109130032</v>
      </c>
      <c r="T345" s="80">
        <f t="shared" si="40"/>
        <v>0.83774020574384889</v>
      </c>
      <c r="U345" s="80">
        <f t="shared" si="40"/>
        <v>0.63847399825606632</v>
      </c>
      <c r="V345" s="80">
        <f t="shared" si="40"/>
        <v>0.53623609767149705</v>
      </c>
      <c r="W345" s="80">
        <f t="shared" si="40"/>
        <v>0.78572569278338422</v>
      </c>
      <c r="X345" s="80">
        <f t="shared" si="40"/>
        <v>2.9241585422117033</v>
      </c>
      <c r="Y345" s="80">
        <f t="shared" si="40"/>
        <v>-0.64196605610675028</v>
      </c>
      <c r="Z345" s="80">
        <f t="shared" si="40"/>
        <v>0.80369938325983348</v>
      </c>
      <c r="AA345" s="80">
        <f t="shared" si="40"/>
        <v>0.18277896743099797</v>
      </c>
      <c r="AB345" s="80">
        <f t="shared" si="40"/>
        <v>0.12525351668327564</v>
      </c>
      <c r="AC345" s="80"/>
      <c r="AD345" s="3"/>
      <c r="AE345" s="3"/>
    </row>
    <row r="346" spans="1:31">
      <c r="A346" s="2"/>
      <c r="B346" s="40"/>
      <c r="C346" s="40"/>
      <c r="D346" s="40"/>
      <c r="E346" s="40"/>
      <c r="F346" s="40"/>
      <c r="G346" s="40"/>
      <c r="H346" s="42"/>
      <c r="I346" s="42"/>
      <c r="J346" s="42"/>
      <c r="K346" s="42"/>
      <c r="L346" s="42"/>
      <c r="M346" s="42"/>
      <c r="N346" s="42"/>
      <c r="O346" s="42"/>
      <c r="P346" s="42"/>
      <c r="Q346" s="42"/>
      <c r="R346" s="42"/>
      <c r="S346" s="42"/>
      <c r="T346" s="42"/>
      <c r="U346" s="42"/>
      <c r="V346" s="42"/>
      <c r="W346" s="42"/>
      <c r="X346" s="42"/>
      <c r="Y346" s="42"/>
      <c r="Z346" s="42"/>
      <c r="AA346" s="42"/>
      <c r="AB346" s="6"/>
      <c r="AC346" s="6"/>
      <c r="AD346" s="3"/>
      <c r="AE346" s="3"/>
    </row>
    <row r="347" spans="1:31">
      <c r="A347" t="s">
        <v>385</v>
      </c>
      <c r="B347" s="40"/>
      <c r="C347" s="40"/>
      <c r="D347" s="40"/>
      <c r="E347" s="40"/>
      <c r="F347" s="40"/>
      <c r="G347" s="40"/>
      <c r="H347" s="42"/>
      <c r="I347" s="42"/>
      <c r="J347" s="42"/>
      <c r="K347" s="42"/>
      <c r="L347" s="42"/>
      <c r="M347" s="42"/>
      <c r="N347" s="42"/>
      <c r="O347" s="42"/>
      <c r="P347" s="42"/>
      <c r="Q347" s="42"/>
      <c r="R347" s="42"/>
      <c r="S347" s="42"/>
      <c r="T347" s="42"/>
      <c r="U347" s="42"/>
      <c r="V347" s="42"/>
      <c r="W347" s="42"/>
      <c r="X347" s="42"/>
      <c r="Y347" s="42"/>
      <c r="Z347" s="42"/>
      <c r="AA347" s="42"/>
      <c r="AB347" s="6"/>
      <c r="AC347" s="6"/>
      <c r="AD347" s="3"/>
      <c r="AE347" s="3"/>
    </row>
    <row r="348" spans="1:31">
      <c r="A348" s="2" t="s">
        <v>23</v>
      </c>
      <c r="B348" s="79">
        <v>85071.78</v>
      </c>
      <c r="C348" s="79">
        <v>79706.976639999993</v>
      </c>
      <c r="D348" s="79">
        <v>73271.816189999998</v>
      </c>
      <c r="E348" s="79">
        <v>72788.641570000007</v>
      </c>
      <c r="F348" s="79">
        <v>99689.092650000006</v>
      </c>
      <c r="G348" s="79">
        <v>127098.13462</v>
      </c>
      <c r="H348" s="79">
        <v>184510.29074</v>
      </c>
      <c r="I348" s="79">
        <v>217867.37310999999</v>
      </c>
      <c r="J348" s="79">
        <v>220792.38746999999</v>
      </c>
      <c r="K348" s="79">
        <v>216664.62400000001</v>
      </c>
      <c r="L348" s="79">
        <v>288079.97320000001</v>
      </c>
      <c r="M348" s="79">
        <v>361639.08520999999</v>
      </c>
      <c r="N348" s="79">
        <v>401958.05077999999</v>
      </c>
      <c r="O348" s="79">
        <v>469727.62023</v>
      </c>
      <c r="P348" s="79">
        <v>673530.09207000001</v>
      </c>
      <c r="Q348" s="79">
        <v>844667.31165000005</v>
      </c>
      <c r="R348" s="79">
        <v>846895.87095000001</v>
      </c>
      <c r="S348" s="79">
        <v>895320.50086000003</v>
      </c>
      <c r="T348" s="79">
        <v>973364.46109</v>
      </c>
      <c r="U348" s="79">
        <v>1030645.78436</v>
      </c>
      <c r="V348" s="79">
        <v>1049396.97053</v>
      </c>
      <c r="W348" s="79">
        <v>1096184.86005</v>
      </c>
      <c r="X348" s="79">
        <v>1295838.4407500001</v>
      </c>
      <c r="Y348" s="79">
        <v>1268086.0660999999</v>
      </c>
      <c r="Z348" s="79">
        <v>1266777.78027</v>
      </c>
      <c r="AA348" s="79">
        <v>1260513.87307</v>
      </c>
      <c r="AB348" s="79">
        <v>1233153.19215</v>
      </c>
      <c r="AC348" s="19"/>
      <c r="AD348" s="3"/>
      <c r="AE348" s="3"/>
    </row>
    <row r="349" spans="1:31">
      <c r="A349" s="2" t="s">
        <v>41</v>
      </c>
      <c r="B349" s="79">
        <v>1114.3800000000001</v>
      </c>
      <c r="C349" s="79">
        <v>1206.38627</v>
      </c>
      <c r="D349" s="79">
        <v>1212.97507</v>
      </c>
      <c r="E349" s="79">
        <v>1165.9715699999999</v>
      </c>
      <c r="F349" s="79">
        <v>1164.7504799999999</v>
      </c>
      <c r="G349" s="79">
        <v>1237.9226200000001</v>
      </c>
      <c r="H349" s="79">
        <v>1260.48101</v>
      </c>
      <c r="I349" s="79">
        <v>1219.32961</v>
      </c>
      <c r="J349" s="79">
        <v>1144.10726</v>
      </c>
      <c r="K349" s="79">
        <v>1193.9502299999999</v>
      </c>
      <c r="L349" s="79">
        <v>1163.8307600000001</v>
      </c>
      <c r="M349" s="79">
        <v>6737</v>
      </c>
      <c r="N349" s="79">
        <v>6803</v>
      </c>
      <c r="O349" s="79">
        <v>8542</v>
      </c>
      <c r="P349" s="79">
        <v>10241</v>
      </c>
      <c r="Q349" s="79">
        <v>10776</v>
      </c>
      <c r="R349" s="79">
        <v>12621</v>
      </c>
      <c r="S349" s="79">
        <v>15639</v>
      </c>
      <c r="T349" s="79">
        <v>20580</v>
      </c>
      <c r="U349" s="79">
        <v>21281</v>
      </c>
      <c r="V349" s="79">
        <v>27161</v>
      </c>
      <c r="W349" s="79">
        <v>34695</v>
      </c>
      <c r="X349" s="79">
        <v>37666</v>
      </c>
      <c r="Y349" s="79">
        <v>40939</v>
      </c>
      <c r="Z349" s="79">
        <v>29560</v>
      </c>
      <c r="AA349" s="79">
        <v>29504</v>
      </c>
      <c r="AB349" s="79">
        <v>26134</v>
      </c>
      <c r="AC349" s="19"/>
      <c r="AD349" s="3"/>
      <c r="AE349" s="3"/>
    </row>
    <row r="350" spans="1:31">
      <c r="A350" s="2" t="s">
        <v>42</v>
      </c>
      <c r="B350" s="79">
        <v>77992</v>
      </c>
      <c r="C350" s="79">
        <v>69487</v>
      </c>
      <c r="D350" s="79">
        <v>61758</v>
      </c>
      <c r="E350" s="79">
        <v>61888</v>
      </c>
      <c r="F350" s="79">
        <v>88720</v>
      </c>
      <c r="G350" s="79">
        <v>115146</v>
      </c>
      <c r="H350" s="79">
        <v>172443</v>
      </c>
      <c r="I350" s="79">
        <v>207335</v>
      </c>
      <c r="J350" s="79">
        <v>207866</v>
      </c>
      <c r="K350" s="79">
        <v>203215</v>
      </c>
      <c r="L350" s="79">
        <v>277708</v>
      </c>
      <c r="M350" s="79">
        <v>347212</v>
      </c>
      <c r="N350" s="79">
        <v>387727</v>
      </c>
      <c r="O350" s="79">
        <v>451458</v>
      </c>
      <c r="P350" s="79">
        <v>652790</v>
      </c>
      <c r="Q350" s="79">
        <v>824264</v>
      </c>
      <c r="R350" s="79">
        <v>828813</v>
      </c>
      <c r="S350" s="79">
        <v>874936</v>
      </c>
      <c r="T350" s="79">
        <v>948356</v>
      </c>
      <c r="U350" s="79">
        <v>1003674</v>
      </c>
      <c r="V350" s="79">
        <v>996955</v>
      </c>
      <c r="W350" s="79">
        <v>1036256</v>
      </c>
      <c r="X350" s="79">
        <v>1221249</v>
      </c>
      <c r="Y350" s="79">
        <v>1193578</v>
      </c>
      <c r="Z350" s="79">
        <v>1202924</v>
      </c>
      <c r="AA350" s="79">
        <v>1200156</v>
      </c>
      <c r="AB350" s="79">
        <v>1179501</v>
      </c>
      <c r="AC350" s="19"/>
      <c r="AD350" s="3"/>
      <c r="AE350" s="3"/>
    </row>
    <row r="351" spans="1:31">
      <c r="A351" s="2" t="s">
        <v>43</v>
      </c>
      <c r="B351" s="79">
        <v>3518.03</v>
      </c>
      <c r="C351" s="79">
        <v>5971.36</v>
      </c>
      <c r="D351" s="79">
        <v>7721.7758299999996</v>
      </c>
      <c r="E351" s="79">
        <v>8640.9262500000004</v>
      </c>
      <c r="F351" s="79">
        <v>8261.3027199999997</v>
      </c>
      <c r="G351" s="79">
        <v>8631.0135499999997</v>
      </c>
      <c r="H351" s="79">
        <v>8099.8134499999996</v>
      </c>
      <c r="I351" s="79">
        <v>6671.0602699999999</v>
      </c>
      <c r="J351" s="79">
        <v>9144.4238399999995</v>
      </c>
      <c r="K351" s="79">
        <v>9593.0393000000004</v>
      </c>
      <c r="L351" s="79">
        <v>6551.7122099999997</v>
      </c>
      <c r="M351" s="79">
        <v>5253.4475300000004</v>
      </c>
      <c r="N351" s="79">
        <v>5050.73441</v>
      </c>
      <c r="O351" s="79">
        <v>7203.3161</v>
      </c>
      <c r="P351" s="79">
        <v>7733.2482300000001</v>
      </c>
      <c r="Q351" s="79">
        <v>6788.7955400000001</v>
      </c>
      <c r="R351" s="79">
        <v>2877.4086400000001</v>
      </c>
      <c r="S351" s="79">
        <v>1933.68353</v>
      </c>
      <c r="T351" s="79">
        <v>1394.9996100000001</v>
      </c>
      <c r="U351" s="79">
        <v>2658.43372</v>
      </c>
      <c r="V351" s="79">
        <v>4313.1044700000002</v>
      </c>
      <c r="W351" s="79">
        <v>4608.2975299999998</v>
      </c>
      <c r="X351" s="79">
        <v>17178.37169</v>
      </c>
      <c r="Y351" s="79">
        <v>13658.844709999999</v>
      </c>
      <c r="Z351" s="79">
        <v>14163.99216</v>
      </c>
      <c r="AA351" s="79">
        <v>11957.962659999999</v>
      </c>
      <c r="AB351" s="79">
        <v>9470.7308799999992</v>
      </c>
      <c r="AC351" s="19"/>
      <c r="AD351" s="3"/>
      <c r="AE351" s="3"/>
    </row>
    <row r="352" spans="1:31">
      <c r="A352" s="2" t="s">
        <v>44</v>
      </c>
      <c r="B352" s="79">
        <v>2447.3200000000002</v>
      </c>
      <c r="C352" s="79">
        <v>3042.2303700000002</v>
      </c>
      <c r="D352" s="79">
        <v>2579.06529</v>
      </c>
      <c r="E352" s="79">
        <v>1093.7437500000001</v>
      </c>
      <c r="F352" s="79">
        <v>1543.03945</v>
      </c>
      <c r="G352" s="79">
        <v>2083.1984499999999</v>
      </c>
      <c r="H352" s="79">
        <v>2706.9962799999998</v>
      </c>
      <c r="I352" s="79">
        <v>2641.9832299999998</v>
      </c>
      <c r="J352" s="79">
        <v>2637.85637</v>
      </c>
      <c r="K352" s="79">
        <v>2662.63447</v>
      </c>
      <c r="L352" s="79">
        <v>2656.4302299999999</v>
      </c>
      <c r="M352" s="79">
        <v>2436.6376799999998</v>
      </c>
      <c r="N352" s="79">
        <v>2377.31637</v>
      </c>
      <c r="O352" s="79">
        <v>2524.30413</v>
      </c>
      <c r="P352" s="79">
        <v>2765.84384</v>
      </c>
      <c r="Q352" s="79">
        <v>2838.51611</v>
      </c>
      <c r="R352" s="79">
        <v>2584.4623099999999</v>
      </c>
      <c r="S352" s="79">
        <v>2811.8173299999999</v>
      </c>
      <c r="T352" s="79">
        <v>3033.4614799999999</v>
      </c>
      <c r="U352" s="79">
        <v>3032.3506400000001</v>
      </c>
      <c r="V352" s="79">
        <v>20967.86606</v>
      </c>
      <c r="W352" s="79">
        <v>20625.562519999999</v>
      </c>
      <c r="X352" s="79">
        <v>19745.069060000002</v>
      </c>
      <c r="Y352" s="79">
        <v>19910.221389999999</v>
      </c>
      <c r="Z352" s="79">
        <v>20129.788110000001</v>
      </c>
      <c r="AA352" s="79">
        <v>18895.91041</v>
      </c>
      <c r="AB352" s="79">
        <v>18047.46127</v>
      </c>
      <c r="AC352" s="19"/>
      <c r="AD352" s="3"/>
      <c r="AE352" s="3"/>
    </row>
    <row r="353" spans="1:31">
      <c r="A353" s="2"/>
      <c r="B353" s="41"/>
      <c r="C353" s="41"/>
      <c r="D353" s="41"/>
      <c r="E353" s="41"/>
      <c r="F353" s="41"/>
      <c r="G353" s="41"/>
      <c r="H353" s="42"/>
      <c r="I353" s="42"/>
      <c r="J353" s="42"/>
      <c r="K353" s="42"/>
      <c r="L353" s="42"/>
      <c r="M353" s="42"/>
      <c r="N353" s="42"/>
      <c r="O353" s="42"/>
      <c r="P353" s="42"/>
      <c r="Q353" s="42"/>
      <c r="R353" s="42"/>
      <c r="S353" s="42"/>
      <c r="T353" s="42"/>
      <c r="U353" s="42"/>
      <c r="V353" s="42"/>
      <c r="W353" s="42"/>
      <c r="X353" s="42"/>
      <c r="Y353" s="42"/>
      <c r="Z353" s="42"/>
      <c r="AA353" s="42"/>
      <c r="AB353" s="6"/>
      <c r="AC353" s="6"/>
      <c r="AD353" s="3"/>
      <c r="AE353" s="3"/>
    </row>
    <row r="354" spans="1:31">
      <c r="A354" t="s">
        <v>386</v>
      </c>
      <c r="B354" s="40"/>
      <c r="C354" s="40"/>
      <c r="D354" s="40"/>
      <c r="E354" s="40"/>
      <c r="F354" s="40"/>
      <c r="G354" s="40"/>
      <c r="H354" s="42"/>
      <c r="I354" s="42"/>
      <c r="J354" s="42"/>
      <c r="K354" s="42"/>
      <c r="L354" s="42"/>
      <c r="M354" s="42"/>
      <c r="N354" s="42"/>
      <c r="O354" s="42"/>
      <c r="P354" s="42"/>
      <c r="Q354" s="42"/>
      <c r="R354" s="42"/>
      <c r="S354" s="42"/>
      <c r="T354" s="42"/>
      <c r="U354" s="42"/>
      <c r="V354" s="42"/>
      <c r="W354" s="42"/>
      <c r="X354" s="42"/>
      <c r="Y354" s="42"/>
      <c r="Z354" s="42"/>
      <c r="AA354" s="42"/>
      <c r="AB354" s="6"/>
      <c r="AC354" s="6"/>
      <c r="AD354" s="3"/>
      <c r="AE354" s="3"/>
    </row>
    <row r="355" spans="1:31">
      <c r="A355" s="2" t="s">
        <v>45</v>
      </c>
      <c r="B355" s="80">
        <v>143.44999999999999</v>
      </c>
      <c r="C355" s="80">
        <v>134.4</v>
      </c>
      <c r="D355" s="80">
        <v>125.2</v>
      </c>
      <c r="E355" s="80">
        <v>124.75</v>
      </c>
      <c r="F355" s="80">
        <v>111.85</v>
      </c>
      <c r="G355" s="80">
        <v>99.74</v>
      </c>
      <c r="H355" s="80">
        <v>102.83</v>
      </c>
      <c r="I355" s="80">
        <v>116</v>
      </c>
      <c r="J355" s="80">
        <v>129.94999999999999</v>
      </c>
      <c r="K355" s="80">
        <v>115.6</v>
      </c>
      <c r="L355" s="80">
        <v>102.2</v>
      </c>
      <c r="M355" s="80">
        <v>114.9</v>
      </c>
      <c r="N355" s="80">
        <v>131.80000000000001</v>
      </c>
      <c r="O355" s="80">
        <v>119.9</v>
      </c>
      <c r="P355" s="80">
        <v>107.1</v>
      </c>
      <c r="Q355" s="80">
        <v>104.12</v>
      </c>
      <c r="R355" s="80">
        <v>117.97</v>
      </c>
      <c r="S355" s="80">
        <v>118.95</v>
      </c>
      <c r="T355" s="80">
        <v>114</v>
      </c>
      <c r="U355" s="80">
        <v>90.75</v>
      </c>
      <c r="V355" s="80">
        <v>92.06</v>
      </c>
      <c r="W355" s="80">
        <v>81.45</v>
      </c>
      <c r="X355" s="80">
        <v>77.72</v>
      </c>
      <c r="Y355" s="80">
        <v>86.55</v>
      </c>
      <c r="Z355" s="80">
        <v>105.3</v>
      </c>
      <c r="AA355" s="80">
        <v>120.64</v>
      </c>
      <c r="AB355" s="80">
        <v>120.5</v>
      </c>
      <c r="AC355" s="18"/>
      <c r="AD355" s="3"/>
      <c r="AE355" s="3"/>
    </row>
    <row r="356" spans="1:31">
      <c r="A356" s="2" t="s">
        <v>46</v>
      </c>
      <c r="B356" s="80">
        <v>137.964</v>
      </c>
      <c r="C356" s="80">
        <v>144.79249999999999</v>
      </c>
      <c r="D356" s="80">
        <v>134.70667</v>
      </c>
      <c r="E356" s="80">
        <v>126.65133</v>
      </c>
      <c r="F356" s="80">
        <v>111.19779</v>
      </c>
      <c r="G356" s="80">
        <v>102.20780999999999</v>
      </c>
      <c r="H356" s="80">
        <v>94.059579999999997</v>
      </c>
      <c r="I356" s="80">
        <v>108.77906</v>
      </c>
      <c r="J356" s="80">
        <v>120.99086</v>
      </c>
      <c r="K356" s="80">
        <v>130.90530000000001</v>
      </c>
      <c r="L356" s="80">
        <v>113.90680999999999</v>
      </c>
      <c r="M356" s="80">
        <v>107.7655</v>
      </c>
      <c r="N356" s="80">
        <v>121.52894999999999</v>
      </c>
      <c r="O356" s="80">
        <v>125.38802</v>
      </c>
      <c r="P356" s="80">
        <v>115.93346</v>
      </c>
      <c r="Q356" s="80">
        <v>108.19257</v>
      </c>
      <c r="R356" s="80">
        <v>110.21821</v>
      </c>
      <c r="S356" s="80">
        <v>116.29931000000001</v>
      </c>
      <c r="T356" s="80">
        <v>117.75353</v>
      </c>
      <c r="U356" s="80">
        <v>103.35948999999999</v>
      </c>
      <c r="V356" s="80">
        <v>93.570089999999993</v>
      </c>
      <c r="W356" s="80">
        <v>87.779880000000006</v>
      </c>
      <c r="X356" s="80">
        <v>79.807019999999994</v>
      </c>
      <c r="Y356" s="80">
        <v>79.790459999999996</v>
      </c>
      <c r="Z356" s="80">
        <v>97.595659999999995</v>
      </c>
      <c r="AA356" s="80">
        <v>105.94477999999999</v>
      </c>
      <c r="AB356" s="80">
        <v>121.04403000000001</v>
      </c>
      <c r="AC356" s="18"/>
      <c r="AD356" s="3"/>
      <c r="AE356" s="3"/>
    </row>
    <row r="357" spans="1:31">
      <c r="A357" s="2"/>
      <c r="B357" s="40"/>
      <c r="C357" s="40"/>
      <c r="D357" s="40"/>
      <c r="E357" s="40"/>
      <c r="F357" s="40"/>
      <c r="G357" s="40"/>
      <c r="H357" s="42"/>
      <c r="I357" s="42"/>
      <c r="J357" s="42"/>
      <c r="K357" s="42"/>
      <c r="L357" s="42"/>
      <c r="M357" s="42"/>
      <c r="N357" s="42"/>
      <c r="O357" s="42"/>
      <c r="P357" s="42"/>
      <c r="Q357" s="42"/>
      <c r="R357" s="42"/>
      <c r="S357" s="42"/>
      <c r="T357" s="42"/>
      <c r="U357" s="42"/>
      <c r="V357" s="42"/>
      <c r="W357" s="42"/>
      <c r="X357" s="42"/>
      <c r="Y357" s="42"/>
      <c r="Z357" s="42"/>
      <c r="AA357" s="42"/>
      <c r="AB357" s="6"/>
      <c r="AC357" s="6"/>
      <c r="AD357" s="3"/>
      <c r="AE357" s="3"/>
    </row>
    <row r="358" spans="1:31" ht="17.25">
      <c r="A358" s="33" t="s">
        <v>880</v>
      </c>
      <c r="B358" s="45"/>
      <c r="C358" s="45"/>
      <c r="D358" s="45"/>
      <c r="E358" s="45"/>
      <c r="F358" s="45"/>
      <c r="G358" s="45"/>
      <c r="H358" s="42"/>
      <c r="I358" s="42"/>
      <c r="J358" s="42"/>
      <c r="K358" s="42"/>
      <c r="L358" s="42"/>
      <c r="M358" s="42"/>
      <c r="N358" s="42"/>
      <c r="O358" s="42"/>
      <c r="P358" s="42"/>
      <c r="Q358" s="42"/>
      <c r="R358" s="42"/>
      <c r="S358" s="42"/>
      <c r="T358" s="42"/>
      <c r="U358" s="42"/>
      <c r="V358" s="42"/>
      <c r="W358" s="42"/>
      <c r="X358" s="42"/>
      <c r="Y358" s="42"/>
      <c r="Z358" s="42"/>
      <c r="AA358" s="42"/>
      <c r="AB358" s="6"/>
      <c r="AC358" s="6"/>
      <c r="AD358" s="3"/>
      <c r="AE358" s="3"/>
    </row>
    <row r="359" spans="1:31">
      <c r="A359" s="2" t="s">
        <v>47</v>
      </c>
      <c r="B359" s="79" t="s">
        <v>242</v>
      </c>
      <c r="C359" s="79" t="s">
        <v>242</v>
      </c>
      <c r="D359" s="79" t="s">
        <v>242</v>
      </c>
      <c r="E359" s="79" t="s">
        <v>242</v>
      </c>
      <c r="F359" s="79" t="s">
        <v>242</v>
      </c>
      <c r="G359" s="79" t="s">
        <v>242</v>
      </c>
      <c r="H359" s="79" t="s">
        <v>242</v>
      </c>
      <c r="I359" s="79" t="s">
        <v>242</v>
      </c>
      <c r="J359" s="79" t="s">
        <v>242</v>
      </c>
      <c r="K359" s="79" t="s">
        <v>242</v>
      </c>
      <c r="L359" s="79" t="s">
        <v>242</v>
      </c>
      <c r="M359" s="79" t="s">
        <v>242</v>
      </c>
      <c r="N359" s="79" t="s">
        <v>242</v>
      </c>
      <c r="O359" s="79" t="s">
        <v>242</v>
      </c>
      <c r="P359" s="79">
        <v>1354248.36601</v>
      </c>
      <c r="Q359" s="79">
        <v>1557068.7668099999</v>
      </c>
      <c r="R359" s="79">
        <v>1521073.1541899999</v>
      </c>
      <c r="S359" s="79">
        <v>1512870.9541799999</v>
      </c>
      <c r="T359" s="79">
        <v>1767807.0175399999</v>
      </c>
      <c r="U359" s="79">
        <v>2230600.5509600001</v>
      </c>
      <c r="V359" s="79">
        <v>2086389.3113187051</v>
      </c>
      <c r="W359" s="79">
        <v>2588631.0620012279</v>
      </c>
      <c r="X359" s="79">
        <v>3115195.5738548636</v>
      </c>
      <c r="Y359" s="79">
        <v>3016834.1998844598</v>
      </c>
      <c r="Z359" s="79">
        <v>2818860.3988603991</v>
      </c>
      <c r="AA359" s="79">
        <v>2726541.777188329</v>
      </c>
      <c r="AB359" s="79">
        <v>2945053.9419087134</v>
      </c>
      <c r="AC359" s="56"/>
      <c r="AD359" s="8"/>
      <c r="AE359" s="8"/>
    </row>
    <row r="360" spans="1:31">
      <c r="A360" s="2" t="s">
        <v>117</v>
      </c>
      <c r="B360" s="79" t="s">
        <v>242</v>
      </c>
      <c r="C360" s="79" t="s">
        <v>242</v>
      </c>
      <c r="D360" s="79" t="s">
        <v>242</v>
      </c>
      <c r="E360" s="79" t="s">
        <v>242</v>
      </c>
      <c r="F360" s="79" t="s">
        <v>242</v>
      </c>
      <c r="G360" s="79" t="s">
        <v>242</v>
      </c>
      <c r="H360" s="79" t="s">
        <v>242</v>
      </c>
      <c r="I360" s="79" t="s">
        <v>242</v>
      </c>
      <c r="J360" s="79" t="s">
        <v>242</v>
      </c>
      <c r="K360" s="79" t="s">
        <v>242</v>
      </c>
      <c r="L360" s="79" t="s">
        <v>242</v>
      </c>
      <c r="M360" s="79" t="s">
        <v>242</v>
      </c>
      <c r="N360" s="79" t="s">
        <v>242</v>
      </c>
      <c r="O360" s="79" t="s">
        <v>242</v>
      </c>
      <c r="P360" s="79">
        <v>417983.19328000001</v>
      </c>
      <c r="Q360" s="79">
        <v>499980.79139000003</v>
      </c>
      <c r="R360" s="79">
        <v>503458.50640000001</v>
      </c>
      <c r="S360" s="79">
        <v>581799.07524000003</v>
      </c>
      <c r="T360" s="79">
        <v>715877.19298000005</v>
      </c>
      <c r="U360" s="79">
        <v>815063.36088000005</v>
      </c>
      <c r="V360" s="79">
        <v>722463.61068868125</v>
      </c>
      <c r="W360" s="79">
        <v>782922.03806015954</v>
      </c>
      <c r="X360" s="79">
        <v>842511.58003088005</v>
      </c>
      <c r="Y360" s="79">
        <v>772247.25592143275</v>
      </c>
      <c r="Z360" s="79">
        <v>645992.4026590694</v>
      </c>
      <c r="AA360" s="79">
        <v>678017.24137931038</v>
      </c>
      <c r="AB360" s="79">
        <v>746381.74273858918</v>
      </c>
      <c r="AC360" s="56"/>
      <c r="AD360" s="8"/>
      <c r="AE360" s="8"/>
    </row>
    <row r="361" spans="1:31">
      <c r="A361" s="2" t="s">
        <v>48</v>
      </c>
      <c r="B361" s="79" t="s">
        <v>242</v>
      </c>
      <c r="C361" s="79" t="s">
        <v>242</v>
      </c>
      <c r="D361" s="79" t="s">
        <v>242</v>
      </c>
      <c r="E361" s="79" t="s">
        <v>242</v>
      </c>
      <c r="F361" s="79" t="s">
        <v>242</v>
      </c>
      <c r="G361" s="79" t="s">
        <v>242</v>
      </c>
      <c r="H361" s="79" t="s">
        <v>242</v>
      </c>
      <c r="I361" s="79" t="s">
        <v>242</v>
      </c>
      <c r="J361" s="79" t="s">
        <v>242</v>
      </c>
      <c r="K361" s="79" t="s">
        <v>242</v>
      </c>
      <c r="L361" s="79" t="s">
        <v>242</v>
      </c>
      <c r="M361" s="79" t="s">
        <v>242</v>
      </c>
      <c r="N361" s="79" t="s">
        <v>242</v>
      </c>
      <c r="O361" s="79" t="s">
        <v>242</v>
      </c>
      <c r="P361" s="79">
        <v>169561.15779999999</v>
      </c>
      <c r="Q361" s="79">
        <v>232020.74528999999</v>
      </c>
      <c r="R361" s="79">
        <v>261752.98805000001</v>
      </c>
      <c r="S361" s="79">
        <v>311685.58218000003</v>
      </c>
      <c r="T361" s="79">
        <v>419140.35087999998</v>
      </c>
      <c r="U361" s="79">
        <v>458247.93388000003</v>
      </c>
      <c r="V361" s="79">
        <v>385900.49967412557</v>
      </c>
      <c r="W361" s="79">
        <v>449355.43278084713</v>
      </c>
      <c r="X361" s="79">
        <v>526698.40452907875</v>
      </c>
      <c r="Y361" s="79">
        <v>508584.63316002314</v>
      </c>
      <c r="Z361" s="79">
        <v>421984.80531813868</v>
      </c>
      <c r="AA361" s="79">
        <v>446800.3978779841</v>
      </c>
      <c r="AB361" s="79">
        <v>499834.02489626553</v>
      </c>
      <c r="AC361" s="56"/>
      <c r="AD361" s="8"/>
      <c r="AE361" s="8"/>
    </row>
    <row r="362" spans="1:31">
      <c r="A362" s="2" t="s">
        <v>49</v>
      </c>
      <c r="B362" s="79" t="s">
        <v>242</v>
      </c>
      <c r="C362" s="79" t="s">
        <v>242</v>
      </c>
      <c r="D362" s="79" t="s">
        <v>242</v>
      </c>
      <c r="E362" s="79" t="s">
        <v>242</v>
      </c>
      <c r="F362" s="79" t="s">
        <v>242</v>
      </c>
      <c r="G362" s="79" t="s">
        <v>242</v>
      </c>
      <c r="H362" s="79" t="s">
        <v>242</v>
      </c>
      <c r="I362" s="79" t="s">
        <v>242</v>
      </c>
      <c r="J362" s="79" t="s">
        <v>242</v>
      </c>
      <c r="K362" s="79" t="s">
        <v>242</v>
      </c>
      <c r="L362" s="79" t="s">
        <v>242</v>
      </c>
      <c r="M362" s="79" t="s">
        <v>242</v>
      </c>
      <c r="N362" s="79" t="s">
        <v>242</v>
      </c>
      <c r="O362" s="79" t="s">
        <v>242</v>
      </c>
      <c r="P362" s="79">
        <v>248422.03547999999</v>
      </c>
      <c r="Q362" s="79">
        <v>267960.04609999998</v>
      </c>
      <c r="R362" s="79">
        <v>241705.51835</v>
      </c>
      <c r="S362" s="79">
        <v>270113.49306000001</v>
      </c>
      <c r="T362" s="79">
        <v>296736.84211000003</v>
      </c>
      <c r="U362" s="79">
        <v>356815.42700000003</v>
      </c>
      <c r="V362" s="79">
        <v>336563.11101455573</v>
      </c>
      <c r="W362" s="79">
        <v>333566.60527931247</v>
      </c>
      <c r="X362" s="79">
        <v>315813.17550180131</v>
      </c>
      <c r="Y362" s="79">
        <v>263662.62276140961</v>
      </c>
      <c r="Z362" s="79">
        <v>224007.59734093069</v>
      </c>
      <c r="AA362" s="79">
        <v>231216.84350132625</v>
      </c>
      <c r="AB362" s="79">
        <v>246547.71784232368</v>
      </c>
      <c r="AC362" s="56"/>
      <c r="AD362" s="8"/>
      <c r="AE362" s="8"/>
    </row>
    <row r="363" spans="1:31">
      <c r="A363" t="s">
        <v>119</v>
      </c>
      <c r="B363" s="79" t="s">
        <v>242</v>
      </c>
      <c r="C363" s="79" t="s">
        <v>242</v>
      </c>
      <c r="D363" s="79" t="s">
        <v>242</v>
      </c>
      <c r="E363" s="79" t="s">
        <v>242</v>
      </c>
      <c r="F363" s="79" t="s">
        <v>242</v>
      </c>
      <c r="G363" s="79" t="s">
        <v>242</v>
      </c>
      <c r="H363" s="79" t="s">
        <v>242</v>
      </c>
      <c r="I363" s="79" t="s">
        <v>242</v>
      </c>
      <c r="J363" s="79" t="s">
        <v>242</v>
      </c>
      <c r="K363" s="79" t="s">
        <v>242</v>
      </c>
      <c r="L363" s="79" t="s">
        <v>242</v>
      </c>
      <c r="M363" s="79" t="s">
        <v>242</v>
      </c>
      <c r="N363" s="79" t="s">
        <v>242</v>
      </c>
      <c r="O363" s="79" t="s">
        <v>242</v>
      </c>
      <c r="P363" s="79">
        <v>936265.17273999995</v>
      </c>
      <c r="Q363" s="79">
        <v>1057078.3711099999</v>
      </c>
      <c r="R363" s="79">
        <v>1017606.17106</v>
      </c>
      <c r="S363" s="79">
        <v>931071.87893999997</v>
      </c>
      <c r="T363" s="79">
        <v>1051929.8245600001</v>
      </c>
      <c r="U363" s="79">
        <v>1415548.2093700001</v>
      </c>
      <c r="V363" s="79">
        <v>1363936.5631110144</v>
      </c>
      <c r="W363" s="79">
        <v>1805721.3014119091</v>
      </c>
      <c r="X363" s="79">
        <v>2272683.9938239837</v>
      </c>
      <c r="Y363" s="79">
        <v>2244575.3899480067</v>
      </c>
      <c r="Z363" s="79">
        <v>2172867.9962013299</v>
      </c>
      <c r="AA363" s="79">
        <v>2048524.5358090186</v>
      </c>
      <c r="AB363" s="79">
        <v>2198672.1991701243</v>
      </c>
      <c r="AC363" s="56"/>
      <c r="AD363" s="8"/>
      <c r="AE363" s="8"/>
    </row>
    <row r="364" spans="1:31">
      <c r="A364" s="2" t="s">
        <v>50</v>
      </c>
      <c r="B364" s="49" t="s">
        <v>242</v>
      </c>
      <c r="C364" s="49" t="s">
        <v>242</v>
      </c>
      <c r="D364" s="49" t="s">
        <v>242</v>
      </c>
      <c r="E364" s="49" t="s">
        <v>242</v>
      </c>
      <c r="F364" s="49" t="s">
        <v>242</v>
      </c>
      <c r="G364" s="49" t="s">
        <v>242</v>
      </c>
      <c r="H364" s="49" t="s">
        <v>242</v>
      </c>
      <c r="I364" s="49" t="s">
        <v>242</v>
      </c>
      <c r="J364" s="14" t="s">
        <v>242</v>
      </c>
      <c r="K364" s="14" t="s">
        <v>242</v>
      </c>
      <c r="L364" s="14" t="s">
        <v>242</v>
      </c>
      <c r="M364" s="14" t="s">
        <v>242</v>
      </c>
      <c r="N364" s="14" t="s">
        <v>242</v>
      </c>
      <c r="O364" s="14" t="s">
        <v>242</v>
      </c>
      <c r="P364" s="67">
        <v>0</v>
      </c>
      <c r="Q364" s="67">
        <v>0</v>
      </c>
      <c r="R364" s="67">
        <v>0</v>
      </c>
      <c r="S364" s="67">
        <v>0</v>
      </c>
      <c r="T364" s="67">
        <v>0</v>
      </c>
      <c r="U364" s="67">
        <v>0</v>
      </c>
      <c r="V364" s="67">
        <v>0</v>
      </c>
      <c r="W364" s="67">
        <v>0</v>
      </c>
      <c r="X364" s="67">
        <v>0</v>
      </c>
      <c r="Y364" s="67">
        <v>0</v>
      </c>
      <c r="Z364" s="67">
        <v>0</v>
      </c>
      <c r="AA364" s="67">
        <v>0</v>
      </c>
      <c r="AB364" s="67">
        <v>0</v>
      </c>
      <c r="AC364" s="13"/>
      <c r="AD364" s="8"/>
      <c r="AE364" s="8"/>
    </row>
    <row r="365" spans="1:31">
      <c r="A365" s="2"/>
      <c r="B365" s="40"/>
      <c r="C365" s="40"/>
      <c r="D365" s="40"/>
      <c r="E365" s="40"/>
      <c r="F365" s="40"/>
      <c r="G365" s="40"/>
      <c r="H365" s="42"/>
      <c r="I365" s="42"/>
      <c r="J365" s="42"/>
      <c r="K365" s="42"/>
      <c r="L365" s="42"/>
      <c r="M365" s="42"/>
      <c r="N365" s="42"/>
      <c r="O365" s="42"/>
      <c r="P365" s="66"/>
      <c r="Q365" s="42"/>
      <c r="R365" s="42"/>
      <c r="S365" s="42"/>
      <c r="T365" s="42"/>
      <c r="U365" s="42"/>
      <c r="V365" s="47"/>
      <c r="W365" s="47"/>
      <c r="X365" s="47"/>
      <c r="Y365" s="47"/>
      <c r="Z365" s="47"/>
      <c r="AA365" s="47"/>
      <c r="AB365" s="27"/>
      <c r="AC365" s="27"/>
      <c r="AD365" s="3"/>
      <c r="AE365" s="3"/>
    </row>
    <row r="366" spans="1:31">
      <c r="A366" s="2" t="s">
        <v>303</v>
      </c>
      <c r="B366" s="80" t="s">
        <v>97</v>
      </c>
      <c r="C366" s="80" t="s">
        <v>97</v>
      </c>
      <c r="D366" s="80" t="s">
        <v>97</v>
      </c>
      <c r="E366" s="80" t="s">
        <v>97</v>
      </c>
      <c r="F366" s="80" t="s">
        <v>97</v>
      </c>
      <c r="G366" s="80" t="s">
        <v>97</v>
      </c>
      <c r="H366" s="80" t="s">
        <v>97</v>
      </c>
      <c r="I366" s="80" t="s">
        <v>97</v>
      </c>
      <c r="J366" s="80" t="s">
        <v>97</v>
      </c>
      <c r="K366" s="80" t="s">
        <v>97</v>
      </c>
      <c r="L366" s="80" t="s">
        <v>97</v>
      </c>
      <c r="M366" s="80" t="s">
        <v>97</v>
      </c>
      <c r="N366" s="80" t="s">
        <v>97</v>
      </c>
      <c r="O366" s="80" t="s">
        <v>97</v>
      </c>
      <c r="P366" s="80">
        <f t="shared" ref="P366:AB366" si="41">P359/(P$63/P$355*1000)*100</f>
        <v>28.600900502363658</v>
      </c>
      <c r="Q366" s="80">
        <f t="shared" si="41"/>
        <v>31.595843245128485</v>
      </c>
      <c r="R366" s="80">
        <f t="shared" si="41"/>
        <v>34.79882959912419</v>
      </c>
      <c r="S366" s="80">
        <f t="shared" si="41"/>
        <v>34.530451407941761</v>
      </c>
      <c r="T366" s="80">
        <f t="shared" si="41"/>
        <v>38.002078394736991</v>
      </c>
      <c r="U366" s="80">
        <f t="shared" si="41"/>
        <v>39.078397914376055</v>
      </c>
      <c r="V366" s="80">
        <f t="shared" si="41"/>
        <v>39.666768824847729</v>
      </c>
      <c r="W366" s="80">
        <f t="shared" si="41"/>
        <v>42.538785339367692</v>
      </c>
      <c r="X366" s="80">
        <f t="shared" si="41"/>
        <v>49.791487490689015</v>
      </c>
      <c r="Y366" s="80">
        <f t="shared" si="41"/>
        <v>53.245187822411779</v>
      </c>
      <c r="Z366" s="80">
        <f t="shared" si="41"/>
        <v>59.756605767778957</v>
      </c>
      <c r="AA366" s="80">
        <f t="shared" si="41"/>
        <v>64.928002419230822</v>
      </c>
      <c r="AB366" s="80">
        <f t="shared" si="41"/>
        <v>67.965876774346626</v>
      </c>
      <c r="AC366" s="17"/>
      <c r="AD366" s="3"/>
      <c r="AE366" s="3"/>
    </row>
    <row r="367" spans="1:31">
      <c r="A367" s="2" t="s">
        <v>304</v>
      </c>
      <c r="B367" s="80" t="s">
        <v>97</v>
      </c>
      <c r="C367" s="80" t="s">
        <v>97</v>
      </c>
      <c r="D367" s="80" t="s">
        <v>97</v>
      </c>
      <c r="E367" s="80" t="s">
        <v>97</v>
      </c>
      <c r="F367" s="80" t="s">
        <v>97</v>
      </c>
      <c r="G367" s="80" t="s">
        <v>97</v>
      </c>
      <c r="H367" s="80" t="s">
        <v>242</v>
      </c>
      <c r="I367" s="80" t="s">
        <v>242</v>
      </c>
      <c r="J367" s="80" t="s">
        <v>242</v>
      </c>
      <c r="K367" s="80" t="s">
        <v>242</v>
      </c>
      <c r="L367" s="80" t="s">
        <v>242</v>
      </c>
      <c r="M367" s="80" t="s">
        <v>242</v>
      </c>
      <c r="N367" s="80" t="s">
        <v>242</v>
      </c>
      <c r="O367" s="80" t="s">
        <v>242</v>
      </c>
      <c r="P367" s="80">
        <f>P360/P$359*100</f>
        <v>30.864589079143371</v>
      </c>
      <c r="Q367" s="80">
        <f t="shared" ref="Q367:AB367" si="42">Q360/Q$359*100</f>
        <v>32.110386005257901</v>
      </c>
      <c r="R367" s="80">
        <f t="shared" si="42"/>
        <v>33.098901588865473</v>
      </c>
      <c r="S367" s="80">
        <f t="shared" si="42"/>
        <v>38.456622729950176</v>
      </c>
      <c r="T367" s="80">
        <f t="shared" si="42"/>
        <v>40.495211630972157</v>
      </c>
      <c r="U367" s="80">
        <f t="shared" si="42"/>
        <v>36.540086055713346</v>
      </c>
      <c r="V367" s="80">
        <f t="shared" si="42"/>
        <v>34.627459351392439</v>
      </c>
      <c r="W367" s="80">
        <f t="shared" si="42"/>
        <v>30.244635844510633</v>
      </c>
      <c r="X367" s="80">
        <f t="shared" si="42"/>
        <v>27.045222685275057</v>
      </c>
      <c r="Y367" s="80">
        <f t="shared" si="42"/>
        <v>25.597934946209794</v>
      </c>
      <c r="Z367" s="80">
        <f t="shared" si="42"/>
        <v>22.916793003308335</v>
      </c>
      <c r="AA367" s="80">
        <f t="shared" si="42"/>
        <v>24.867296993281247</v>
      </c>
      <c r="AB367" s="80">
        <f t="shared" si="42"/>
        <v>25.343567807618939</v>
      </c>
      <c r="AC367" s="17"/>
      <c r="AD367" s="3"/>
      <c r="AE367" s="3"/>
    </row>
    <row r="368" spans="1:31">
      <c r="A368" s="2" t="s">
        <v>305</v>
      </c>
      <c r="B368" s="80" t="s">
        <v>97</v>
      </c>
      <c r="C368" s="80" t="s">
        <v>97</v>
      </c>
      <c r="D368" s="80" t="s">
        <v>97</v>
      </c>
      <c r="E368" s="80" t="s">
        <v>97</v>
      </c>
      <c r="F368" s="80" t="s">
        <v>97</v>
      </c>
      <c r="G368" s="80" t="s">
        <v>97</v>
      </c>
      <c r="H368" s="80" t="s">
        <v>242</v>
      </c>
      <c r="I368" s="80" t="s">
        <v>242</v>
      </c>
      <c r="J368" s="80" t="s">
        <v>242</v>
      </c>
      <c r="K368" s="80" t="s">
        <v>242</v>
      </c>
      <c r="L368" s="80" t="s">
        <v>242</v>
      </c>
      <c r="M368" s="80" t="s">
        <v>242</v>
      </c>
      <c r="N368" s="80" t="s">
        <v>242</v>
      </c>
      <c r="O368" s="80" t="s">
        <v>242</v>
      </c>
      <c r="P368" s="80">
        <f>P363/P$359*100</f>
        <v>69.135410921595039</v>
      </c>
      <c r="Q368" s="80">
        <f t="shared" ref="Q368:AB368" si="43">Q363/Q$359*100</f>
        <v>67.888997174842771</v>
      </c>
      <c r="R368" s="80">
        <f t="shared" si="43"/>
        <v>66.900541124985821</v>
      </c>
      <c r="S368" s="80">
        <f t="shared" si="43"/>
        <v>61.543377270049824</v>
      </c>
      <c r="T368" s="80">
        <f t="shared" si="43"/>
        <v>59.504788369027864</v>
      </c>
      <c r="U368" s="80">
        <f t="shared" si="43"/>
        <v>63.460407949813337</v>
      </c>
      <c r="V368" s="80">
        <f t="shared" si="43"/>
        <v>65.373061283990978</v>
      </c>
      <c r="W368" s="80">
        <f t="shared" si="43"/>
        <v>69.755838439794346</v>
      </c>
      <c r="X368" s="80">
        <f t="shared" si="43"/>
        <v>72.95477731472495</v>
      </c>
      <c r="Y368" s="80">
        <f t="shared" si="43"/>
        <v>74.401682069036823</v>
      </c>
      <c r="Z368" s="80">
        <f t="shared" si="43"/>
        <v>77.083206996691672</v>
      </c>
      <c r="AA368" s="80">
        <f t="shared" si="43"/>
        <v>75.132703006718756</v>
      </c>
      <c r="AB368" s="80">
        <f t="shared" si="43"/>
        <v>74.656432192381061</v>
      </c>
      <c r="AC368" s="17"/>
      <c r="AD368" s="3"/>
      <c r="AE368" s="3"/>
    </row>
    <row r="369" spans="1:31">
      <c r="A369" s="2" t="s">
        <v>296</v>
      </c>
      <c r="B369" s="80" t="s">
        <v>97</v>
      </c>
      <c r="C369" s="80" t="s">
        <v>97</v>
      </c>
      <c r="D369" s="80" t="s">
        <v>97</v>
      </c>
      <c r="E369" s="80" t="s">
        <v>97</v>
      </c>
      <c r="F369" s="80" t="s">
        <v>97</v>
      </c>
      <c r="G369" s="80" t="s">
        <v>97</v>
      </c>
      <c r="H369" s="80" t="s">
        <v>242</v>
      </c>
      <c r="I369" s="80" t="s">
        <v>242</v>
      </c>
      <c r="J369" s="80" t="s">
        <v>242</v>
      </c>
      <c r="K369" s="80" t="s">
        <v>242</v>
      </c>
      <c r="L369" s="80" t="s">
        <v>242</v>
      </c>
      <c r="M369" s="80" t="s">
        <v>242</v>
      </c>
      <c r="N369" s="80" t="s">
        <v>242</v>
      </c>
      <c r="O369" s="80" t="s">
        <v>242</v>
      </c>
      <c r="P369" s="80" t="s">
        <v>242</v>
      </c>
      <c r="Q369" s="80" t="s">
        <v>242</v>
      </c>
      <c r="R369" s="80" t="s">
        <v>242</v>
      </c>
      <c r="S369" s="80" t="s">
        <v>242</v>
      </c>
      <c r="T369" s="80" t="s">
        <v>242</v>
      </c>
      <c r="U369" s="80" t="s">
        <v>242</v>
      </c>
      <c r="V369" s="80" t="s">
        <v>242</v>
      </c>
      <c r="W369" s="80" t="s">
        <v>242</v>
      </c>
      <c r="X369" s="80" t="s">
        <v>242</v>
      </c>
      <c r="Y369" s="80" t="s">
        <v>242</v>
      </c>
      <c r="Z369" s="80" t="s">
        <v>242</v>
      </c>
      <c r="AA369" s="80" t="s">
        <v>242</v>
      </c>
      <c r="AB369" s="80" t="s">
        <v>242</v>
      </c>
      <c r="AC369" s="17"/>
      <c r="AD369" s="3"/>
      <c r="AE369" s="3"/>
    </row>
    <row r="370" spans="1:31">
      <c r="A370" s="2"/>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2"/>
      <c r="AE370" s="2"/>
    </row>
    <row r="371" spans="1:31">
      <c r="A371" s="2"/>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2"/>
      <c r="AE371" s="2"/>
    </row>
    <row r="372" spans="1:31">
      <c r="A372" s="2"/>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2"/>
      <c r="AE372" s="2"/>
    </row>
    <row r="373" spans="1:31" ht="15">
      <c r="A373" s="2"/>
      <c r="B373" s="7"/>
      <c r="C373" s="7"/>
      <c r="D373" s="7"/>
      <c r="E373" s="7"/>
      <c r="F373" s="7"/>
      <c r="G373" s="7"/>
      <c r="H373" s="7"/>
      <c r="I373" s="7"/>
      <c r="J373" s="7"/>
      <c r="K373" s="7"/>
      <c r="L373" s="7"/>
      <c r="M373" s="7"/>
      <c r="N373" s="7"/>
      <c r="O373" s="7"/>
      <c r="P373" s="57"/>
      <c r="Q373" s="7"/>
      <c r="R373" s="7"/>
      <c r="S373" s="7"/>
      <c r="T373" s="7"/>
      <c r="U373" s="7"/>
      <c r="V373" s="7"/>
      <c r="W373" s="7"/>
      <c r="X373" s="7"/>
      <c r="Y373" s="7"/>
      <c r="Z373" s="7"/>
      <c r="AA373" s="7"/>
      <c r="AB373" s="7"/>
      <c r="AC373" s="7"/>
      <c r="AD373" s="2"/>
      <c r="AE373" s="2"/>
    </row>
    <row r="374" spans="1:31">
      <c r="A374" s="2"/>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2"/>
      <c r="AE374" s="2"/>
    </row>
    <row r="375" spans="1:31">
      <c r="A375" s="2"/>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2"/>
      <c r="AE375" s="2"/>
    </row>
    <row r="376" spans="1:31">
      <c r="A376" s="2"/>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2"/>
      <c r="AE376" s="2"/>
    </row>
    <row r="377" spans="1:31">
      <c r="A377" s="2"/>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2"/>
      <c r="AE377" s="2"/>
    </row>
    <row r="378" spans="1:31">
      <c r="A378" s="2"/>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2"/>
      <c r="AE378" s="2"/>
    </row>
    <row r="379" spans="1:31">
      <c r="A379" s="2"/>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2"/>
      <c r="AE379" s="2"/>
    </row>
    <row r="380" spans="1:31">
      <c r="A380" s="2"/>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2"/>
      <c r="AE380" s="2"/>
    </row>
    <row r="381" spans="1:31">
      <c r="A381" s="2"/>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2"/>
      <c r="AE381" s="2"/>
    </row>
    <row r="382" spans="1:31">
      <c r="A382" s="2"/>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2"/>
      <c r="AE382" s="2"/>
    </row>
    <row r="383" spans="1:31">
      <c r="A383" s="2"/>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2"/>
      <c r="AE383" s="2"/>
    </row>
    <row r="384" spans="1:31">
      <c r="A384" s="2"/>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2"/>
      <c r="AE384" s="2"/>
    </row>
    <row r="385" spans="1:31">
      <c r="A385" s="2"/>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2"/>
      <c r="AE385" s="2"/>
    </row>
    <row r="386" spans="1:31">
      <c r="A386" s="2"/>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2"/>
      <c r="AE386" s="2"/>
    </row>
    <row r="387" spans="1:31">
      <c r="A387" s="2"/>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2"/>
      <c r="AE387" s="2"/>
    </row>
    <row r="388" spans="1:31">
      <c r="A388" s="2"/>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2"/>
      <c r="AE388" s="2"/>
    </row>
    <row r="389" spans="1:31">
      <c r="A389" s="2"/>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2"/>
      <c r="AE389" s="2"/>
    </row>
    <row r="390" spans="1:31">
      <c r="A390" s="2"/>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2"/>
      <c r="AE390" s="2"/>
    </row>
    <row r="391" spans="1:31">
      <c r="A391" s="2"/>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2"/>
      <c r="AE391" s="2"/>
    </row>
    <row r="392" spans="1:31">
      <c r="A392" s="2"/>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2"/>
      <c r="AE392" s="2"/>
    </row>
    <row r="393" spans="1:31">
      <c r="A393" s="2"/>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2"/>
      <c r="AE393" s="2"/>
    </row>
    <row r="394" spans="1:31">
      <c r="A394" s="2"/>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2"/>
      <c r="AE394" s="2"/>
    </row>
    <row r="395" spans="1:31">
      <c r="A395" s="2"/>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2"/>
      <c r="AE395" s="2"/>
    </row>
    <row r="396" spans="1:31">
      <c r="A396" s="2"/>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2"/>
      <c r="AE396" s="2"/>
    </row>
    <row r="397" spans="1:31">
      <c r="A397" s="2"/>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2"/>
      <c r="AE397" s="2"/>
    </row>
    <row r="398" spans="1:31">
      <c r="A398" s="2"/>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2"/>
      <c r="AE398" s="2"/>
    </row>
    <row r="399" spans="1:31">
      <c r="A399" s="2"/>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2"/>
      <c r="AE399" s="2"/>
    </row>
    <row r="400" spans="1:31">
      <c r="A400" s="2"/>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2"/>
      <c r="AE400" s="2"/>
    </row>
    <row r="401" spans="1:31">
      <c r="A401" s="2"/>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2"/>
      <c r="AE401" s="2"/>
    </row>
    <row r="402" spans="1:31">
      <c r="A402" s="2"/>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2"/>
      <c r="AE402" s="2"/>
    </row>
    <row r="403" spans="1:31">
      <c r="A403" s="2"/>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2"/>
      <c r="AE403" s="2"/>
    </row>
    <row r="404" spans="1:31">
      <c r="A404" s="2"/>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2"/>
      <c r="AE404" s="2"/>
    </row>
    <row r="405" spans="1:31">
      <c r="A405" s="2"/>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2"/>
      <c r="AE405" s="2"/>
    </row>
    <row r="406" spans="1:31">
      <c r="A406" s="2"/>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2"/>
      <c r="AE406" s="2"/>
    </row>
    <row r="407" spans="1:31">
      <c r="A407" s="2"/>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2"/>
      <c r="AE407" s="2"/>
    </row>
    <row r="408" spans="1:31">
      <c r="A408" s="2"/>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2"/>
      <c r="AE408" s="2"/>
    </row>
    <row r="409" spans="1:31">
      <c r="A409" s="2"/>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2"/>
      <c r="AE409" s="2"/>
    </row>
    <row r="410" spans="1:31">
      <c r="A410" s="2"/>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2"/>
      <c r="AE410" s="2"/>
    </row>
    <row r="411" spans="1:31">
      <c r="A411" s="2"/>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2"/>
      <c r="AE411" s="2"/>
    </row>
    <row r="412" spans="1:31">
      <c r="A412" s="2"/>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2"/>
      <c r="AE412" s="2"/>
    </row>
    <row r="413" spans="1:31">
      <c r="A413" s="2"/>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2"/>
      <c r="AE413" s="2"/>
    </row>
    <row r="414" spans="1:31">
      <c r="A414" s="2"/>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2"/>
      <c r="AE414" s="2"/>
    </row>
    <row r="415" spans="1:31">
      <c r="A415" s="2"/>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2"/>
      <c r="AE415" s="2"/>
    </row>
    <row r="416" spans="1:31">
      <c r="A416" s="2"/>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2"/>
      <c r="AE416" s="2"/>
    </row>
    <row r="417" spans="1:31">
      <c r="A417" s="2"/>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2"/>
      <c r="AE417" s="2"/>
    </row>
    <row r="418" spans="1:31">
      <c r="A418" s="2"/>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2"/>
      <c r="AE418" s="2"/>
    </row>
    <row r="419" spans="1:31">
      <c r="A419" s="2"/>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2"/>
      <c r="AE419" s="2"/>
    </row>
    <row r="420" spans="1:31">
      <c r="A420" s="2"/>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2"/>
      <c r="AE420" s="2"/>
    </row>
    <row r="421" spans="1:31">
      <c r="A421" s="2"/>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2"/>
      <c r="AE421" s="2"/>
    </row>
    <row r="422" spans="1:31">
      <c r="A422" s="2"/>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2"/>
      <c r="AE422" s="2"/>
    </row>
    <row r="423" spans="1:31">
      <c r="A423" s="2"/>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2"/>
      <c r="AE423" s="2"/>
    </row>
    <row r="424" spans="1:31">
      <c r="A424" s="2"/>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2"/>
      <c r="AE424" s="2"/>
    </row>
    <row r="425" spans="1:31">
      <c r="A425" s="2"/>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2"/>
      <c r="AE425" s="2"/>
    </row>
    <row r="426" spans="1:31">
      <c r="A426" s="2"/>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2"/>
      <c r="AE426" s="2"/>
    </row>
    <row r="427" spans="1:31">
      <c r="A427" s="2"/>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2"/>
      <c r="AE427" s="2"/>
    </row>
    <row r="428" spans="1:31">
      <c r="A428" s="2"/>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2"/>
      <c r="AE428" s="2"/>
    </row>
    <row r="429" spans="1:31">
      <c r="A429" s="2"/>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2"/>
      <c r="AE429" s="2"/>
    </row>
    <row r="430" spans="1:31">
      <c r="A430" s="2"/>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2"/>
      <c r="AE430" s="2"/>
    </row>
    <row r="431" spans="1:31">
      <c r="A431" s="2"/>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2"/>
      <c r="AE431" s="2"/>
    </row>
    <row r="432" spans="1:31">
      <c r="A432" s="2"/>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2"/>
      <c r="AE432" s="2"/>
    </row>
    <row r="433" spans="1:31">
      <c r="A433" s="2"/>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2"/>
      <c r="AE433" s="2"/>
    </row>
    <row r="434" spans="1:31">
      <c r="A434" s="2"/>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2"/>
      <c r="AE434" s="2"/>
    </row>
    <row r="435" spans="1:31">
      <c r="A435" s="2"/>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2"/>
      <c r="AE435" s="2"/>
    </row>
    <row r="436" spans="1:31">
      <c r="A436" s="2"/>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2"/>
      <c r="AE436" s="2"/>
    </row>
    <row r="437" spans="1:31">
      <c r="A437" s="2"/>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2"/>
      <c r="AE437" s="2"/>
    </row>
    <row r="438" spans="1:31">
      <c r="A438" s="2"/>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2"/>
      <c r="AE438" s="2"/>
    </row>
    <row r="439" spans="1:31">
      <c r="A439" s="2"/>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2"/>
      <c r="AE439" s="2"/>
    </row>
    <row r="440" spans="1:31">
      <c r="A440" s="2"/>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2"/>
      <c r="AE440" s="2"/>
    </row>
    <row r="441" spans="1:31">
      <c r="A441" s="2"/>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2"/>
      <c r="AE441" s="2"/>
    </row>
    <row r="442" spans="1:31">
      <c r="A442" s="2"/>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2"/>
      <c r="AE442" s="2"/>
    </row>
    <row r="443" spans="1:31">
      <c r="A443" s="2"/>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2"/>
      <c r="AE443" s="2"/>
    </row>
    <row r="444" spans="1:31">
      <c r="A444" s="2"/>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2"/>
      <c r="AE444" s="2"/>
    </row>
    <row r="445" spans="1:31">
      <c r="A445" s="2"/>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2"/>
      <c r="AE445" s="2"/>
    </row>
    <row r="446" spans="1:31">
      <c r="A446" s="2"/>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2"/>
      <c r="AE446" s="2"/>
    </row>
    <row r="447" spans="1:31">
      <c r="A447" s="2"/>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2"/>
      <c r="AE447" s="2"/>
    </row>
    <row r="448" spans="1:31">
      <c r="A448" s="2"/>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2"/>
      <c r="AE448" s="2"/>
    </row>
    <row r="449" spans="1:31">
      <c r="A449" s="2"/>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2"/>
      <c r="AE449" s="2"/>
    </row>
    <row r="450" spans="1:31">
      <c r="A450" s="2"/>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2"/>
      <c r="AE450" s="2"/>
    </row>
    <row r="451" spans="1:31">
      <c r="A451" s="2"/>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2"/>
      <c r="AE451" s="2"/>
    </row>
    <row r="452" spans="1:31">
      <c r="A452" s="2"/>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2"/>
      <c r="AE452" s="2"/>
    </row>
    <row r="453" spans="1:31">
      <c r="A453" s="2"/>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2"/>
      <c r="AE453" s="2"/>
    </row>
    <row r="454" spans="1:31">
      <c r="A454" s="2"/>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2"/>
      <c r="AE454" s="2"/>
    </row>
    <row r="455" spans="1:31">
      <c r="A455" s="2"/>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2"/>
      <c r="AE455" s="2"/>
    </row>
    <row r="456" spans="1:31">
      <c r="A456" s="2"/>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2"/>
      <c r="AE456" s="2"/>
    </row>
    <row r="457" spans="1:31">
      <c r="A457" s="2"/>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2"/>
      <c r="AE457" s="2"/>
    </row>
    <row r="458" spans="1:31">
      <c r="A458" s="2"/>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2"/>
      <c r="AE458" s="2"/>
    </row>
    <row r="459" spans="1:31">
      <c r="A459" s="2"/>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2"/>
      <c r="AE459" s="2"/>
    </row>
    <row r="460" spans="1:31">
      <c r="A460" s="2"/>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2"/>
      <c r="AE460" s="2"/>
    </row>
    <row r="461" spans="1:31">
      <c r="A461" s="2"/>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2"/>
      <c r="AE461" s="2"/>
    </row>
    <row r="462" spans="1:31">
      <c r="A462" s="2"/>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2"/>
      <c r="AE462" s="2"/>
    </row>
    <row r="463" spans="1:31">
      <c r="A463" s="2"/>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2"/>
      <c r="AE463" s="2"/>
    </row>
    <row r="464" spans="1:31">
      <c r="A464" s="2"/>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2"/>
      <c r="AE464" s="2"/>
    </row>
    <row r="465" spans="1:31">
      <c r="A465" s="2"/>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2"/>
      <c r="AE465" s="2"/>
    </row>
    <row r="466" spans="1:31">
      <c r="A466" s="2"/>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2"/>
      <c r="AE466" s="2"/>
    </row>
    <row r="467" spans="1:31">
      <c r="A467" s="2"/>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2"/>
      <c r="AE467" s="2"/>
    </row>
    <row r="468" spans="1:31">
      <c r="A468" s="2"/>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2"/>
      <c r="AE468" s="2"/>
    </row>
    <row r="469" spans="1:31">
      <c r="A469" s="2"/>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2"/>
      <c r="AE469" s="2"/>
    </row>
    <row r="470" spans="1:31">
      <c r="A470" s="2"/>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2"/>
      <c r="AE470" s="2"/>
    </row>
    <row r="471" spans="1:31">
      <c r="A471" s="2"/>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2"/>
      <c r="AE471" s="2"/>
    </row>
    <row r="472" spans="1:31">
      <c r="A472" s="2"/>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2"/>
      <c r="AE472" s="2"/>
    </row>
    <row r="473" spans="1:31">
      <c r="A473" s="2"/>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2"/>
      <c r="AE473" s="2"/>
    </row>
    <row r="474" spans="1:31">
      <c r="A474" s="2"/>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2"/>
      <c r="AE474" s="2"/>
    </row>
    <row r="475" spans="1:31">
      <c r="A475" s="2"/>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2"/>
      <c r="AE475" s="2"/>
    </row>
    <row r="476" spans="1:31">
      <c r="A476" s="2"/>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2"/>
      <c r="AE476" s="2"/>
    </row>
    <row r="477" spans="1:31">
      <c r="A477" s="2"/>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2"/>
      <c r="AE477" s="2"/>
    </row>
    <row r="478" spans="1:31">
      <c r="A478" s="2"/>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2"/>
      <c r="AE478" s="2"/>
    </row>
    <row r="479" spans="1:31">
      <c r="A479" s="2"/>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2"/>
      <c r="AE479" s="2"/>
    </row>
    <row r="480" spans="1:31">
      <c r="A480" s="2"/>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2"/>
      <c r="AE480" s="2"/>
    </row>
    <row r="481" spans="1:31">
      <c r="A481" s="2"/>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2"/>
      <c r="AE481" s="2"/>
    </row>
    <row r="482" spans="1:31">
      <c r="A482" s="2"/>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2"/>
      <c r="AE482" s="2"/>
    </row>
    <row r="483" spans="1:31">
      <c r="A483" s="2"/>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2"/>
      <c r="AE483" s="2"/>
    </row>
    <row r="484" spans="1:31">
      <c r="A484" s="2"/>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2"/>
      <c r="AE484" s="2"/>
    </row>
    <row r="485" spans="1:31">
      <c r="A485" s="2"/>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2"/>
      <c r="AE485" s="2"/>
    </row>
    <row r="486" spans="1:31">
      <c r="A486" s="2"/>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2"/>
      <c r="AE486" s="2"/>
    </row>
    <row r="487" spans="1:31">
      <c r="A487" s="2"/>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2"/>
      <c r="AE487" s="2"/>
    </row>
    <row r="488" spans="1:31">
      <c r="A488" s="2"/>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2"/>
      <c r="AE488" s="2"/>
    </row>
    <row r="489" spans="1:31">
      <c r="A489" s="2"/>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2"/>
      <c r="AE489" s="2"/>
    </row>
    <row r="490" spans="1:31">
      <c r="A490" s="2"/>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2"/>
      <c r="AE490" s="2"/>
    </row>
    <row r="491" spans="1:31">
      <c r="A491" s="2"/>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2"/>
      <c r="AE491" s="2"/>
    </row>
    <row r="492" spans="1:31">
      <c r="A492" s="2"/>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2"/>
      <c r="AE492" s="2"/>
    </row>
    <row r="493" spans="1:31">
      <c r="A493" s="2"/>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2"/>
      <c r="AE493" s="2"/>
    </row>
    <row r="494" spans="1:31">
      <c r="A494" s="2"/>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2"/>
      <c r="AE494" s="2"/>
    </row>
    <row r="495" spans="1:31">
      <c r="A495" s="2"/>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2"/>
      <c r="AE495" s="2"/>
    </row>
    <row r="496" spans="1:31">
      <c r="A496" s="2"/>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2"/>
      <c r="AE496" s="2"/>
    </row>
    <row r="497" spans="1:31">
      <c r="A497" s="2"/>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2"/>
      <c r="AE497" s="2"/>
    </row>
    <row r="498" spans="1:31">
      <c r="A498" s="2"/>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2"/>
      <c r="AE498" s="2"/>
    </row>
    <row r="499" spans="1:31">
      <c r="A499" s="2"/>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2"/>
      <c r="AE499" s="2"/>
    </row>
    <row r="500" spans="1:31">
      <c r="A500" s="2"/>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2"/>
      <c r="AE500" s="2"/>
    </row>
    <row r="501" spans="1:31">
      <c r="A501" s="2"/>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2"/>
      <c r="AE501" s="2"/>
    </row>
    <row r="502" spans="1:31">
      <c r="A502" s="2"/>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2"/>
      <c r="AE502" s="2"/>
    </row>
    <row r="503" spans="1:31">
      <c r="A503" s="2"/>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2"/>
      <c r="AE503" s="2"/>
    </row>
    <row r="504" spans="1:31">
      <c r="A504" s="2"/>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2"/>
      <c r="AE504" s="2"/>
    </row>
    <row r="505" spans="1:31">
      <c r="A505" s="2"/>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2"/>
      <c r="AE505" s="2"/>
    </row>
    <row r="506" spans="1:31">
      <c r="A506" s="2"/>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2"/>
      <c r="AE506" s="2"/>
    </row>
    <row r="507" spans="1:31">
      <c r="A507" s="2"/>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2"/>
      <c r="AE507" s="2"/>
    </row>
    <row r="508" spans="1:31">
      <c r="A508" s="2"/>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2"/>
      <c r="AE508" s="2"/>
    </row>
    <row r="509" spans="1:31">
      <c r="A509" s="2"/>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2"/>
      <c r="AE509" s="2"/>
    </row>
    <row r="510" spans="1:31">
      <c r="A510" s="2"/>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2"/>
      <c r="AE510" s="2"/>
    </row>
    <row r="511" spans="1:31">
      <c r="A511" s="2"/>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2"/>
      <c r="AE511" s="2"/>
    </row>
    <row r="512" spans="1:31">
      <c r="A512" s="2"/>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2"/>
      <c r="AE512" s="2"/>
    </row>
    <row r="513" spans="1:31">
      <c r="A513" s="2"/>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2"/>
      <c r="AE513" s="2"/>
    </row>
    <row r="514" spans="1:31">
      <c r="A514" s="2"/>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2"/>
      <c r="AE514" s="2"/>
    </row>
    <row r="515" spans="1:31">
      <c r="A515" s="2"/>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2"/>
      <c r="AE515" s="2"/>
    </row>
    <row r="516" spans="1:31">
      <c r="A516" s="2"/>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2"/>
      <c r="AE516" s="2"/>
    </row>
    <row r="517" spans="1:31">
      <c r="A517" s="2"/>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2"/>
      <c r="AE517" s="2"/>
    </row>
    <row r="518" spans="1:31">
      <c r="A518" s="2"/>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2"/>
      <c r="AE518" s="2"/>
    </row>
    <row r="519" spans="1:31">
      <c r="A519" s="2"/>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2"/>
      <c r="AE519" s="2"/>
    </row>
    <row r="520" spans="1:31">
      <c r="A520" s="2"/>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2"/>
      <c r="AE520" s="2"/>
    </row>
    <row r="521" spans="1:31">
      <c r="A521" s="2"/>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2"/>
      <c r="AE521" s="2"/>
    </row>
    <row r="522" spans="1:31">
      <c r="A522" s="2"/>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2"/>
      <c r="AE522" s="2"/>
    </row>
    <row r="523" spans="1:31">
      <c r="A523" s="2"/>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2"/>
      <c r="AE523" s="2"/>
    </row>
    <row r="524" spans="1:31">
      <c r="A524" s="2"/>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2"/>
      <c r="AE524" s="2"/>
    </row>
    <row r="525" spans="1:31">
      <c r="A525" s="2"/>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2"/>
      <c r="AE525" s="2"/>
    </row>
    <row r="526" spans="1:31">
      <c r="A526" s="2"/>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2"/>
      <c r="AE526" s="2"/>
    </row>
    <row r="527" spans="1:31">
      <c r="A527" s="2"/>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2"/>
      <c r="AE527" s="2"/>
    </row>
    <row r="528" spans="1:31">
      <c r="A528" s="2"/>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2"/>
      <c r="AE528" s="2"/>
    </row>
    <row r="529" spans="1:31">
      <c r="A529" s="2"/>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2"/>
      <c r="AE529" s="2"/>
    </row>
    <row r="530" spans="1:31">
      <c r="A530" s="2"/>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2"/>
      <c r="AE530" s="2"/>
    </row>
    <row r="531" spans="1:31">
      <c r="A531" s="2"/>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2"/>
      <c r="AE531" s="2"/>
    </row>
    <row r="532" spans="1:31">
      <c r="A532" s="2"/>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2"/>
      <c r="AE532" s="2"/>
    </row>
    <row r="533" spans="1:31">
      <c r="A533" s="2"/>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2"/>
      <c r="AE533" s="2"/>
    </row>
    <row r="534" spans="1:31">
      <c r="A534" s="2"/>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2"/>
      <c r="AE534" s="2"/>
    </row>
    <row r="535" spans="1:31">
      <c r="A535" s="2"/>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2"/>
      <c r="AE535" s="2"/>
    </row>
    <row r="536" spans="1:31">
      <c r="A536" s="2"/>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2"/>
      <c r="AE536" s="2"/>
    </row>
    <row r="537" spans="1:31">
      <c r="A537" s="2"/>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2"/>
      <c r="AE537" s="2"/>
    </row>
    <row r="538" spans="1:31">
      <c r="A538" s="2"/>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2"/>
      <c r="AE538" s="2"/>
    </row>
    <row r="539" spans="1:31">
      <c r="A539" s="2"/>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2"/>
      <c r="AE539" s="2"/>
    </row>
    <row r="540" spans="1:31">
      <c r="A540" s="2"/>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2"/>
      <c r="AE540" s="2"/>
    </row>
    <row r="541" spans="1:31">
      <c r="A541" s="2"/>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2"/>
      <c r="AE541" s="2"/>
    </row>
    <row r="542" spans="1:31">
      <c r="A542" s="2"/>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2"/>
      <c r="AE542" s="2"/>
    </row>
    <row r="543" spans="1:31">
      <c r="A543" s="2"/>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2"/>
      <c r="AE543" s="2"/>
    </row>
    <row r="544" spans="1:31">
      <c r="A544" s="2"/>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2"/>
      <c r="AE544" s="2"/>
    </row>
    <row r="545" spans="1:31">
      <c r="A545" s="2"/>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2"/>
      <c r="AE545" s="2"/>
    </row>
    <row r="546" spans="1:31">
      <c r="A546" s="2"/>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2"/>
      <c r="AE546" s="2"/>
    </row>
    <row r="547" spans="1:31">
      <c r="A547" s="2"/>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2"/>
      <c r="AE547" s="2"/>
    </row>
    <row r="548" spans="1:31">
      <c r="A548" s="2"/>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2"/>
      <c r="AE548" s="2"/>
    </row>
    <row r="549" spans="1:31">
      <c r="A549" s="2"/>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2"/>
      <c r="AE549" s="2"/>
    </row>
    <row r="550" spans="1:31">
      <c r="A550" s="2"/>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2"/>
      <c r="AE550" s="2"/>
    </row>
    <row r="551" spans="1:31">
      <c r="A551" s="2"/>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2"/>
      <c r="AE551" s="2"/>
    </row>
    <row r="552" spans="1:31">
      <c r="A552" s="2"/>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2"/>
      <c r="AE552" s="2"/>
    </row>
    <row r="553" spans="1:31">
      <c r="A553" s="2"/>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2"/>
      <c r="AE553" s="2"/>
    </row>
    <row r="554" spans="1:31">
      <c r="A554" s="2"/>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2"/>
      <c r="AE554" s="2"/>
    </row>
    <row r="555" spans="1:31">
      <c r="A555" s="2"/>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2"/>
      <c r="AE555" s="2"/>
    </row>
    <row r="556" spans="1:31">
      <c r="A556" s="2"/>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2"/>
      <c r="AE556" s="2"/>
    </row>
    <row r="557" spans="1:31">
      <c r="A557" s="2"/>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2"/>
      <c r="AE557" s="2"/>
    </row>
    <row r="558" spans="1:31">
      <c r="A558" s="2"/>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2"/>
      <c r="AE558" s="2"/>
    </row>
    <row r="559" spans="1:31">
      <c r="A559" s="2"/>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2"/>
      <c r="AE559" s="2"/>
    </row>
    <row r="560" spans="1:31">
      <c r="A560" s="2"/>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2"/>
      <c r="AE560" s="2"/>
    </row>
    <row r="561" spans="1:31">
      <c r="A561" s="2"/>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2"/>
      <c r="AE561" s="2"/>
    </row>
    <row r="562" spans="1:31">
      <c r="A562" s="2"/>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2"/>
      <c r="AE562" s="2"/>
    </row>
    <row r="563" spans="1:31">
      <c r="A563" s="2"/>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2"/>
      <c r="AE563" s="2"/>
    </row>
    <row r="564" spans="1:31">
      <c r="A564" s="2"/>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2"/>
      <c r="AE564" s="2"/>
    </row>
    <row r="565" spans="1:31">
      <c r="A565" s="2"/>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2"/>
      <c r="AE565" s="2"/>
    </row>
    <row r="566" spans="1:31">
      <c r="A566" s="2"/>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2"/>
      <c r="AE566" s="2"/>
    </row>
    <row r="567" spans="1:31">
      <c r="A567" s="2"/>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2"/>
      <c r="AE567" s="2"/>
    </row>
    <row r="568" spans="1:31">
      <c r="A568" s="2"/>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2"/>
      <c r="AE568" s="2"/>
    </row>
    <row r="569" spans="1:31">
      <c r="A569" s="2"/>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2"/>
      <c r="AE569" s="2"/>
    </row>
    <row r="570" spans="1:31">
      <c r="A570" s="2"/>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2"/>
      <c r="AE570" s="2"/>
    </row>
    <row r="571" spans="1:31">
      <c r="A571" s="2"/>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2"/>
      <c r="AE571" s="2"/>
    </row>
    <row r="572" spans="1:31">
      <c r="A572" s="2"/>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2"/>
      <c r="AE572" s="2"/>
    </row>
    <row r="573" spans="1:31">
      <c r="A573" s="2"/>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2"/>
      <c r="AE573" s="2"/>
    </row>
    <row r="574" spans="1:31">
      <c r="A574" s="2"/>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2"/>
      <c r="AE574" s="2"/>
    </row>
    <row r="575" spans="1:31">
      <c r="A575" s="2"/>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2"/>
      <c r="AE575" s="2"/>
    </row>
    <row r="576" spans="1:31">
      <c r="A576" s="2"/>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2"/>
      <c r="AE576" s="2"/>
    </row>
    <row r="577" spans="1:31">
      <c r="A577" s="2"/>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2"/>
      <c r="AE577" s="2"/>
    </row>
    <row r="578" spans="1:31">
      <c r="A578" s="2"/>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2"/>
      <c r="AE578" s="2"/>
    </row>
    <row r="579" spans="1:31">
      <c r="A579" s="2"/>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2"/>
      <c r="AE579" s="2"/>
    </row>
    <row r="580" spans="1:31">
      <c r="A580" s="2"/>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2"/>
      <c r="AE580" s="2"/>
    </row>
    <row r="581" spans="1:31">
      <c r="A581" s="2"/>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2"/>
      <c r="AE581" s="2"/>
    </row>
    <row r="582" spans="1:31">
      <c r="A582" s="2"/>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2"/>
      <c r="AE582" s="2"/>
    </row>
    <row r="583" spans="1:31">
      <c r="A583" s="2"/>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2"/>
      <c r="AE583" s="2"/>
    </row>
    <row r="584" spans="1:31">
      <c r="A584" s="2"/>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2"/>
      <c r="AE584" s="2"/>
    </row>
    <row r="585" spans="1:31">
      <c r="A585" s="2"/>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2"/>
      <c r="AE585" s="2"/>
    </row>
    <row r="586" spans="1:31">
      <c r="A586" s="2"/>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2"/>
      <c r="AE586" s="2"/>
    </row>
    <row r="587" spans="1:31">
      <c r="A587" s="2"/>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2"/>
      <c r="AE587" s="2"/>
    </row>
    <row r="588" spans="1:31">
      <c r="A588" s="2"/>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2"/>
      <c r="AE588" s="2"/>
    </row>
    <row r="589" spans="1:31">
      <c r="A589" s="2"/>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2"/>
      <c r="AE589" s="2"/>
    </row>
    <row r="590" spans="1:31">
      <c r="A590" s="2"/>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2"/>
      <c r="AE590" s="2"/>
    </row>
    <row r="591" spans="1:31">
      <c r="A591" s="2"/>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2"/>
      <c r="AE591" s="2"/>
    </row>
    <row r="592" spans="1:31">
      <c r="A592" s="2"/>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2"/>
      <c r="AE592" s="2"/>
    </row>
    <row r="593" spans="1:31">
      <c r="A593" s="2"/>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2"/>
      <c r="AE593" s="2"/>
    </row>
    <row r="594" spans="1:31">
      <c r="A594" s="2"/>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2"/>
      <c r="AE594" s="2"/>
    </row>
    <row r="595" spans="1:31">
      <c r="A595" s="2"/>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2"/>
      <c r="AE595" s="2"/>
    </row>
    <row r="596" spans="1:31">
      <c r="A596" s="2"/>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2"/>
      <c r="AE596" s="2"/>
    </row>
    <row r="597" spans="1:31">
      <c r="A597" s="2"/>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2"/>
      <c r="AE597" s="2"/>
    </row>
    <row r="598" spans="1:31">
      <c r="A598" s="2"/>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2"/>
      <c r="AE598" s="2"/>
    </row>
    <row r="599" spans="1:31">
      <c r="A599" s="2"/>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2"/>
      <c r="AE599" s="2"/>
    </row>
    <row r="600" spans="1:31">
      <c r="A600" s="2"/>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2"/>
      <c r="AE600" s="2"/>
    </row>
    <row r="601" spans="1:31">
      <c r="A601" s="2"/>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2"/>
      <c r="AE601" s="2"/>
    </row>
    <row r="602" spans="1:31">
      <c r="A602" s="2"/>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2"/>
      <c r="AE602" s="2"/>
    </row>
    <row r="603" spans="1:31">
      <c r="A603" s="2"/>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2"/>
      <c r="AE603" s="2"/>
    </row>
    <row r="604" spans="1:31">
      <c r="A604" s="2"/>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2"/>
      <c r="AE604" s="2"/>
    </row>
    <row r="605" spans="1:31">
      <c r="A605" s="2"/>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2"/>
      <c r="AE605" s="2"/>
    </row>
    <row r="606" spans="1:31">
      <c r="A606" s="2"/>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2"/>
      <c r="AE606" s="2"/>
    </row>
    <row r="607" spans="1:31">
      <c r="A607" s="2"/>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2"/>
      <c r="AE607" s="2"/>
    </row>
    <row r="608" spans="1:31">
      <c r="A608" s="2"/>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2"/>
      <c r="AE608" s="2"/>
    </row>
    <row r="609" spans="1:31">
      <c r="A609" s="2"/>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2"/>
      <c r="AE609" s="2"/>
    </row>
    <row r="610" spans="1:31">
      <c r="A610" s="2"/>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2"/>
      <c r="AE610" s="2"/>
    </row>
    <row r="611" spans="1:31">
      <c r="A611" s="2"/>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2"/>
      <c r="AE611" s="2"/>
    </row>
    <row r="612" spans="1:31">
      <c r="A612" s="2"/>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2"/>
      <c r="AE612" s="2"/>
    </row>
    <row r="613" spans="1:31">
      <c r="A613" s="2"/>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2"/>
      <c r="AE613" s="2"/>
    </row>
    <row r="614" spans="1:31">
      <c r="A614" s="2"/>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2"/>
      <c r="AE614" s="2"/>
    </row>
    <row r="615" spans="1:31">
      <c r="A615" s="2"/>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2"/>
      <c r="AE615" s="2"/>
    </row>
    <row r="616" spans="1:31">
      <c r="A616" s="2"/>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2"/>
      <c r="AE616" s="2"/>
    </row>
    <row r="617" spans="1:31">
      <c r="A617" s="2"/>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2"/>
      <c r="AE617" s="2"/>
    </row>
    <row r="618" spans="1:31">
      <c r="A618" s="2"/>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2"/>
      <c r="AE618" s="2"/>
    </row>
    <row r="619" spans="1:31">
      <c r="A619" s="2"/>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2"/>
      <c r="AE619" s="2"/>
    </row>
    <row r="620" spans="1:31">
      <c r="A620" s="2"/>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2"/>
      <c r="AE620" s="2"/>
    </row>
    <row r="621" spans="1:31">
      <c r="A621" s="2"/>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2"/>
      <c r="AE621" s="2"/>
    </row>
    <row r="622" spans="1:31">
      <c r="A622" s="2"/>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2"/>
      <c r="AE622" s="2"/>
    </row>
    <row r="623" spans="1:31">
      <c r="A623" s="2"/>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2"/>
      <c r="AE623" s="2"/>
    </row>
    <row r="624" spans="1:31">
      <c r="A624" s="2"/>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2"/>
      <c r="AE624" s="2"/>
    </row>
    <row r="625" spans="1:31">
      <c r="A625" s="2"/>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2"/>
      <c r="AE625" s="2"/>
    </row>
    <row r="626" spans="1:31">
      <c r="A626" s="2"/>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2"/>
      <c r="AE626" s="2"/>
    </row>
    <row r="627" spans="1:31">
      <c r="A627" s="2"/>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2"/>
      <c r="AE627" s="2"/>
    </row>
    <row r="628" spans="1:31">
      <c r="A628" s="2"/>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2"/>
      <c r="AE628" s="2"/>
    </row>
    <row r="629" spans="1:31">
      <c r="A629" s="2"/>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2"/>
      <c r="AE629" s="2"/>
    </row>
    <row r="630" spans="1:31">
      <c r="A630" s="2"/>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2"/>
      <c r="AE630" s="2"/>
    </row>
    <row r="631" spans="1:31">
      <c r="A631" s="2"/>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2"/>
      <c r="AE631" s="2"/>
    </row>
    <row r="632" spans="1:31">
      <c r="A632" s="2"/>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2"/>
      <c r="AE632" s="2"/>
    </row>
    <row r="633" spans="1:31">
      <c r="A633" s="2"/>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2"/>
      <c r="AE633" s="2"/>
    </row>
    <row r="634" spans="1:31">
      <c r="A634" s="2"/>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2"/>
      <c r="AE634" s="2"/>
    </row>
    <row r="635" spans="1:31">
      <c r="A635" s="2"/>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2"/>
      <c r="AE635" s="2"/>
    </row>
    <row r="636" spans="1:31">
      <c r="A636" s="2"/>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2"/>
      <c r="AE636" s="2"/>
    </row>
    <row r="637" spans="1:31">
      <c r="A637" s="2"/>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2"/>
      <c r="AE637" s="2"/>
    </row>
    <row r="638" spans="1:31">
      <c r="A638" s="2"/>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2"/>
      <c r="AE638" s="2"/>
    </row>
    <row r="639" spans="1:31">
      <c r="A639" s="2"/>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2"/>
      <c r="AE639" s="2"/>
    </row>
    <row r="640" spans="1:31">
      <c r="A640" s="2"/>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2"/>
      <c r="AE640" s="2"/>
    </row>
    <row r="641" spans="1:31">
      <c r="A641" s="2"/>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2"/>
      <c r="AE641" s="2"/>
    </row>
    <row r="642" spans="1:31">
      <c r="A642" s="2"/>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2"/>
      <c r="AE642" s="2"/>
    </row>
    <row r="643" spans="1:31">
      <c r="A643" s="2"/>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2"/>
      <c r="AE643" s="2"/>
    </row>
    <row r="644" spans="1:31">
      <c r="A644" s="2"/>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2"/>
      <c r="AE644" s="2"/>
    </row>
    <row r="645" spans="1:31">
      <c r="A645" s="2"/>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2"/>
      <c r="AE645" s="2"/>
    </row>
    <row r="646" spans="1:31">
      <c r="A646" s="2"/>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2"/>
      <c r="AE646" s="2"/>
    </row>
    <row r="647" spans="1:31">
      <c r="A647" s="2"/>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2"/>
      <c r="AE647" s="2"/>
    </row>
    <row r="648" spans="1:31">
      <c r="A648" s="2"/>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2"/>
      <c r="AE648" s="2"/>
    </row>
    <row r="649" spans="1:31">
      <c r="A649" s="2"/>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2"/>
      <c r="AE649" s="2"/>
    </row>
    <row r="650" spans="1:31">
      <c r="A650" s="2"/>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2"/>
      <c r="AE650" s="2"/>
    </row>
    <row r="651" spans="1:31">
      <c r="A651" s="2"/>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2"/>
      <c r="AE651" s="2"/>
    </row>
    <row r="652" spans="1:31">
      <c r="A652" s="2"/>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2"/>
      <c r="AE652" s="2"/>
    </row>
    <row r="653" spans="1:31">
      <c r="A653" s="2"/>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2"/>
      <c r="AE653" s="2"/>
    </row>
    <row r="654" spans="1:31">
      <c r="A654" s="2"/>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2"/>
      <c r="AE654" s="2"/>
    </row>
    <row r="655" spans="1:31">
      <c r="A655" s="2"/>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2"/>
      <c r="AE655" s="2"/>
    </row>
    <row r="656" spans="1:31">
      <c r="A656" s="2"/>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2"/>
      <c r="AE656" s="2"/>
    </row>
    <row r="657" spans="1:31">
      <c r="A657" s="2"/>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2"/>
      <c r="AE657" s="2"/>
    </row>
    <row r="658" spans="1:31">
      <c r="A658" s="2"/>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2"/>
      <c r="AE658" s="2"/>
    </row>
    <row r="659" spans="1:31">
      <c r="A659" s="2"/>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2"/>
      <c r="AE659" s="2"/>
    </row>
    <row r="660" spans="1:31">
      <c r="A660" s="2"/>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2"/>
      <c r="AE660" s="2"/>
    </row>
    <row r="661" spans="1:31">
      <c r="A661" s="2"/>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2"/>
      <c r="AE661" s="2"/>
    </row>
    <row r="662" spans="1:31">
      <c r="A662" s="2"/>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2"/>
      <c r="AE662" s="2"/>
    </row>
    <row r="663" spans="1:31">
      <c r="A663" s="2"/>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2"/>
      <c r="AE663" s="2"/>
    </row>
    <row r="664" spans="1:31">
      <c r="A664" s="2"/>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2"/>
      <c r="AE664" s="2"/>
    </row>
    <row r="665" spans="1:31">
      <c r="A665" s="2"/>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2"/>
      <c r="AE665" s="2"/>
    </row>
    <row r="666" spans="1:31">
      <c r="A666" s="2"/>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2"/>
      <c r="AE666" s="2"/>
    </row>
    <row r="667" spans="1:31">
      <c r="A667" s="2"/>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2"/>
      <c r="AE667" s="2"/>
    </row>
    <row r="668" spans="1:31">
      <c r="A668" s="2"/>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2"/>
      <c r="AE668" s="2"/>
    </row>
    <row r="669" spans="1:31">
      <c r="A669" s="2"/>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2"/>
      <c r="AE669" s="2"/>
    </row>
    <row r="670" spans="1:31">
      <c r="A670" s="2"/>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2"/>
      <c r="AE670" s="2"/>
    </row>
    <row r="671" spans="1:31">
      <c r="A671" s="2"/>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2"/>
      <c r="AE671" s="2"/>
    </row>
    <row r="672" spans="1:31">
      <c r="A672" s="2"/>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2"/>
      <c r="AE672" s="2"/>
    </row>
    <row r="673" spans="1:31">
      <c r="A673" s="2"/>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2"/>
      <c r="AE673" s="2"/>
    </row>
    <row r="674" spans="1:31">
      <c r="A674" s="2"/>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2"/>
      <c r="AE674" s="2"/>
    </row>
    <row r="675" spans="1:31">
      <c r="A675" s="2"/>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2"/>
      <c r="AE675" s="2"/>
    </row>
    <row r="676" spans="1:31">
      <c r="A676" s="2"/>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2"/>
      <c r="AE676" s="2"/>
    </row>
    <row r="677" spans="1:31">
      <c r="A677" s="2"/>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2"/>
      <c r="AE677" s="2"/>
    </row>
    <row r="678" spans="1:31">
      <c r="A678" s="2"/>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2"/>
      <c r="AE678" s="2"/>
    </row>
    <row r="679" spans="1:31">
      <c r="A679" s="2"/>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2"/>
      <c r="AE679" s="2"/>
    </row>
    <row r="680" spans="1:31">
      <c r="A680" s="2"/>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2"/>
      <c r="AE680" s="2"/>
    </row>
    <row r="681" spans="1:31">
      <c r="A681" s="2"/>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2"/>
      <c r="AE681" s="2"/>
    </row>
    <row r="682" spans="1:31">
      <c r="A682" s="2"/>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2"/>
      <c r="AE682" s="2"/>
    </row>
    <row r="683" spans="1:31">
      <c r="A683" s="2"/>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2"/>
      <c r="AE683" s="2"/>
    </row>
    <row r="684" spans="1:31">
      <c r="A684" s="2"/>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2"/>
      <c r="AE684" s="2"/>
    </row>
    <row r="685" spans="1:31">
      <c r="A685" s="2"/>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2"/>
      <c r="AE685" s="2"/>
    </row>
    <row r="686" spans="1:31">
      <c r="A686" s="2"/>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2"/>
      <c r="AE686" s="2"/>
    </row>
    <row r="687" spans="1:31">
      <c r="A687" s="2"/>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2"/>
      <c r="AE687" s="2"/>
    </row>
    <row r="688" spans="1:31">
      <c r="A688" s="2"/>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2"/>
      <c r="AE688" s="2"/>
    </row>
    <row r="689" spans="1:31">
      <c r="A689" s="2"/>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2"/>
      <c r="AE689" s="2"/>
    </row>
    <row r="690" spans="1:31">
      <c r="A690" s="2"/>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2"/>
      <c r="AE690" s="2"/>
    </row>
    <row r="691" spans="1:31">
      <c r="A691" s="2"/>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2"/>
      <c r="AE691" s="2"/>
    </row>
    <row r="692" spans="1:31">
      <c r="A692" s="2"/>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2"/>
      <c r="AE692" s="2"/>
    </row>
    <row r="693" spans="1:31">
      <c r="A693" s="2"/>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2"/>
      <c r="AE693" s="2"/>
    </row>
    <row r="694" spans="1:31">
      <c r="A694" s="2"/>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2"/>
      <c r="AE694" s="2"/>
    </row>
    <row r="695" spans="1:31">
      <c r="A695" s="2"/>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2"/>
      <c r="AE695" s="2"/>
    </row>
    <row r="696" spans="1:31">
      <c r="A696" s="2"/>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2"/>
      <c r="AE696" s="2"/>
    </row>
    <row r="697" spans="1:31">
      <c r="A697" s="2"/>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2"/>
      <c r="AE697" s="2"/>
    </row>
    <row r="698" spans="1:31">
      <c r="A698" s="2"/>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2"/>
      <c r="AE698" s="2"/>
    </row>
    <row r="699" spans="1:31">
      <c r="A699" s="2"/>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2"/>
      <c r="AE699" s="2"/>
    </row>
    <row r="700" spans="1:31">
      <c r="A700" s="2"/>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2"/>
      <c r="AE700" s="2"/>
    </row>
    <row r="701" spans="1:31">
      <c r="A701" s="2"/>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2"/>
      <c r="AE701" s="2"/>
    </row>
    <row r="702" spans="1:31">
      <c r="A702" s="2"/>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2"/>
      <c r="AE702" s="2"/>
    </row>
    <row r="703" spans="1:31">
      <c r="A703" s="2"/>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2"/>
      <c r="AE703" s="2"/>
    </row>
    <row r="704" spans="1:31">
      <c r="A704" s="2"/>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2"/>
      <c r="AE704" s="2"/>
    </row>
    <row r="705" spans="1:31">
      <c r="A705" s="2"/>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2"/>
      <c r="AE705" s="2"/>
    </row>
    <row r="706" spans="1:31">
      <c r="A706" s="2"/>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2"/>
      <c r="AE706" s="2"/>
    </row>
    <row r="707" spans="1:31">
      <c r="A707" s="2"/>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2"/>
      <c r="AE707" s="2"/>
    </row>
    <row r="708" spans="1:31">
      <c r="A708" s="2"/>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2"/>
      <c r="AE708" s="2"/>
    </row>
    <row r="709" spans="1:31">
      <c r="A709" s="2"/>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2"/>
      <c r="AE709" s="2"/>
    </row>
    <row r="710" spans="1:31">
      <c r="A710" s="2"/>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2"/>
      <c r="AE710" s="2"/>
    </row>
    <row r="711" spans="1:31">
      <c r="A711" s="2"/>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2"/>
      <c r="AE711" s="2"/>
    </row>
    <row r="712" spans="1:31">
      <c r="A712" s="2"/>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2"/>
      <c r="AE712" s="2"/>
    </row>
    <row r="713" spans="1:31">
      <c r="A713" s="2"/>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2"/>
      <c r="AE713" s="2"/>
    </row>
    <row r="714" spans="1:31">
      <c r="A714" s="2"/>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2"/>
      <c r="AE714" s="2"/>
    </row>
    <row r="715" spans="1:31">
      <c r="A715" s="2"/>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2"/>
      <c r="AE715" s="2"/>
    </row>
    <row r="716" spans="1:31">
      <c r="A716" s="2"/>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2"/>
      <c r="AE716" s="2"/>
    </row>
    <row r="717" spans="1:31">
      <c r="A717" s="2"/>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2"/>
      <c r="AE717" s="2"/>
    </row>
    <row r="718" spans="1:31">
      <c r="A718" s="2"/>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2"/>
      <c r="AE718" s="2"/>
    </row>
    <row r="719" spans="1:31">
      <c r="A719" s="2"/>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2"/>
      <c r="AE719" s="2"/>
    </row>
    <row r="720" spans="1:31">
      <c r="A720" s="2"/>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2"/>
      <c r="AE720" s="2"/>
    </row>
    <row r="721" spans="1:31">
      <c r="A721" s="2"/>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2"/>
      <c r="AE721" s="2"/>
    </row>
    <row r="722" spans="1:31">
      <c r="A722" s="2"/>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2"/>
      <c r="AE722" s="2"/>
    </row>
    <row r="723" spans="1:31">
      <c r="A723" s="2"/>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2"/>
      <c r="AE723" s="2"/>
    </row>
    <row r="724" spans="1:31">
      <c r="A724" s="2"/>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2"/>
      <c r="AE724" s="2"/>
    </row>
    <row r="725" spans="1:31">
      <c r="A725" s="2"/>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2"/>
      <c r="AE725" s="2"/>
    </row>
    <row r="726" spans="1:31">
      <c r="A726" s="2"/>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2"/>
      <c r="AE726" s="2"/>
    </row>
    <row r="727" spans="1:31">
      <c r="A727" s="2"/>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2"/>
      <c r="AE727" s="2"/>
    </row>
    <row r="728" spans="1:31">
      <c r="A728" s="2"/>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2"/>
      <c r="AE728" s="2"/>
    </row>
    <row r="729" spans="1:31">
      <c r="A729" s="2"/>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2"/>
      <c r="AE729" s="2"/>
    </row>
    <row r="730" spans="1:31">
      <c r="A730" s="2"/>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2"/>
      <c r="AE730" s="2"/>
    </row>
    <row r="731" spans="1:31">
      <c r="A731" s="2"/>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2"/>
      <c r="AE731" s="2"/>
    </row>
    <row r="732" spans="1:31">
      <c r="A732" s="2"/>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2"/>
      <c r="AE732" s="2"/>
    </row>
    <row r="733" spans="1:31">
      <c r="A733" s="2"/>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2"/>
      <c r="AE733" s="2"/>
    </row>
    <row r="734" spans="1:31">
      <c r="A734" s="2"/>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2"/>
      <c r="AE734" s="2"/>
    </row>
    <row r="735" spans="1:31">
      <c r="A735" s="2"/>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2"/>
      <c r="AE735" s="2"/>
    </row>
    <row r="736" spans="1:31">
      <c r="A736" s="2"/>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2"/>
      <c r="AE736" s="2"/>
    </row>
    <row r="737" spans="1:31">
      <c r="A737" s="2"/>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2"/>
      <c r="AE737" s="2"/>
    </row>
    <row r="738" spans="1:31">
      <c r="A738" s="2"/>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2"/>
      <c r="AE738" s="2"/>
    </row>
    <row r="739" spans="1:31">
      <c r="A739" s="2"/>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2"/>
      <c r="AE739" s="2"/>
    </row>
    <row r="740" spans="1:31">
      <c r="A740" s="2"/>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2"/>
      <c r="AE740" s="2"/>
    </row>
    <row r="741" spans="1:31">
      <c r="A741" s="2"/>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2"/>
      <c r="AE741" s="2"/>
    </row>
    <row r="742" spans="1:31">
      <c r="A742" s="2"/>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2"/>
      <c r="AE742" s="2"/>
    </row>
    <row r="743" spans="1:31">
      <c r="A743" s="2"/>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2"/>
      <c r="AE743" s="2"/>
    </row>
    <row r="744" spans="1:31">
      <c r="A744" s="2"/>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2"/>
      <c r="AE744" s="2"/>
    </row>
    <row r="745" spans="1:31">
      <c r="A745" s="2"/>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2"/>
      <c r="AE745" s="2"/>
    </row>
    <row r="746" spans="1:31">
      <c r="A746" s="2"/>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2"/>
      <c r="AE746" s="2"/>
    </row>
    <row r="747" spans="1:31">
      <c r="A747" s="2"/>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2"/>
      <c r="AE747" s="2"/>
    </row>
    <row r="748" spans="1:31">
      <c r="A748" s="2"/>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2"/>
      <c r="AE748" s="2"/>
    </row>
    <row r="749" spans="1:31">
      <c r="A749" s="2"/>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2"/>
      <c r="AE749" s="2"/>
    </row>
    <row r="750" spans="1:31">
      <c r="A750" s="2"/>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2"/>
      <c r="AE750" s="2"/>
    </row>
    <row r="751" spans="1:31">
      <c r="A751" s="2"/>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2"/>
      <c r="AE751" s="2"/>
    </row>
    <row r="752" spans="1:31">
      <c r="A752" s="2"/>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2"/>
      <c r="AE752" s="2"/>
    </row>
    <row r="753" spans="1:31">
      <c r="A753" s="2"/>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2"/>
      <c r="AE753" s="2"/>
    </row>
    <row r="754" spans="1:31">
      <c r="A754" s="2"/>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2"/>
      <c r="AE754" s="2"/>
    </row>
    <row r="755" spans="1:31">
      <c r="A755" s="2"/>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2"/>
      <c r="AE755" s="2"/>
    </row>
    <row r="756" spans="1:31">
      <c r="A756" s="2"/>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2"/>
      <c r="AE756" s="2"/>
    </row>
    <row r="757" spans="1:31">
      <c r="A757" s="2"/>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2"/>
      <c r="AE757" s="2"/>
    </row>
    <row r="758" spans="1:31">
      <c r="A758" s="2"/>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2"/>
      <c r="AE758" s="2"/>
    </row>
    <row r="759" spans="1:31">
      <c r="A759" s="2"/>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2"/>
      <c r="AE759" s="2"/>
    </row>
    <row r="760" spans="1:31">
      <c r="A760" s="2"/>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2"/>
      <c r="AE760" s="2"/>
    </row>
    <row r="761" spans="1:31">
      <c r="A761" s="2"/>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2"/>
      <c r="AD761" s="2"/>
      <c r="AE761" s="2"/>
    </row>
    <row r="762" spans="1:31">
      <c r="A762" s="2"/>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2"/>
      <c r="AD762" s="2"/>
      <c r="AE762" s="2"/>
    </row>
    <row r="763" spans="1:31">
      <c r="A763" s="2"/>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2"/>
      <c r="AD763" s="2"/>
      <c r="AE763" s="2"/>
    </row>
    <row r="764" spans="1:31">
      <c r="A764" s="2"/>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2"/>
      <c r="AD764" s="2"/>
      <c r="AE764" s="2"/>
    </row>
  </sheetData>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KI_INVALID_WORKSHEET"/>
  <dimension ref="A1"/>
  <sheetViews>
    <sheetView workbookViewId="0"/>
  </sheetViews>
  <sheetFormatPr defaultRowHeight="14.25"/>
  <cols>
    <col min="1" max="40" width="19.625" customWidth="1"/>
  </cols>
  <sheetData/>
  <phoneticPr fontId="13"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KI_DBFORMAT"/>
  <dimension ref="A1:EC295"/>
  <sheetViews>
    <sheetView workbookViewId="0"/>
  </sheetViews>
  <sheetFormatPr defaultRowHeight="14.25"/>
  <cols>
    <col min="1" max="40" width="20.625" customWidth="1"/>
  </cols>
  <sheetData>
    <row r="1" spans="1:133">
      <c r="A1" s="106" t="s">
        <v>51</v>
      </c>
      <c r="B1" s="106" t="s">
        <v>52</v>
      </c>
      <c r="C1" s="106" t="s">
        <v>53</v>
      </c>
      <c r="D1" s="106" t="s">
        <v>54</v>
      </c>
      <c r="E1" s="106" t="s">
        <v>55</v>
      </c>
      <c r="F1" s="106" t="s">
        <v>56</v>
      </c>
      <c r="G1" s="106" t="s">
        <v>57</v>
      </c>
      <c r="H1" s="106" t="s">
        <v>58</v>
      </c>
      <c r="I1" s="106" t="s">
        <v>59</v>
      </c>
      <c r="J1" s="106" t="s">
        <v>60</v>
      </c>
      <c r="K1" s="106" t="s">
        <v>61</v>
      </c>
      <c r="L1" s="106" t="s">
        <v>62</v>
      </c>
      <c r="M1" s="106" t="s">
        <v>63</v>
      </c>
      <c r="N1" s="106" t="s">
        <v>64</v>
      </c>
      <c r="O1" s="106" t="s">
        <v>65</v>
      </c>
      <c r="P1" s="106" t="s">
        <v>66</v>
      </c>
      <c r="Q1" s="106" t="s">
        <v>67</v>
      </c>
      <c r="R1" s="106" t="s">
        <v>68</v>
      </c>
      <c r="S1" s="106" t="s">
        <v>69</v>
      </c>
      <c r="T1" s="106" t="s">
        <v>70</v>
      </c>
      <c r="U1" s="106" t="s">
        <v>71</v>
      </c>
      <c r="V1" s="106" t="s">
        <v>72</v>
      </c>
      <c r="W1" s="106" t="s">
        <v>73</v>
      </c>
      <c r="X1" s="106" t="s">
        <v>74</v>
      </c>
      <c r="Y1" s="106" t="s">
        <v>75</v>
      </c>
      <c r="Z1" s="106" t="s">
        <v>76</v>
      </c>
      <c r="AA1" s="106" t="s">
        <v>77</v>
      </c>
      <c r="AB1" s="106" t="s">
        <v>78</v>
      </c>
      <c r="AC1" s="106" t="s">
        <v>79</v>
      </c>
      <c r="AD1" s="106" t="s">
        <v>80</v>
      </c>
      <c r="AE1" s="106" t="s">
        <v>81</v>
      </c>
      <c r="AF1" s="106" t="s">
        <v>82</v>
      </c>
      <c r="AG1" s="106" t="s">
        <v>83</v>
      </c>
      <c r="AH1" s="106" t="s">
        <v>84</v>
      </c>
      <c r="AI1" s="106" t="s">
        <v>85</v>
      </c>
      <c r="AJ1" s="106" t="s">
        <v>86</v>
      </c>
      <c r="AK1" s="106" t="s">
        <v>87</v>
      </c>
      <c r="AL1" s="106" t="s">
        <v>88</v>
      </c>
      <c r="AM1" s="106" t="s">
        <v>89</v>
      </c>
      <c r="AN1" s="106" t="s">
        <v>90</v>
      </c>
      <c r="AO1" s="106" t="s">
        <v>91</v>
      </c>
      <c r="AP1" s="106" t="s">
        <v>92</v>
      </c>
      <c r="AQ1" s="106" t="s">
        <v>93</v>
      </c>
      <c r="AR1" s="106" t="s">
        <v>94</v>
      </c>
      <c r="AS1" s="106" t="s">
        <v>95</v>
      </c>
      <c r="AT1" s="106" t="s">
        <v>96</v>
      </c>
      <c r="AU1" s="106"/>
      <c r="AV1" s="106"/>
      <c r="AW1" s="106"/>
      <c r="AX1" s="106"/>
      <c r="AY1" s="106"/>
      <c r="AZ1" s="106"/>
      <c r="BA1" s="106"/>
      <c r="BB1" s="106"/>
      <c r="BC1" s="106"/>
      <c r="BD1" s="106"/>
      <c r="BE1" s="106"/>
      <c r="BF1" s="106"/>
      <c r="BG1" s="106"/>
      <c r="BH1" s="106"/>
      <c r="BI1" s="106"/>
      <c r="BJ1" s="106"/>
      <c r="BK1" s="106"/>
      <c r="BL1" s="106"/>
      <c r="BM1" s="106"/>
      <c r="BN1" s="106"/>
      <c r="BO1" s="106"/>
      <c r="BP1" s="106"/>
      <c r="BQ1" s="106"/>
      <c r="BR1" s="106"/>
      <c r="BS1" s="106"/>
      <c r="BT1" s="106"/>
      <c r="BU1" s="106"/>
      <c r="BV1" s="106"/>
      <c r="BW1" s="106"/>
      <c r="BX1" s="106"/>
      <c r="BY1" s="106"/>
      <c r="BZ1" s="106"/>
      <c r="CA1" s="106"/>
      <c r="CB1" s="106"/>
      <c r="CC1" s="106"/>
      <c r="CD1" s="106"/>
      <c r="CE1" s="106"/>
      <c r="CF1" s="106"/>
      <c r="CG1" s="106"/>
      <c r="CH1" s="106"/>
      <c r="CI1" s="106"/>
      <c r="CJ1" s="106"/>
      <c r="CK1" s="106"/>
      <c r="CL1" s="106"/>
      <c r="CM1" s="106"/>
      <c r="CN1" s="106"/>
      <c r="CO1" s="106"/>
      <c r="CP1" s="106"/>
      <c r="CQ1" s="106"/>
      <c r="CR1" s="106"/>
      <c r="CS1" s="106"/>
      <c r="CT1" s="106"/>
      <c r="CU1" s="106"/>
      <c r="CV1" s="106"/>
      <c r="CW1" s="106"/>
      <c r="CX1" s="106"/>
      <c r="CY1" s="106"/>
      <c r="CZ1" s="106"/>
      <c r="DA1" s="106"/>
      <c r="DB1" s="106"/>
      <c r="DC1" s="106"/>
      <c r="DD1" s="106"/>
      <c r="DE1" s="106"/>
      <c r="DF1" s="106"/>
      <c r="DG1" s="106"/>
      <c r="DH1" s="106"/>
      <c r="DI1" s="106"/>
      <c r="DJ1" s="106"/>
      <c r="DK1" s="106"/>
      <c r="DL1" s="106"/>
      <c r="DM1" s="106"/>
      <c r="DN1" s="106"/>
      <c r="DO1" s="106"/>
      <c r="DP1" s="106"/>
      <c r="DQ1" s="106"/>
      <c r="DR1" s="106"/>
      <c r="DS1" s="106"/>
      <c r="DT1" s="106"/>
      <c r="DU1" s="106"/>
      <c r="DV1" s="106"/>
      <c r="DW1" s="106"/>
      <c r="DX1" s="106"/>
      <c r="DY1" s="106"/>
      <c r="DZ1" s="106" t="str">
        <f>"EA" &amp; ROW(KI_DBFORMAT!EA1) &amp; ":EC" &amp; ROW(KI_DBFORMAT!EC295)</f>
        <v>EA1:EC295</v>
      </c>
      <c r="EA1" s="106"/>
      <c r="EB1" s="106" t="s">
        <v>133</v>
      </c>
      <c r="EC1" s="106" t="s">
        <v>134</v>
      </c>
    </row>
    <row r="2" spans="1:133">
      <c r="A2" s="106"/>
      <c r="B2" s="106"/>
      <c r="C2" s="106"/>
      <c r="D2" s="106"/>
      <c r="E2" s="106"/>
      <c r="F2" s="106"/>
      <c r="G2" s="106"/>
      <c r="H2" s="106"/>
      <c r="I2" s="106"/>
      <c r="J2" s="106"/>
      <c r="K2" s="106"/>
      <c r="L2" s="106"/>
      <c r="M2" s="106"/>
      <c r="N2" s="106"/>
      <c r="O2" s="106"/>
      <c r="P2" s="106"/>
      <c r="Q2" s="106"/>
      <c r="R2" s="106"/>
      <c r="S2" s="106"/>
      <c r="T2" s="106"/>
      <c r="U2" s="106"/>
      <c r="V2" s="106"/>
      <c r="W2" s="106"/>
      <c r="X2" s="106"/>
      <c r="Y2" s="106"/>
      <c r="Z2" s="106"/>
      <c r="AA2" s="106"/>
      <c r="AB2" s="106"/>
      <c r="AC2" s="106"/>
      <c r="AD2" s="106"/>
      <c r="AE2" s="106"/>
      <c r="AF2" s="106"/>
      <c r="AG2" s="106"/>
      <c r="AH2" s="106"/>
      <c r="AI2" s="106"/>
      <c r="AJ2" s="106"/>
      <c r="AK2" s="106"/>
      <c r="AL2" s="106"/>
      <c r="AM2" s="106"/>
      <c r="AN2" s="106"/>
      <c r="AO2" s="106"/>
      <c r="AP2" s="106"/>
      <c r="AQ2" s="106"/>
      <c r="AR2" s="106"/>
      <c r="AS2" s="106"/>
      <c r="AT2" s="106"/>
      <c r="AU2" s="106"/>
      <c r="AV2" s="106"/>
      <c r="AW2" s="106"/>
      <c r="AX2" s="106"/>
      <c r="AY2" s="106"/>
      <c r="AZ2" s="106"/>
      <c r="BA2" s="106"/>
      <c r="BB2" s="106"/>
      <c r="BC2" s="106"/>
      <c r="BD2" s="106"/>
      <c r="BE2" s="106"/>
      <c r="BF2" s="106"/>
      <c r="BG2" s="106"/>
      <c r="BH2" s="106"/>
      <c r="BI2" s="106"/>
      <c r="BJ2" s="106"/>
      <c r="BK2" s="106"/>
      <c r="BL2" s="106"/>
      <c r="BM2" s="106"/>
      <c r="BN2" s="106"/>
      <c r="BO2" s="106"/>
      <c r="BP2" s="106"/>
      <c r="BQ2" s="106"/>
      <c r="BR2" s="106"/>
      <c r="BS2" s="106"/>
      <c r="BT2" s="106"/>
      <c r="BU2" s="106"/>
      <c r="BV2" s="106"/>
      <c r="BW2" s="106"/>
      <c r="BX2" s="106"/>
      <c r="BY2" s="106"/>
      <c r="BZ2" s="106"/>
      <c r="CA2" s="106"/>
      <c r="CB2" s="106"/>
      <c r="CC2" s="106"/>
      <c r="CD2" s="106"/>
      <c r="CE2" s="106"/>
      <c r="CF2" s="106"/>
      <c r="CG2" s="106"/>
      <c r="CH2" s="106"/>
      <c r="CI2" s="106"/>
      <c r="CJ2" s="106"/>
      <c r="CK2" s="106"/>
      <c r="CL2" s="106"/>
      <c r="CM2" s="106"/>
      <c r="CN2" s="106"/>
      <c r="CO2" s="106"/>
      <c r="CP2" s="106"/>
      <c r="CQ2" s="106"/>
      <c r="CR2" s="106"/>
      <c r="CS2" s="106"/>
      <c r="CT2" s="106"/>
      <c r="CU2" s="106"/>
      <c r="CV2" s="106"/>
      <c r="CW2" s="106"/>
      <c r="CX2" s="106"/>
      <c r="CY2" s="106"/>
      <c r="CZ2" s="106"/>
      <c r="DA2" s="106"/>
      <c r="DB2" s="106"/>
      <c r="DC2" s="106"/>
      <c r="DD2" s="106"/>
      <c r="DE2" s="106"/>
      <c r="DF2" s="106"/>
      <c r="DG2" s="106"/>
      <c r="DH2" s="106"/>
      <c r="DI2" s="106"/>
      <c r="DJ2" s="106"/>
      <c r="DK2" s="106"/>
      <c r="DL2" s="106"/>
      <c r="DM2" s="106"/>
      <c r="DN2" s="106"/>
      <c r="DO2" s="106"/>
      <c r="DP2" s="106"/>
      <c r="DQ2" s="106"/>
      <c r="DR2" s="106"/>
      <c r="DS2" s="106"/>
      <c r="DT2" s="106"/>
      <c r="DU2" s="106"/>
      <c r="DV2" s="106"/>
      <c r="DW2" s="106"/>
      <c r="DX2" s="106"/>
      <c r="DY2" s="106"/>
      <c r="DZ2" s="106"/>
      <c r="EA2" s="106"/>
      <c r="EB2" s="106" t="s">
        <v>135</v>
      </c>
      <c r="EC2" s="106" t="s">
        <v>136</v>
      </c>
    </row>
    <row r="3" spans="1:133">
      <c r="A3" s="106"/>
      <c r="B3" s="106"/>
      <c r="C3" s="106"/>
      <c r="D3" s="106"/>
      <c r="E3" s="106"/>
      <c r="F3" s="106"/>
      <c r="G3" s="106"/>
      <c r="H3" s="106"/>
      <c r="I3" s="106"/>
      <c r="J3" s="106"/>
      <c r="K3" s="106"/>
      <c r="L3" s="106"/>
      <c r="M3" s="106"/>
      <c r="N3" s="106"/>
      <c r="O3" s="106"/>
      <c r="P3" s="106"/>
      <c r="Q3" s="106"/>
      <c r="R3" s="106"/>
      <c r="S3" s="106"/>
      <c r="T3" s="106"/>
      <c r="U3" s="106"/>
      <c r="V3" s="106"/>
      <c r="W3" s="106"/>
      <c r="X3" s="106"/>
      <c r="Y3" s="106"/>
      <c r="Z3" s="106"/>
      <c r="AA3" s="106"/>
      <c r="AB3" s="106"/>
      <c r="AC3" s="106"/>
      <c r="AD3" s="106"/>
      <c r="AE3" s="106"/>
      <c r="AF3" s="106"/>
      <c r="AG3" s="106"/>
      <c r="AH3" s="106"/>
      <c r="AI3" s="106"/>
      <c r="AJ3" s="106"/>
      <c r="AK3" s="106"/>
      <c r="AL3" s="106"/>
      <c r="AM3" s="106"/>
      <c r="AN3" s="106"/>
      <c r="AO3" s="106"/>
      <c r="AP3" s="106"/>
      <c r="AQ3" s="106"/>
      <c r="AR3" s="106"/>
      <c r="AS3" s="106"/>
      <c r="AT3" s="106"/>
      <c r="AU3" s="106"/>
      <c r="AV3" s="106"/>
      <c r="AW3" s="106"/>
      <c r="AX3" s="106"/>
      <c r="AY3" s="106"/>
      <c r="AZ3" s="106"/>
      <c r="BA3" s="106"/>
      <c r="BB3" s="106"/>
      <c r="BC3" s="106"/>
      <c r="BD3" s="106"/>
      <c r="BE3" s="106"/>
      <c r="BF3" s="106"/>
      <c r="BG3" s="106"/>
      <c r="BH3" s="106"/>
      <c r="BI3" s="106"/>
      <c r="BJ3" s="106"/>
      <c r="BK3" s="106"/>
      <c r="BL3" s="106"/>
      <c r="BM3" s="106"/>
      <c r="BN3" s="106"/>
      <c r="BO3" s="106"/>
      <c r="BP3" s="106"/>
      <c r="BQ3" s="106"/>
      <c r="BR3" s="106"/>
      <c r="BS3" s="106"/>
      <c r="BT3" s="106"/>
      <c r="BU3" s="106"/>
      <c r="BV3" s="106"/>
      <c r="BW3" s="106"/>
      <c r="BX3" s="106"/>
      <c r="BY3" s="106"/>
      <c r="BZ3" s="106"/>
      <c r="CA3" s="106"/>
      <c r="CB3" s="106"/>
      <c r="CC3" s="106"/>
      <c r="CD3" s="106"/>
      <c r="CE3" s="106"/>
      <c r="CF3" s="106"/>
      <c r="CG3" s="106"/>
      <c r="CH3" s="106"/>
      <c r="CI3" s="106"/>
      <c r="CJ3" s="106"/>
      <c r="CK3" s="106"/>
      <c r="CL3" s="106"/>
      <c r="CM3" s="106"/>
      <c r="CN3" s="106"/>
      <c r="CO3" s="106"/>
      <c r="CP3" s="106"/>
      <c r="CQ3" s="106"/>
      <c r="CR3" s="106"/>
      <c r="CS3" s="106"/>
      <c r="CT3" s="106"/>
      <c r="CU3" s="106"/>
      <c r="CV3" s="106"/>
      <c r="CW3" s="106"/>
      <c r="CX3" s="106"/>
      <c r="CY3" s="106"/>
      <c r="CZ3" s="106"/>
      <c r="DA3" s="106"/>
      <c r="DB3" s="106"/>
      <c r="DC3" s="106"/>
      <c r="DD3" s="106"/>
      <c r="DE3" s="106"/>
      <c r="DF3" s="106"/>
      <c r="DG3" s="106"/>
      <c r="DH3" s="106"/>
      <c r="DI3" s="106"/>
      <c r="DJ3" s="106"/>
      <c r="DK3" s="106"/>
      <c r="DL3" s="106"/>
      <c r="DM3" s="106"/>
      <c r="DN3" s="106"/>
      <c r="DO3" s="106"/>
      <c r="DP3" s="106"/>
      <c r="DQ3" s="106"/>
      <c r="DR3" s="106"/>
      <c r="DS3" s="106"/>
      <c r="DT3" s="106"/>
      <c r="DU3" s="106"/>
      <c r="DV3" s="106"/>
      <c r="DW3" s="106"/>
      <c r="DX3" s="106"/>
      <c r="DY3" s="106"/>
      <c r="DZ3" s="106"/>
      <c r="EA3" s="106"/>
      <c r="EB3" s="106" t="s">
        <v>137</v>
      </c>
      <c r="EC3" s="106" t="s">
        <v>138</v>
      </c>
    </row>
    <row r="4" spans="1:133">
      <c r="A4" s="106"/>
      <c r="B4" s="106"/>
      <c r="C4" s="106"/>
      <c r="D4" s="106"/>
      <c r="E4" s="106"/>
      <c r="F4" s="106"/>
      <c r="G4" s="106"/>
      <c r="H4" s="106"/>
      <c r="I4" s="106"/>
      <c r="J4" s="106"/>
      <c r="K4" s="106"/>
      <c r="L4" s="106"/>
      <c r="M4" s="106"/>
      <c r="N4" s="106"/>
      <c r="O4" s="106"/>
      <c r="P4" s="106"/>
      <c r="Q4" s="106"/>
      <c r="R4" s="106"/>
      <c r="S4" s="106"/>
      <c r="T4" s="106"/>
      <c r="U4" s="106"/>
      <c r="V4" s="106"/>
      <c r="W4" s="106"/>
      <c r="X4" s="106"/>
      <c r="Y4" s="106"/>
      <c r="Z4" s="106"/>
      <c r="AA4" s="106"/>
      <c r="AB4" s="106"/>
      <c r="AC4" s="106"/>
      <c r="AD4" s="106"/>
      <c r="AE4" s="106"/>
      <c r="AF4" s="106"/>
      <c r="AG4" s="106"/>
      <c r="AH4" s="106"/>
      <c r="AI4" s="106"/>
      <c r="AJ4" s="106"/>
      <c r="AK4" s="106"/>
      <c r="AL4" s="106"/>
      <c r="AM4" s="106"/>
      <c r="AN4" s="106"/>
      <c r="AO4" s="106"/>
      <c r="AP4" s="106"/>
      <c r="AQ4" s="106"/>
      <c r="AR4" s="106"/>
      <c r="AS4" s="106"/>
      <c r="AT4" s="106"/>
      <c r="AU4" s="106"/>
      <c r="AV4" s="106"/>
      <c r="AW4" s="106"/>
      <c r="AX4" s="106"/>
      <c r="AY4" s="106"/>
      <c r="AZ4" s="106"/>
      <c r="BA4" s="106"/>
      <c r="BB4" s="106"/>
      <c r="BC4" s="106"/>
      <c r="BD4" s="106"/>
      <c r="BE4" s="106"/>
      <c r="BF4" s="106"/>
      <c r="BG4" s="106"/>
      <c r="BH4" s="106"/>
      <c r="BI4" s="106"/>
      <c r="BJ4" s="106"/>
      <c r="BK4" s="106"/>
      <c r="BL4" s="106"/>
      <c r="BM4" s="106"/>
      <c r="BN4" s="106"/>
      <c r="BO4" s="106"/>
      <c r="BP4" s="106"/>
      <c r="BQ4" s="106"/>
      <c r="BR4" s="106"/>
      <c r="BS4" s="106"/>
      <c r="BT4" s="106"/>
      <c r="BU4" s="106"/>
      <c r="BV4" s="106"/>
      <c r="BW4" s="106"/>
      <c r="BX4" s="106"/>
      <c r="BY4" s="106"/>
      <c r="BZ4" s="106"/>
      <c r="CA4" s="106"/>
      <c r="CB4" s="106"/>
      <c r="CC4" s="106"/>
      <c r="CD4" s="106"/>
      <c r="CE4" s="106"/>
      <c r="CF4" s="106"/>
      <c r="CG4" s="106"/>
      <c r="CH4" s="106"/>
      <c r="CI4" s="106"/>
      <c r="CJ4" s="106"/>
      <c r="CK4" s="106"/>
      <c r="CL4" s="106"/>
      <c r="CM4" s="106"/>
      <c r="CN4" s="106"/>
      <c r="CO4" s="106"/>
      <c r="CP4" s="106"/>
      <c r="CQ4" s="106"/>
      <c r="CR4" s="106"/>
      <c r="CS4" s="106"/>
      <c r="CT4" s="106"/>
      <c r="CU4" s="106"/>
      <c r="CV4" s="106"/>
      <c r="CW4" s="106"/>
      <c r="CX4" s="106"/>
      <c r="CY4" s="106"/>
      <c r="CZ4" s="106"/>
      <c r="DA4" s="106"/>
      <c r="DB4" s="106"/>
      <c r="DC4" s="106"/>
      <c r="DD4" s="106"/>
      <c r="DE4" s="106"/>
      <c r="DF4" s="106"/>
      <c r="DG4" s="106"/>
      <c r="DH4" s="106"/>
      <c r="DI4" s="106"/>
      <c r="DJ4" s="106"/>
      <c r="DK4" s="106"/>
      <c r="DL4" s="106"/>
      <c r="DM4" s="106"/>
      <c r="DN4" s="106"/>
      <c r="DO4" s="106"/>
      <c r="DP4" s="106"/>
      <c r="DQ4" s="106"/>
      <c r="DR4" s="106"/>
      <c r="DS4" s="106"/>
      <c r="DT4" s="106"/>
      <c r="DU4" s="106"/>
      <c r="DV4" s="106"/>
      <c r="DW4" s="106"/>
      <c r="DX4" s="106"/>
      <c r="DY4" s="106"/>
      <c r="DZ4" s="106"/>
      <c r="EA4" s="106"/>
      <c r="EB4" s="106" t="s">
        <v>139</v>
      </c>
      <c r="EC4" s="106" t="s">
        <v>140</v>
      </c>
    </row>
    <row r="5" spans="1:133">
      <c r="A5" s="106"/>
      <c r="B5" s="106"/>
      <c r="C5" s="106"/>
      <c r="D5" s="106"/>
      <c r="E5" s="106"/>
      <c r="F5" s="106"/>
      <c r="G5" s="106"/>
      <c r="H5" s="106"/>
      <c r="I5" s="106"/>
      <c r="J5" s="106"/>
      <c r="K5" s="106"/>
      <c r="L5" s="106"/>
      <c r="M5" s="106"/>
      <c r="N5" s="106"/>
      <c r="O5" s="106"/>
      <c r="P5" s="106"/>
      <c r="Q5" s="106"/>
      <c r="R5" s="106"/>
      <c r="S5" s="106"/>
      <c r="T5" s="106"/>
      <c r="U5" s="106"/>
      <c r="V5" s="106"/>
      <c r="W5" s="106"/>
      <c r="X5" s="106"/>
      <c r="Y5" s="106"/>
      <c r="Z5" s="106"/>
      <c r="AA5" s="106"/>
      <c r="AB5" s="106"/>
      <c r="AC5" s="106"/>
      <c r="AD5" s="106"/>
      <c r="AE5" s="106"/>
      <c r="AF5" s="106"/>
      <c r="AG5" s="106"/>
      <c r="AH5" s="106"/>
      <c r="AI5" s="106"/>
      <c r="AJ5" s="106"/>
      <c r="AK5" s="106"/>
      <c r="AL5" s="106"/>
      <c r="AM5" s="106"/>
      <c r="AN5" s="106"/>
      <c r="AO5" s="106"/>
      <c r="AP5" s="106"/>
      <c r="AQ5" s="106"/>
      <c r="AR5" s="106"/>
      <c r="AS5" s="106"/>
      <c r="AT5" s="106"/>
      <c r="AU5" s="106"/>
      <c r="AV5" s="106"/>
      <c r="AW5" s="106"/>
      <c r="AX5" s="106"/>
      <c r="AY5" s="106"/>
      <c r="AZ5" s="106"/>
      <c r="BA5" s="106"/>
      <c r="BB5" s="106"/>
      <c r="BC5" s="106"/>
      <c r="BD5" s="106"/>
      <c r="BE5" s="106"/>
      <c r="BF5" s="106"/>
      <c r="BG5" s="106"/>
      <c r="BH5" s="106"/>
      <c r="BI5" s="106"/>
      <c r="BJ5" s="106"/>
      <c r="BK5" s="106"/>
      <c r="BL5" s="106"/>
      <c r="BM5" s="106"/>
      <c r="BN5" s="106"/>
      <c r="BO5" s="106"/>
      <c r="BP5" s="106"/>
      <c r="BQ5" s="106"/>
      <c r="BR5" s="106"/>
      <c r="BS5" s="106"/>
      <c r="BT5" s="106"/>
      <c r="BU5" s="106"/>
      <c r="BV5" s="106"/>
      <c r="BW5" s="106"/>
      <c r="BX5" s="106"/>
      <c r="BY5" s="106"/>
      <c r="BZ5" s="106"/>
      <c r="CA5" s="106"/>
      <c r="CB5" s="106"/>
      <c r="CC5" s="106"/>
      <c r="CD5" s="106"/>
      <c r="CE5" s="106"/>
      <c r="CF5" s="106"/>
      <c r="CG5" s="106"/>
      <c r="CH5" s="106"/>
      <c r="CI5" s="106"/>
      <c r="CJ5" s="106"/>
      <c r="CK5" s="106"/>
      <c r="CL5" s="106"/>
      <c r="CM5" s="106"/>
      <c r="CN5" s="106"/>
      <c r="CO5" s="106"/>
      <c r="CP5" s="106"/>
      <c r="CQ5" s="106"/>
      <c r="CR5" s="106"/>
      <c r="CS5" s="106"/>
      <c r="CT5" s="106"/>
      <c r="CU5" s="106"/>
      <c r="CV5" s="106"/>
      <c r="CW5" s="106"/>
      <c r="CX5" s="106"/>
      <c r="CY5" s="106"/>
      <c r="CZ5" s="106"/>
      <c r="DA5" s="106"/>
      <c r="DB5" s="106"/>
      <c r="DC5" s="106"/>
      <c r="DD5" s="106"/>
      <c r="DE5" s="106"/>
      <c r="DF5" s="106"/>
      <c r="DG5" s="106"/>
      <c r="DH5" s="106"/>
      <c r="DI5" s="106"/>
      <c r="DJ5" s="106"/>
      <c r="DK5" s="106"/>
      <c r="DL5" s="106"/>
      <c r="DM5" s="106"/>
      <c r="DN5" s="106"/>
      <c r="DO5" s="106"/>
      <c r="DP5" s="106"/>
      <c r="DQ5" s="106"/>
      <c r="DR5" s="106"/>
      <c r="DS5" s="106"/>
      <c r="DT5" s="106"/>
      <c r="DU5" s="106"/>
      <c r="DV5" s="106"/>
      <c r="DW5" s="106"/>
      <c r="DX5" s="106"/>
      <c r="DY5" s="106"/>
      <c r="DZ5" s="106"/>
      <c r="EA5" s="106"/>
      <c r="EB5" s="106" t="s">
        <v>142</v>
      </c>
      <c r="EC5" s="106" t="s">
        <v>141</v>
      </c>
    </row>
    <row r="6" spans="1:133">
      <c r="A6" s="106"/>
      <c r="B6" s="106"/>
      <c r="C6" s="106"/>
      <c r="D6" s="106"/>
      <c r="E6" s="106"/>
      <c r="F6" s="106"/>
      <c r="G6" s="106"/>
      <c r="H6" s="106"/>
      <c r="I6" s="106"/>
      <c r="J6" s="106"/>
      <c r="K6" s="106"/>
      <c r="L6" s="106"/>
      <c r="M6" s="106"/>
      <c r="N6" s="106"/>
      <c r="O6" s="106"/>
      <c r="P6" s="106"/>
      <c r="Q6" s="106"/>
      <c r="R6" s="106"/>
      <c r="S6" s="106"/>
      <c r="T6" s="106"/>
      <c r="U6" s="106"/>
      <c r="V6" s="106"/>
      <c r="W6" s="106"/>
      <c r="X6" s="106"/>
      <c r="Y6" s="106"/>
      <c r="Z6" s="106"/>
      <c r="AA6" s="106"/>
      <c r="AB6" s="106"/>
      <c r="AC6" s="106"/>
      <c r="AD6" s="106"/>
      <c r="AE6" s="106"/>
      <c r="AF6" s="106"/>
      <c r="AG6" s="106"/>
      <c r="AH6" s="106"/>
      <c r="AI6" s="106"/>
      <c r="AJ6" s="106"/>
      <c r="AK6" s="106"/>
      <c r="AL6" s="106"/>
      <c r="AM6" s="106"/>
      <c r="AN6" s="106"/>
      <c r="AO6" s="106"/>
      <c r="AP6" s="106"/>
      <c r="AQ6" s="106"/>
      <c r="AR6" s="106"/>
      <c r="AS6" s="106"/>
      <c r="AT6" s="106"/>
      <c r="AU6" s="106"/>
      <c r="AV6" s="106"/>
      <c r="AW6" s="106"/>
      <c r="AX6" s="106"/>
      <c r="AY6" s="106"/>
      <c r="AZ6" s="106"/>
      <c r="BA6" s="106"/>
      <c r="BB6" s="106"/>
      <c r="BC6" s="106"/>
      <c r="BD6" s="106"/>
      <c r="BE6" s="106"/>
      <c r="BF6" s="106"/>
      <c r="BG6" s="106"/>
      <c r="BH6" s="106"/>
      <c r="BI6" s="106"/>
      <c r="BJ6" s="106"/>
      <c r="BK6" s="106"/>
      <c r="BL6" s="106"/>
      <c r="BM6" s="106"/>
      <c r="BN6" s="106"/>
      <c r="BO6" s="106"/>
      <c r="BP6" s="106"/>
      <c r="BQ6" s="106"/>
      <c r="BR6" s="106"/>
      <c r="BS6" s="106"/>
      <c r="BT6" s="106"/>
      <c r="BU6" s="106"/>
      <c r="BV6" s="106"/>
      <c r="BW6" s="106"/>
      <c r="BX6" s="106"/>
      <c r="BY6" s="106"/>
      <c r="BZ6" s="106"/>
      <c r="CA6" s="106"/>
      <c r="CB6" s="106"/>
      <c r="CC6" s="106"/>
      <c r="CD6" s="106"/>
      <c r="CE6" s="106"/>
      <c r="CF6" s="106"/>
      <c r="CG6" s="106"/>
      <c r="CH6" s="106"/>
      <c r="CI6" s="106"/>
      <c r="CJ6" s="106"/>
      <c r="CK6" s="106"/>
      <c r="CL6" s="106"/>
      <c r="CM6" s="106"/>
      <c r="CN6" s="106"/>
      <c r="CO6" s="106"/>
      <c r="CP6" s="106"/>
      <c r="CQ6" s="106"/>
      <c r="CR6" s="106"/>
      <c r="CS6" s="106"/>
      <c r="CT6" s="106"/>
      <c r="CU6" s="106"/>
      <c r="CV6" s="106"/>
      <c r="CW6" s="106"/>
      <c r="CX6" s="106"/>
      <c r="CY6" s="106"/>
      <c r="CZ6" s="106"/>
      <c r="DA6" s="106"/>
      <c r="DB6" s="106"/>
      <c r="DC6" s="106"/>
      <c r="DD6" s="106"/>
      <c r="DE6" s="106"/>
      <c r="DF6" s="106"/>
      <c r="DG6" s="106"/>
      <c r="DH6" s="106"/>
      <c r="DI6" s="106"/>
      <c r="DJ6" s="106"/>
      <c r="DK6" s="106"/>
      <c r="DL6" s="106"/>
      <c r="DM6" s="106"/>
      <c r="DN6" s="106"/>
      <c r="DO6" s="106"/>
      <c r="DP6" s="106"/>
      <c r="DQ6" s="106"/>
      <c r="DR6" s="106"/>
      <c r="DS6" s="106"/>
      <c r="DT6" s="106"/>
      <c r="DU6" s="106"/>
      <c r="DV6" s="106"/>
      <c r="DW6" s="106"/>
      <c r="DX6" s="106"/>
      <c r="DY6" s="106"/>
      <c r="DZ6" s="106"/>
      <c r="EA6" s="106"/>
      <c r="EB6" s="106" t="s">
        <v>144</v>
      </c>
      <c r="EC6" s="106" t="s">
        <v>143</v>
      </c>
    </row>
    <row r="7" spans="1:133">
      <c r="A7" s="106"/>
      <c r="B7" s="106"/>
      <c r="C7" s="106"/>
      <c r="D7" s="106"/>
      <c r="E7" s="106"/>
      <c r="F7" s="106"/>
      <c r="G7" s="106"/>
      <c r="H7" s="106"/>
      <c r="I7" s="106"/>
      <c r="J7" s="106"/>
      <c r="K7" s="106"/>
      <c r="L7" s="106"/>
      <c r="M7" s="106"/>
      <c r="N7" s="106"/>
      <c r="O7" s="106"/>
      <c r="P7" s="106"/>
      <c r="Q7" s="106"/>
      <c r="R7" s="106"/>
      <c r="S7" s="106"/>
      <c r="T7" s="106"/>
      <c r="U7" s="106"/>
      <c r="V7" s="106"/>
      <c r="W7" s="106"/>
      <c r="X7" s="106"/>
      <c r="Y7" s="106"/>
      <c r="Z7" s="106"/>
      <c r="AA7" s="106"/>
      <c r="AB7" s="106"/>
      <c r="AC7" s="106"/>
      <c r="AD7" s="106"/>
      <c r="AE7" s="106"/>
      <c r="AF7" s="106"/>
      <c r="AG7" s="106"/>
      <c r="AH7" s="106"/>
      <c r="AI7" s="106"/>
      <c r="AJ7" s="106"/>
      <c r="AK7" s="106"/>
      <c r="AL7" s="106"/>
      <c r="AM7" s="106"/>
      <c r="AN7" s="106"/>
      <c r="AO7" s="106"/>
      <c r="AP7" s="106"/>
      <c r="AQ7" s="106"/>
      <c r="AR7" s="106"/>
      <c r="AS7" s="106"/>
      <c r="AT7" s="106"/>
      <c r="AU7" s="106"/>
      <c r="AV7" s="106"/>
      <c r="AW7" s="106"/>
      <c r="AX7" s="106"/>
      <c r="AY7" s="106"/>
      <c r="AZ7" s="106"/>
      <c r="BA7" s="106"/>
      <c r="BB7" s="106"/>
      <c r="BC7" s="106"/>
      <c r="BD7" s="106"/>
      <c r="BE7" s="106"/>
      <c r="BF7" s="106"/>
      <c r="BG7" s="106"/>
      <c r="BH7" s="106"/>
      <c r="BI7" s="106"/>
      <c r="BJ7" s="106"/>
      <c r="BK7" s="106"/>
      <c r="BL7" s="106"/>
      <c r="BM7" s="106"/>
      <c r="BN7" s="106"/>
      <c r="BO7" s="106"/>
      <c r="BP7" s="106"/>
      <c r="BQ7" s="106"/>
      <c r="BR7" s="106"/>
      <c r="BS7" s="106"/>
      <c r="BT7" s="106"/>
      <c r="BU7" s="106"/>
      <c r="BV7" s="106"/>
      <c r="BW7" s="106"/>
      <c r="BX7" s="106"/>
      <c r="BY7" s="106"/>
      <c r="BZ7" s="106"/>
      <c r="CA7" s="106"/>
      <c r="CB7" s="106"/>
      <c r="CC7" s="106"/>
      <c r="CD7" s="106"/>
      <c r="CE7" s="106"/>
      <c r="CF7" s="106"/>
      <c r="CG7" s="106"/>
      <c r="CH7" s="106"/>
      <c r="CI7" s="106"/>
      <c r="CJ7" s="106"/>
      <c r="CK7" s="106"/>
      <c r="CL7" s="106"/>
      <c r="CM7" s="106"/>
      <c r="CN7" s="106"/>
      <c r="CO7" s="106"/>
      <c r="CP7" s="106"/>
      <c r="CQ7" s="106"/>
      <c r="CR7" s="106"/>
      <c r="CS7" s="106"/>
      <c r="CT7" s="106"/>
      <c r="CU7" s="106"/>
      <c r="CV7" s="106"/>
      <c r="CW7" s="106"/>
      <c r="CX7" s="106"/>
      <c r="CY7" s="106"/>
      <c r="CZ7" s="106"/>
      <c r="DA7" s="106"/>
      <c r="DB7" s="106"/>
      <c r="DC7" s="106"/>
      <c r="DD7" s="106"/>
      <c r="DE7" s="106"/>
      <c r="DF7" s="106"/>
      <c r="DG7" s="106"/>
      <c r="DH7" s="106"/>
      <c r="DI7" s="106"/>
      <c r="DJ7" s="106"/>
      <c r="DK7" s="106"/>
      <c r="DL7" s="106"/>
      <c r="DM7" s="106"/>
      <c r="DN7" s="106"/>
      <c r="DO7" s="106"/>
      <c r="DP7" s="106"/>
      <c r="DQ7" s="106"/>
      <c r="DR7" s="106"/>
      <c r="DS7" s="106"/>
      <c r="DT7" s="106"/>
      <c r="DU7" s="106"/>
      <c r="DV7" s="106"/>
      <c r="DW7" s="106"/>
      <c r="DX7" s="106"/>
      <c r="DY7" s="106"/>
      <c r="DZ7" s="106"/>
      <c r="EA7" s="106"/>
      <c r="EB7" s="106" t="s">
        <v>146</v>
      </c>
      <c r="EC7" s="106" t="s">
        <v>145</v>
      </c>
    </row>
    <row r="8" spans="1:133">
      <c r="A8" s="106"/>
      <c r="B8" s="106"/>
      <c r="C8" s="106"/>
      <c r="D8" s="106"/>
      <c r="E8" s="106"/>
      <c r="F8" s="106"/>
      <c r="G8" s="106"/>
      <c r="H8" s="106"/>
      <c r="I8" s="106"/>
      <c r="J8" s="106"/>
      <c r="K8" s="106"/>
      <c r="L8" s="106"/>
      <c r="M8" s="106"/>
      <c r="N8" s="106"/>
      <c r="O8" s="106"/>
      <c r="P8" s="106"/>
      <c r="Q8" s="106"/>
      <c r="R8" s="106"/>
      <c r="S8" s="106"/>
      <c r="T8" s="106"/>
      <c r="U8" s="106"/>
      <c r="V8" s="106"/>
      <c r="W8" s="106"/>
      <c r="X8" s="106"/>
      <c r="Y8" s="106"/>
      <c r="Z8" s="106"/>
      <c r="AA8" s="106"/>
      <c r="AB8" s="106"/>
      <c r="AC8" s="106"/>
      <c r="AD8" s="106"/>
      <c r="AE8" s="106"/>
      <c r="AF8" s="106"/>
      <c r="AG8" s="106"/>
      <c r="AH8" s="106"/>
      <c r="AI8" s="106"/>
      <c r="AJ8" s="106"/>
      <c r="AK8" s="106"/>
      <c r="AL8" s="106"/>
      <c r="AM8" s="106"/>
      <c r="AN8" s="106"/>
      <c r="AO8" s="106"/>
      <c r="AP8" s="106"/>
      <c r="AQ8" s="106"/>
      <c r="AR8" s="106"/>
      <c r="AS8" s="106"/>
      <c r="AT8" s="106"/>
      <c r="AU8" s="106"/>
      <c r="AV8" s="106"/>
      <c r="AW8" s="106"/>
      <c r="AX8" s="106"/>
      <c r="AY8" s="106"/>
      <c r="AZ8" s="106"/>
      <c r="BA8" s="106"/>
      <c r="BB8" s="106"/>
      <c r="BC8" s="106"/>
      <c r="BD8" s="106"/>
      <c r="BE8" s="106"/>
      <c r="BF8" s="106"/>
      <c r="BG8" s="106"/>
      <c r="BH8" s="106"/>
      <c r="BI8" s="106"/>
      <c r="BJ8" s="106"/>
      <c r="BK8" s="106"/>
      <c r="BL8" s="106"/>
      <c r="BM8" s="106"/>
      <c r="BN8" s="106"/>
      <c r="BO8" s="106"/>
      <c r="BP8" s="106"/>
      <c r="BQ8" s="106"/>
      <c r="BR8" s="106"/>
      <c r="BS8" s="106"/>
      <c r="BT8" s="106"/>
      <c r="BU8" s="106"/>
      <c r="BV8" s="106"/>
      <c r="BW8" s="106"/>
      <c r="BX8" s="106"/>
      <c r="BY8" s="106"/>
      <c r="BZ8" s="106"/>
      <c r="CA8" s="106"/>
      <c r="CB8" s="106"/>
      <c r="CC8" s="106"/>
      <c r="CD8" s="106"/>
      <c r="CE8" s="106"/>
      <c r="CF8" s="106"/>
      <c r="CG8" s="106"/>
      <c r="CH8" s="106"/>
      <c r="CI8" s="106"/>
      <c r="CJ8" s="106"/>
      <c r="CK8" s="106"/>
      <c r="CL8" s="106"/>
      <c r="CM8" s="106"/>
      <c r="CN8" s="106"/>
      <c r="CO8" s="106"/>
      <c r="CP8" s="106"/>
      <c r="CQ8" s="106"/>
      <c r="CR8" s="106"/>
      <c r="CS8" s="106"/>
      <c r="CT8" s="106"/>
      <c r="CU8" s="106"/>
      <c r="CV8" s="106"/>
      <c r="CW8" s="106"/>
      <c r="CX8" s="106"/>
      <c r="CY8" s="106"/>
      <c r="CZ8" s="106"/>
      <c r="DA8" s="106"/>
      <c r="DB8" s="106"/>
      <c r="DC8" s="106"/>
      <c r="DD8" s="106"/>
      <c r="DE8" s="106"/>
      <c r="DF8" s="106"/>
      <c r="DG8" s="106"/>
      <c r="DH8" s="106"/>
      <c r="DI8" s="106"/>
      <c r="DJ8" s="106"/>
      <c r="DK8" s="106"/>
      <c r="DL8" s="106"/>
      <c r="DM8" s="106"/>
      <c r="DN8" s="106"/>
      <c r="DO8" s="106"/>
      <c r="DP8" s="106"/>
      <c r="DQ8" s="106"/>
      <c r="DR8" s="106"/>
      <c r="DS8" s="106"/>
      <c r="DT8" s="106"/>
      <c r="DU8" s="106"/>
      <c r="DV8" s="106"/>
      <c r="DW8" s="106"/>
      <c r="DX8" s="106"/>
      <c r="DY8" s="106"/>
      <c r="DZ8" s="106"/>
      <c r="EA8" s="106"/>
      <c r="EB8" s="106" t="s">
        <v>148</v>
      </c>
      <c r="EC8" s="106" t="s">
        <v>147</v>
      </c>
    </row>
    <row r="9" spans="1:133">
      <c r="A9" s="106"/>
      <c r="B9" s="106"/>
      <c r="C9" s="106"/>
      <c r="D9" s="106"/>
      <c r="E9" s="106"/>
      <c r="F9" s="106"/>
      <c r="G9" s="106"/>
      <c r="H9" s="106"/>
      <c r="I9" s="106"/>
      <c r="J9" s="106"/>
      <c r="K9" s="106"/>
      <c r="L9" s="106"/>
      <c r="M9" s="106"/>
      <c r="N9" s="106"/>
      <c r="O9" s="106"/>
      <c r="P9" s="106"/>
      <c r="Q9" s="106"/>
      <c r="R9" s="106"/>
      <c r="S9" s="106"/>
      <c r="T9" s="106"/>
      <c r="U9" s="106"/>
      <c r="V9" s="106"/>
      <c r="W9" s="106"/>
      <c r="X9" s="106"/>
      <c r="Y9" s="106"/>
      <c r="Z9" s="106"/>
      <c r="AA9" s="106"/>
      <c r="AB9" s="106"/>
      <c r="AC9" s="106"/>
      <c r="AD9" s="106"/>
      <c r="AE9" s="106"/>
      <c r="AF9" s="106"/>
      <c r="AG9" s="106"/>
      <c r="AH9" s="106"/>
      <c r="AI9" s="106"/>
      <c r="AJ9" s="106"/>
      <c r="AK9" s="106"/>
      <c r="AL9" s="106"/>
      <c r="AM9" s="106"/>
      <c r="AN9" s="106"/>
      <c r="AO9" s="106"/>
      <c r="AP9" s="106"/>
      <c r="AQ9" s="106"/>
      <c r="AR9" s="106"/>
      <c r="AS9" s="106"/>
      <c r="AT9" s="106"/>
      <c r="AU9" s="106"/>
      <c r="AV9" s="106"/>
      <c r="AW9" s="106"/>
      <c r="AX9" s="106"/>
      <c r="AY9" s="106"/>
      <c r="AZ9" s="106"/>
      <c r="BA9" s="106"/>
      <c r="BB9" s="106"/>
      <c r="BC9" s="106"/>
      <c r="BD9" s="106"/>
      <c r="BE9" s="106"/>
      <c r="BF9" s="106"/>
      <c r="BG9" s="106"/>
      <c r="BH9" s="106"/>
      <c r="BI9" s="106"/>
      <c r="BJ9" s="106"/>
      <c r="BK9" s="106"/>
      <c r="BL9" s="106"/>
      <c r="BM9" s="106"/>
      <c r="BN9" s="106"/>
      <c r="BO9" s="106"/>
      <c r="BP9" s="106"/>
      <c r="BQ9" s="106"/>
      <c r="BR9" s="106"/>
      <c r="BS9" s="106"/>
      <c r="BT9" s="106"/>
      <c r="BU9" s="106"/>
      <c r="BV9" s="106"/>
      <c r="BW9" s="106"/>
      <c r="BX9" s="106"/>
      <c r="BY9" s="106"/>
      <c r="BZ9" s="106"/>
      <c r="CA9" s="106"/>
      <c r="CB9" s="106"/>
      <c r="CC9" s="106"/>
      <c r="CD9" s="106"/>
      <c r="CE9" s="106"/>
      <c r="CF9" s="106"/>
      <c r="CG9" s="106"/>
      <c r="CH9" s="106"/>
      <c r="CI9" s="106"/>
      <c r="CJ9" s="106"/>
      <c r="CK9" s="106"/>
      <c r="CL9" s="106"/>
      <c r="CM9" s="106"/>
      <c r="CN9" s="106"/>
      <c r="CO9" s="106"/>
      <c r="CP9" s="106"/>
      <c r="CQ9" s="106"/>
      <c r="CR9" s="106"/>
      <c r="CS9" s="106"/>
      <c r="CT9" s="106"/>
      <c r="CU9" s="106"/>
      <c r="CV9" s="106"/>
      <c r="CW9" s="106"/>
      <c r="CX9" s="106"/>
      <c r="CY9" s="106"/>
      <c r="CZ9" s="106"/>
      <c r="DA9" s="106"/>
      <c r="DB9" s="106"/>
      <c r="DC9" s="106"/>
      <c r="DD9" s="106"/>
      <c r="DE9" s="106"/>
      <c r="DF9" s="106"/>
      <c r="DG9" s="106"/>
      <c r="DH9" s="106"/>
      <c r="DI9" s="106"/>
      <c r="DJ9" s="106"/>
      <c r="DK9" s="106"/>
      <c r="DL9" s="106"/>
      <c r="DM9" s="106"/>
      <c r="DN9" s="106"/>
      <c r="DO9" s="106"/>
      <c r="DP9" s="106"/>
      <c r="DQ9" s="106"/>
      <c r="DR9" s="106"/>
      <c r="DS9" s="106"/>
      <c r="DT9" s="106"/>
      <c r="DU9" s="106"/>
      <c r="DV9" s="106"/>
      <c r="DW9" s="106"/>
      <c r="DX9" s="106"/>
      <c r="DY9" s="106"/>
      <c r="DZ9" s="106"/>
      <c r="EA9" s="106"/>
      <c r="EB9" s="106" t="s">
        <v>149</v>
      </c>
      <c r="EC9" s="106" t="s">
        <v>150</v>
      </c>
    </row>
    <row r="10" spans="1:133">
      <c r="A10" s="106"/>
      <c r="B10" s="106"/>
      <c r="C10" s="106"/>
      <c r="D10" s="106"/>
      <c r="E10" s="106"/>
      <c r="F10" s="106"/>
      <c r="G10" s="106"/>
      <c r="H10" s="106"/>
      <c r="I10" s="106"/>
      <c r="J10" s="106"/>
      <c r="K10" s="106"/>
      <c r="L10" s="106"/>
      <c r="M10" s="106"/>
      <c r="N10" s="106"/>
      <c r="O10" s="106"/>
      <c r="P10" s="106"/>
      <c r="Q10" s="106"/>
      <c r="R10" s="106"/>
      <c r="S10" s="106"/>
      <c r="T10" s="106"/>
      <c r="U10" s="106"/>
      <c r="V10" s="106"/>
      <c r="W10" s="106"/>
      <c r="X10" s="106"/>
      <c r="Y10" s="106"/>
      <c r="Z10" s="106"/>
      <c r="AA10" s="106"/>
      <c r="AB10" s="106"/>
      <c r="AC10" s="106"/>
      <c r="AD10" s="106"/>
      <c r="AE10" s="106"/>
      <c r="AF10" s="106"/>
      <c r="AG10" s="106"/>
      <c r="AH10" s="106"/>
      <c r="AI10" s="106"/>
      <c r="AJ10" s="106"/>
      <c r="AK10" s="106"/>
      <c r="AL10" s="106"/>
      <c r="AM10" s="106"/>
      <c r="AN10" s="106"/>
      <c r="AO10" s="106"/>
      <c r="AP10" s="106"/>
      <c r="AQ10" s="106"/>
      <c r="AR10" s="106"/>
      <c r="AS10" s="106"/>
      <c r="AT10" s="106"/>
      <c r="AU10" s="106"/>
      <c r="AV10" s="106"/>
      <c r="AW10" s="106"/>
      <c r="AX10" s="106"/>
      <c r="AY10" s="106"/>
      <c r="AZ10" s="106"/>
      <c r="BA10" s="106"/>
      <c r="BB10" s="106"/>
      <c r="BC10" s="106"/>
      <c r="BD10" s="106"/>
      <c r="BE10" s="106"/>
      <c r="BF10" s="106"/>
      <c r="BG10" s="106"/>
      <c r="BH10" s="106"/>
      <c r="BI10" s="106"/>
      <c r="BJ10" s="106"/>
      <c r="BK10" s="106"/>
      <c r="BL10" s="106"/>
      <c r="BM10" s="106"/>
      <c r="BN10" s="106"/>
      <c r="BO10" s="106"/>
      <c r="BP10" s="106"/>
      <c r="BQ10" s="106"/>
      <c r="BR10" s="106"/>
      <c r="BS10" s="106"/>
      <c r="BT10" s="106"/>
      <c r="BU10" s="106"/>
      <c r="BV10" s="106"/>
      <c r="BW10" s="106"/>
      <c r="BX10" s="106"/>
      <c r="BY10" s="106"/>
      <c r="BZ10" s="106"/>
      <c r="CA10" s="106"/>
      <c r="CB10" s="106"/>
      <c r="CC10" s="106"/>
      <c r="CD10" s="106"/>
      <c r="CE10" s="106"/>
      <c r="CF10" s="106"/>
      <c r="CG10" s="106"/>
      <c r="CH10" s="106"/>
      <c r="CI10" s="106"/>
      <c r="CJ10" s="106"/>
      <c r="CK10" s="106"/>
      <c r="CL10" s="106"/>
      <c r="CM10" s="106"/>
      <c r="CN10" s="106"/>
      <c r="CO10" s="106"/>
      <c r="CP10" s="106"/>
      <c r="CQ10" s="106"/>
      <c r="CR10" s="106"/>
      <c r="CS10" s="106"/>
      <c r="CT10" s="106"/>
      <c r="CU10" s="106"/>
      <c r="CV10" s="106"/>
      <c r="CW10" s="106"/>
      <c r="CX10" s="106"/>
      <c r="CY10" s="106"/>
      <c r="CZ10" s="106"/>
      <c r="DA10" s="106"/>
      <c r="DB10" s="106"/>
      <c r="DC10" s="106"/>
      <c r="DD10" s="106"/>
      <c r="DE10" s="106"/>
      <c r="DF10" s="106"/>
      <c r="DG10" s="106"/>
      <c r="DH10" s="106"/>
      <c r="DI10" s="106"/>
      <c r="DJ10" s="106"/>
      <c r="DK10" s="106"/>
      <c r="DL10" s="106"/>
      <c r="DM10" s="106"/>
      <c r="DN10" s="106"/>
      <c r="DO10" s="106"/>
      <c r="DP10" s="106"/>
      <c r="DQ10" s="106"/>
      <c r="DR10" s="106"/>
      <c r="DS10" s="106"/>
      <c r="DT10" s="106"/>
      <c r="DU10" s="106"/>
      <c r="DV10" s="106"/>
      <c r="DW10" s="106"/>
      <c r="DX10" s="106"/>
      <c r="DY10" s="106"/>
      <c r="DZ10" s="106"/>
      <c r="EA10" s="106"/>
      <c r="EB10" s="106" t="s">
        <v>151</v>
      </c>
      <c r="EC10" s="106" t="s">
        <v>152</v>
      </c>
    </row>
    <row r="11" spans="1:133">
      <c r="A11" s="106"/>
      <c r="B11" s="106"/>
      <c r="C11" s="106"/>
      <c r="D11" s="106"/>
      <c r="E11" s="106"/>
      <c r="F11" s="106"/>
      <c r="G11" s="106"/>
      <c r="H11" s="106"/>
      <c r="I11" s="106"/>
      <c r="J11" s="106"/>
      <c r="K11" s="106"/>
      <c r="L11" s="106"/>
      <c r="M11" s="106"/>
      <c r="N11" s="106"/>
      <c r="O11" s="106"/>
      <c r="P11" s="106"/>
      <c r="Q11" s="106"/>
      <c r="R11" s="106"/>
      <c r="S11" s="106"/>
      <c r="T11" s="106"/>
      <c r="U11" s="106"/>
      <c r="V11" s="106"/>
      <c r="W11" s="106"/>
      <c r="X11" s="106"/>
      <c r="Y11" s="106"/>
      <c r="Z11" s="106"/>
      <c r="AA11" s="106"/>
      <c r="AB11" s="106"/>
      <c r="AC11" s="106"/>
      <c r="AD11" s="106"/>
      <c r="AE11" s="106"/>
      <c r="AF11" s="106"/>
      <c r="AG11" s="106"/>
      <c r="AH11" s="106"/>
      <c r="AI11" s="106"/>
      <c r="AJ11" s="106"/>
      <c r="AK11" s="106"/>
      <c r="AL11" s="106"/>
      <c r="AM11" s="106"/>
      <c r="AN11" s="106"/>
      <c r="AO11" s="106"/>
      <c r="AP11" s="106"/>
      <c r="AQ11" s="106"/>
      <c r="AR11" s="106"/>
      <c r="AS11" s="106"/>
      <c r="AT11" s="106"/>
      <c r="AU11" s="106"/>
      <c r="AV11" s="106"/>
      <c r="AW11" s="106"/>
      <c r="AX11" s="106"/>
      <c r="AY11" s="106"/>
      <c r="AZ11" s="106"/>
      <c r="BA11" s="106"/>
      <c r="BB11" s="106"/>
      <c r="BC11" s="106"/>
      <c r="BD11" s="106"/>
      <c r="BE11" s="106"/>
      <c r="BF11" s="106"/>
      <c r="BG11" s="106"/>
      <c r="BH11" s="106"/>
      <c r="BI11" s="106"/>
      <c r="BJ11" s="106"/>
      <c r="BK11" s="106"/>
      <c r="BL11" s="106"/>
      <c r="BM11" s="106"/>
      <c r="BN11" s="106"/>
      <c r="BO11" s="106"/>
      <c r="BP11" s="106"/>
      <c r="BQ11" s="106"/>
      <c r="BR11" s="106"/>
      <c r="BS11" s="106"/>
      <c r="BT11" s="106"/>
      <c r="BU11" s="106"/>
      <c r="BV11" s="106"/>
      <c r="BW11" s="106"/>
      <c r="BX11" s="106"/>
      <c r="BY11" s="106"/>
      <c r="BZ11" s="106"/>
      <c r="CA11" s="106"/>
      <c r="CB11" s="106"/>
      <c r="CC11" s="106"/>
      <c r="CD11" s="106"/>
      <c r="CE11" s="106"/>
      <c r="CF11" s="106"/>
      <c r="CG11" s="106"/>
      <c r="CH11" s="106"/>
      <c r="CI11" s="106"/>
      <c r="CJ11" s="106"/>
      <c r="CK11" s="106"/>
      <c r="CL11" s="106"/>
      <c r="CM11" s="106"/>
      <c r="CN11" s="106"/>
      <c r="CO11" s="106"/>
      <c r="CP11" s="106"/>
      <c r="CQ11" s="106"/>
      <c r="CR11" s="106"/>
      <c r="CS11" s="106"/>
      <c r="CT11" s="106"/>
      <c r="CU11" s="106"/>
      <c r="CV11" s="106"/>
      <c r="CW11" s="106"/>
      <c r="CX11" s="106"/>
      <c r="CY11" s="106"/>
      <c r="CZ11" s="106"/>
      <c r="DA11" s="106"/>
      <c r="DB11" s="106"/>
      <c r="DC11" s="106"/>
      <c r="DD11" s="106"/>
      <c r="DE11" s="106"/>
      <c r="DF11" s="106"/>
      <c r="DG11" s="106"/>
      <c r="DH11" s="106"/>
      <c r="DI11" s="106"/>
      <c r="DJ11" s="106"/>
      <c r="DK11" s="106"/>
      <c r="DL11" s="106"/>
      <c r="DM11" s="106"/>
      <c r="DN11" s="106"/>
      <c r="DO11" s="106"/>
      <c r="DP11" s="106"/>
      <c r="DQ11" s="106"/>
      <c r="DR11" s="106"/>
      <c r="DS11" s="106"/>
      <c r="DT11" s="106"/>
      <c r="DU11" s="106"/>
      <c r="DV11" s="106"/>
      <c r="DW11" s="106"/>
      <c r="DX11" s="106"/>
      <c r="DY11" s="106"/>
      <c r="DZ11" s="106"/>
      <c r="EA11" s="106"/>
      <c r="EB11" s="106" t="s">
        <v>154</v>
      </c>
      <c r="EC11" s="106" t="s">
        <v>153</v>
      </c>
    </row>
    <row r="12" spans="1:133">
      <c r="A12" s="106"/>
      <c r="B12" s="106"/>
      <c r="C12" s="106"/>
      <c r="D12" s="106"/>
      <c r="E12" s="106"/>
      <c r="F12" s="106"/>
      <c r="G12" s="106"/>
      <c r="H12" s="106"/>
      <c r="I12" s="106"/>
      <c r="J12" s="106"/>
      <c r="K12" s="106"/>
      <c r="L12" s="106"/>
      <c r="M12" s="106"/>
      <c r="N12" s="106"/>
      <c r="O12" s="106"/>
      <c r="P12" s="106"/>
      <c r="Q12" s="106"/>
      <c r="R12" s="106"/>
      <c r="S12" s="106"/>
      <c r="T12" s="106"/>
      <c r="U12" s="106"/>
      <c r="V12" s="106"/>
      <c r="W12" s="106"/>
      <c r="X12" s="106"/>
      <c r="Y12" s="106"/>
      <c r="Z12" s="106"/>
      <c r="AA12" s="106"/>
      <c r="AB12" s="106"/>
      <c r="AC12" s="106"/>
      <c r="AD12" s="106"/>
      <c r="AE12" s="106"/>
      <c r="AF12" s="106"/>
      <c r="AG12" s="106"/>
      <c r="AH12" s="106"/>
      <c r="AI12" s="106"/>
      <c r="AJ12" s="106"/>
      <c r="AK12" s="106"/>
      <c r="AL12" s="106"/>
      <c r="AM12" s="106"/>
      <c r="AN12" s="106"/>
      <c r="AO12" s="106"/>
      <c r="AP12" s="106"/>
      <c r="AQ12" s="106"/>
      <c r="AR12" s="106"/>
      <c r="AS12" s="106"/>
      <c r="AT12" s="106"/>
      <c r="AU12" s="106"/>
      <c r="AV12" s="106"/>
      <c r="AW12" s="106"/>
      <c r="AX12" s="106"/>
      <c r="AY12" s="106"/>
      <c r="AZ12" s="106"/>
      <c r="BA12" s="106"/>
      <c r="BB12" s="106"/>
      <c r="BC12" s="106"/>
      <c r="BD12" s="106"/>
      <c r="BE12" s="106"/>
      <c r="BF12" s="106"/>
      <c r="BG12" s="106"/>
      <c r="BH12" s="106"/>
      <c r="BI12" s="106"/>
      <c r="BJ12" s="106"/>
      <c r="BK12" s="106"/>
      <c r="BL12" s="106"/>
      <c r="BM12" s="106"/>
      <c r="BN12" s="106"/>
      <c r="BO12" s="106"/>
      <c r="BP12" s="106"/>
      <c r="BQ12" s="106"/>
      <c r="BR12" s="106"/>
      <c r="BS12" s="106"/>
      <c r="BT12" s="106"/>
      <c r="BU12" s="106"/>
      <c r="BV12" s="106"/>
      <c r="BW12" s="106"/>
      <c r="BX12" s="106"/>
      <c r="BY12" s="106"/>
      <c r="BZ12" s="106"/>
      <c r="CA12" s="106"/>
      <c r="CB12" s="106"/>
      <c r="CC12" s="106"/>
      <c r="CD12" s="106"/>
      <c r="CE12" s="106"/>
      <c r="CF12" s="106"/>
      <c r="CG12" s="106"/>
      <c r="CH12" s="106"/>
      <c r="CI12" s="106"/>
      <c r="CJ12" s="106"/>
      <c r="CK12" s="106"/>
      <c r="CL12" s="106"/>
      <c r="CM12" s="106"/>
      <c r="CN12" s="106"/>
      <c r="CO12" s="106"/>
      <c r="CP12" s="106"/>
      <c r="CQ12" s="106"/>
      <c r="CR12" s="106"/>
      <c r="CS12" s="106"/>
      <c r="CT12" s="106"/>
      <c r="CU12" s="106"/>
      <c r="CV12" s="106"/>
      <c r="CW12" s="106"/>
      <c r="CX12" s="106"/>
      <c r="CY12" s="106"/>
      <c r="CZ12" s="106"/>
      <c r="DA12" s="106"/>
      <c r="DB12" s="106"/>
      <c r="DC12" s="106"/>
      <c r="DD12" s="106"/>
      <c r="DE12" s="106"/>
      <c r="DF12" s="106"/>
      <c r="DG12" s="106"/>
      <c r="DH12" s="106"/>
      <c r="DI12" s="106"/>
      <c r="DJ12" s="106"/>
      <c r="DK12" s="106"/>
      <c r="DL12" s="106"/>
      <c r="DM12" s="106"/>
      <c r="DN12" s="106"/>
      <c r="DO12" s="106"/>
      <c r="DP12" s="106"/>
      <c r="DQ12" s="106"/>
      <c r="DR12" s="106"/>
      <c r="DS12" s="106"/>
      <c r="DT12" s="106"/>
      <c r="DU12" s="106"/>
      <c r="DV12" s="106"/>
      <c r="DW12" s="106"/>
      <c r="DX12" s="106"/>
      <c r="DY12" s="106"/>
      <c r="DZ12" s="106"/>
      <c r="EA12" s="106"/>
      <c r="EB12" s="106" t="s">
        <v>155</v>
      </c>
      <c r="EC12" s="106" t="s">
        <v>156</v>
      </c>
    </row>
    <row r="13" spans="1:133">
      <c r="A13" s="106"/>
      <c r="B13" s="106"/>
      <c r="C13" s="106"/>
      <c r="D13" s="106"/>
      <c r="E13" s="106"/>
      <c r="F13" s="106"/>
      <c r="G13" s="106"/>
      <c r="H13" s="106"/>
      <c r="I13" s="106"/>
      <c r="J13" s="106"/>
      <c r="K13" s="106"/>
      <c r="L13" s="106"/>
      <c r="M13" s="106"/>
      <c r="N13" s="106"/>
      <c r="O13" s="106"/>
      <c r="P13" s="106"/>
      <c r="Q13" s="106"/>
      <c r="R13" s="106"/>
      <c r="S13" s="106"/>
      <c r="T13" s="106"/>
      <c r="U13" s="106"/>
      <c r="V13" s="106"/>
      <c r="W13" s="106"/>
      <c r="X13" s="106"/>
      <c r="Y13" s="106"/>
      <c r="Z13" s="106"/>
      <c r="AA13" s="106"/>
      <c r="AB13" s="106"/>
      <c r="AC13" s="106"/>
      <c r="AD13" s="106"/>
      <c r="AE13" s="106"/>
      <c r="AF13" s="106"/>
      <c r="AG13" s="106"/>
      <c r="AH13" s="106"/>
      <c r="AI13" s="106"/>
      <c r="AJ13" s="106"/>
      <c r="AK13" s="106"/>
      <c r="AL13" s="106"/>
      <c r="AM13" s="106"/>
      <c r="AN13" s="106"/>
      <c r="AO13" s="106"/>
      <c r="AP13" s="106"/>
      <c r="AQ13" s="106"/>
      <c r="AR13" s="106"/>
      <c r="AS13" s="106"/>
      <c r="AT13" s="106"/>
      <c r="AU13" s="106"/>
      <c r="AV13" s="106"/>
      <c r="AW13" s="106"/>
      <c r="AX13" s="106"/>
      <c r="AY13" s="106"/>
      <c r="AZ13" s="106"/>
      <c r="BA13" s="106"/>
      <c r="BB13" s="106"/>
      <c r="BC13" s="106"/>
      <c r="BD13" s="106"/>
      <c r="BE13" s="106"/>
      <c r="BF13" s="106"/>
      <c r="BG13" s="106"/>
      <c r="BH13" s="106"/>
      <c r="BI13" s="106"/>
      <c r="BJ13" s="106"/>
      <c r="BK13" s="106"/>
      <c r="BL13" s="106"/>
      <c r="BM13" s="106"/>
      <c r="BN13" s="106"/>
      <c r="BO13" s="106"/>
      <c r="BP13" s="106"/>
      <c r="BQ13" s="106"/>
      <c r="BR13" s="106"/>
      <c r="BS13" s="106"/>
      <c r="BT13" s="106"/>
      <c r="BU13" s="106"/>
      <c r="BV13" s="106"/>
      <c r="BW13" s="106"/>
      <c r="BX13" s="106"/>
      <c r="BY13" s="106"/>
      <c r="BZ13" s="106"/>
      <c r="CA13" s="106"/>
      <c r="CB13" s="106"/>
      <c r="CC13" s="106"/>
      <c r="CD13" s="106"/>
      <c r="CE13" s="106"/>
      <c r="CF13" s="106"/>
      <c r="CG13" s="106"/>
      <c r="CH13" s="106"/>
      <c r="CI13" s="106"/>
      <c r="CJ13" s="106"/>
      <c r="CK13" s="106"/>
      <c r="CL13" s="106"/>
      <c r="CM13" s="106"/>
      <c r="CN13" s="106"/>
      <c r="CO13" s="106"/>
      <c r="CP13" s="106"/>
      <c r="CQ13" s="106"/>
      <c r="CR13" s="106"/>
      <c r="CS13" s="106"/>
      <c r="CT13" s="106"/>
      <c r="CU13" s="106"/>
      <c r="CV13" s="106"/>
      <c r="CW13" s="106"/>
      <c r="CX13" s="106"/>
      <c r="CY13" s="106"/>
      <c r="CZ13" s="106"/>
      <c r="DA13" s="106"/>
      <c r="DB13" s="106"/>
      <c r="DC13" s="106"/>
      <c r="DD13" s="106"/>
      <c r="DE13" s="106"/>
      <c r="DF13" s="106"/>
      <c r="DG13" s="106"/>
      <c r="DH13" s="106"/>
      <c r="DI13" s="106"/>
      <c r="DJ13" s="106"/>
      <c r="DK13" s="106"/>
      <c r="DL13" s="106"/>
      <c r="DM13" s="106"/>
      <c r="DN13" s="106"/>
      <c r="DO13" s="106"/>
      <c r="DP13" s="106"/>
      <c r="DQ13" s="106"/>
      <c r="DR13" s="106"/>
      <c r="DS13" s="106"/>
      <c r="DT13" s="106"/>
      <c r="DU13" s="106"/>
      <c r="DV13" s="106"/>
      <c r="DW13" s="106"/>
      <c r="DX13" s="106"/>
      <c r="DY13" s="106"/>
      <c r="DZ13" s="106"/>
      <c r="EA13" s="106"/>
      <c r="EB13" s="106" t="s">
        <v>157</v>
      </c>
      <c r="EC13" s="106" t="s">
        <v>158</v>
      </c>
    </row>
    <row r="14" spans="1:133">
      <c r="A14" s="106"/>
      <c r="B14" s="106"/>
      <c r="C14" s="106"/>
      <c r="D14" s="106"/>
      <c r="E14" s="106"/>
      <c r="F14" s="106"/>
      <c r="G14" s="106"/>
      <c r="H14" s="106"/>
      <c r="I14" s="106"/>
      <c r="J14" s="106"/>
      <c r="K14" s="106"/>
      <c r="L14" s="106"/>
      <c r="M14" s="106"/>
      <c r="N14" s="106"/>
      <c r="O14" s="106"/>
      <c r="P14" s="106"/>
      <c r="Q14" s="106"/>
      <c r="R14" s="106"/>
      <c r="S14" s="106"/>
      <c r="T14" s="106"/>
      <c r="U14" s="106"/>
      <c r="V14" s="106"/>
      <c r="W14" s="106"/>
      <c r="X14" s="106"/>
      <c r="Y14" s="106"/>
      <c r="Z14" s="106"/>
      <c r="AA14" s="106"/>
      <c r="AB14" s="106"/>
      <c r="AC14" s="106"/>
      <c r="AD14" s="106"/>
      <c r="AE14" s="106"/>
      <c r="AF14" s="106"/>
      <c r="AG14" s="106"/>
      <c r="AH14" s="106"/>
      <c r="AI14" s="106"/>
      <c r="AJ14" s="106"/>
      <c r="AK14" s="106"/>
      <c r="AL14" s="106"/>
      <c r="AM14" s="106"/>
      <c r="AN14" s="106"/>
      <c r="AO14" s="106"/>
      <c r="AP14" s="106"/>
      <c r="AQ14" s="106"/>
      <c r="AR14" s="106"/>
      <c r="AS14" s="106"/>
      <c r="AT14" s="106"/>
      <c r="AU14" s="106"/>
      <c r="AV14" s="106"/>
      <c r="AW14" s="106"/>
      <c r="AX14" s="106"/>
      <c r="AY14" s="106"/>
      <c r="AZ14" s="106"/>
      <c r="BA14" s="106"/>
      <c r="BB14" s="106"/>
      <c r="BC14" s="106"/>
      <c r="BD14" s="106"/>
      <c r="BE14" s="106"/>
      <c r="BF14" s="106"/>
      <c r="BG14" s="106"/>
      <c r="BH14" s="106"/>
      <c r="BI14" s="106"/>
      <c r="BJ14" s="106"/>
      <c r="BK14" s="106"/>
      <c r="BL14" s="106"/>
      <c r="BM14" s="106"/>
      <c r="BN14" s="106"/>
      <c r="BO14" s="106"/>
      <c r="BP14" s="106"/>
      <c r="BQ14" s="106"/>
      <c r="BR14" s="106"/>
      <c r="BS14" s="106"/>
      <c r="BT14" s="106"/>
      <c r="BU14" s="106"/>
      <c r="BV14" s="106"/>
      <c r="BW14" s="106"/>
      <c r="BX14" s="106"/>
      <c r="BY14" s="106"/>
      <c r="BZ14" s="106"/>
      <c r="CA14" s="106"/>
      <c r="CB14" s="106"/>
      <c r="CC14" s="106"/>
      <c r="CD14" s="106"/>
      <c r="CE14" s="106"/>
      <c r="CF14" s="106"/>
      <c r="CG14" s="106"/>
      <c r="CH14" s="106"/>
      <c r="CI14" s="106"/>
      <c r="CJ14" s="106"/>
      <c r="CK14" s="106"/>
      <c r="CL14" s="106"/>
      <c r="CM14" s="106"/>
      <c r="CN14" s="106"/>
      <c r="CO14" s="106"/>
      <c r="CP14" s="106"/>
      <c r="CQ14" s="106"/>
      <c r="CR14" s="106"/>
      <c r="CS14" s="106"/>
      <c r="CT14" s="106"/>
      <c r="CU14" s="106"/>
      <c r="CV14" s="106"/>
      <c r="CW14" s="106"/>
      <c r="CX14" s="106"/>
      <c r="CY14" s="106"/>
      <c r="CZ14" s="106"/>
      <c r="DA14" s="106"/>
      <c r="DB14" s="106"/>
      <c r="DC14" s="106"/>
      <c r="DD14" s="106"/>
      <c r="DE14" s="106"/>
      <c r="DF14" s="106"/>
      <c r="DG14" s="106"/>
      <c r="DH14" s="106"/>
      <c r="DI14" s="106"/>
      <c r="DJ14" s="106"/>
      <c r="DK14" s="106"/>
      <c r="DL14" s="106"/>
      <c r="DM14" s="106"/>
      <c r="DN14" s="106"/>
      <c r="DO14" s="106"/>
      <c r="DP14" s="106"/>
      <c r="DQ14" s="106"/>
      <c r="DR14" s="106"/>
      <c r="DS14" s="106"/>
      <c r="DT14" s="106"/>
      <c r="DU14" s="106"/>
      <c r="DV14" s="106"/>
      <c r="DW14" s="106"/>
      <c r="DX14" s="106"/>
      <c r="DY14" s="106"/>
      <c r="DZ14" s="106"/>
      <c r="EA14" s="106"/>
      <c r="EB14" s="106" t="s">
        <v>160</v>
      </c>
      <c r="EC14" s="106" t="s">
        <v>159</v>
      </c>
    </row>
    <row r="15" spans="1:133">
      <c r="A15" s="106"/>
      <c r="B15" s="106"/>
      <c r="C15" s="106"/>
      <c r="D15" s="106"/>
      <c r="E15" s="106"/>
      <c r="F15" s="106"/>
      <c r="G15" s="106"/>
      <c r="H15" s="106"/>
      <c r="I15" s="106"/>
      <c r="J15" s="106"/>
      <c r="K15" s="106"/>
      <c r="L15" s="106"/>
      <c r="M15" s="106"/>
      <c r="N15" s="106"/>
      <c r="O15" s="106"/>
      <c r="P15" s="106"/>
      <c r="Q15" s="106"/>
      <c r="R15" s="106"/>
      <c r="S15" s="106"/>
      <c r="T15" s="106"/>
      <c r="U15" s="106"/>
      <c r="V15" s="106"/>
      <c r="W15" s="106"/>
      <c r="X15" s="106"/>
      <c r="Y15" s="106"/>
      <c r="Z15" s="106"/>
      <c r="AA15" s="106"/>
      <c r="AB15" s="106"/>
      <c r="AC15" s="106"/>
      <c r="AD15" s="106"/>
      <c r="AE15" s="106"/>
      <c r="AF15" s="106"/>
      <c r="AG15" s="106"/>
      <c r="AH15" s="106"/>
      <c r="AI15" s="106"/>
      <c r="AJ15" s="106"/>
      <c r="AK15" s="106"/>
      <c r="AL15" s="106"/>
      <c r="AM15" s="106"/>
      <c r="AN15" s="106"/>
      <c r="AO15" s="106"/>
      <c r="AP15" s="106"/>
      <c r="AQ15" s="106"/>
      <c r="AR15" s="106"/>
      <c r="AS15" s="106"/>
      <c r="AT15" s="106"/>
      <c r="AU15" s="106"/>
      <c r="AV15" s="106"/>
      <c r="AW15" s="106"/>
      <c r="AX15" s="106"/>
      <c r="AY15" s="106"/>
      <c r="AZ15" s="106"/>
      <c r="BA15" s="106"/>
      <c r="BB15" s="106"/>
      <c r="BC15" s="106"/>
      <c r="BD15" s="106"/>
      <c r="BE15" s="106"/>
      <c r="BF15" s="106"/>
      <c r="BG15" s="106"/>
      <c r="BH15" s="106"/>
      <c r="BI15" s="106"/>
      <c r="BJ15" s="106"/>
      <c r="BK15" s="106"/>
      <c r="BL15" s="106"/>
      <c r="BM15" s="106"/>
      <c r="BN15" s="106"/>
      <c r="BO15" s="106"/>
      <c r="BP15" s="106"/>
      <c r="BQ15" s="106"/>
      <c r="BR15" s="106"/>
      <c r="BS15" s="106"/>
      <c r="BT15" s="106"/>
      <c r="BU15" s="106"/>
      <c r="BV15" s="106"/>
      <c r="BW15" s="106"/>
      <c r="BX15" s="106"/>
      <c r="BY15" s="106"/>
      <c r="BZ15" s="106"/>
      <c r="CA15" s="106"/>
      <c r="CB15" s="106"/>
      <c r="CC15" s="106"/>
      <c r="CD15" s="106"/>
      <c r="CE15" s="106"/>
      <c r="CF15" s="106"/>
      <c r="CG15" s="106"/>
      <c r="CH15" s="106"/>
      <c r="CI15" s="106"/>
      <c r="CJ15" s="106"/>
      <c r="CK15" s="106"/>
      <c r="CL15" s="106"/>
      <c r="CM15" s="106"/>
      <c r="CN15" s="106"/>
      <c r="CO15" s="106"/>
      <c r="CP15" s="106"/>
      <c r="CQ15" s="106"/>
      <c r="CR15" s="106"/>
      <c r="CS15" s="106"/>
      <c r="CT15" s="106"/>
      <c r="CU15" s="106"/>
      <c r="CV15" s="106"/>
      <c r="CW15" s="106"/>
      <c r="CX15" s="106"/>
      <c r="CY15" s="106"/>
      <c r="CZ15" s="106"/>
      <c r="DA15" s="106"/>
      <c r="DB15" s="106"/>
      <c r="DC15" s="106"/>
      <c r="DD15" s="106"/>
      <c r="DE15" s="106"/>
      <c r="DF15" s="106"/>
      <c r="DG15" s="106"/>
      <c r="DH15" s="106"/>
      <c r="DI15" s="106"/>
      <c r="DJ15" s="106"/>
      <c r="DK15" s="106"/>
      <c r="DL15" s="106"/>
      <c r="DM15" s="106"/>
      <c r="DN15" s="106"/>
      <c r="DO15" s="106"/>
      <c r="DP15" s="106"/>
      <c r="DQ15" s="106"/>
      <c r="DR15" s="106"/>
      <c r="DS15" s="106"/>
      <c r="DT15" s="106"/>
      <c r="DU15" s="106"/>
      <c r="DV15" s="106"/>
      <c r="DW15" s="106"/>
      <c r="DX15" s="106"/>
      <c r="DY15" s="106"/>
      <c r="DZ15" s="106"/>
      <c r="EA15" s="106"/>
      <c r="EB15" s="106" t="s">
        <v>162</v>
      </c>
      <c r="EC15" s="106" t="s">
        <v>161</v>
      </c>
    </row>
    <row r="16" spans="1:133">
      <c r="A16" s="106"/>
      <c r="B16" s="106"/>
      <c r="C16" s="106"/>
      <c r="D16" s="106"/>
      <c r="E16" s="106"/>
      <c r="F16" s="106"/>
      <c r="G16" s="106"/>
      <c r="H16" s="106"/>
      <c r="I16" s="106"/>
      <c r="J16" s="106"/>
      <c r="K16" s="106"/>
      <c r="L16" s="106"/>
      <c r="M16" s="106"/>
      <c r="N16" s="106"/>
      <c r="O16" s="106"/>
      <c r="P16" s="106"/>
      <c r="Q16" s="106"/>
      <c r="R16" s="106"/>
      <c r="S16" s="106"/>
      <c r="T16" s="106"/>
      <c r="U16" s="106"/>
      <c r="V16" s="106"/>
      <c r="W16" s="106"/>
      <c r="X16" s="106"/>
      <c r="Y16" s="106"/>
      <c r="Z16" s="106"/>
      <c r="AA16" s="106"/>
      <c r="AB16" s="106"/>
      <c r="AC16" s="106"/>
      <c r="AD16" s="106"/>
      <c r="AE16" s="106"/>
      <c r="AF16" s="106"/>
      <c r="AG16" s="106"/>
      <c r="AH16" s="106"/>
      <c r="AI16" s="106"/>
      <c r="AJ16" s="106"/>
      <c r="AK16" s="106"/>
      <c r="AL16" s="106"/>
      <c r="AM16" s="106"/>
      <c r="AN16" s="106"/>
      <c r="AO16" s="106"/>
      <c r="AP16" s="106"/>
      <c r="AQ16" s="106"/>
      <c r="AR16" s="106"/>
      <c r="AS16" s="106"/>
      <c r="AT16" s="106"/>
      <c r="AU16" s="106"/>
      <c r="AV16" s="106"/>
      <c r="AW16" s="106"/>
      <c r="AX16" s="106"/>
      <c r="AY16" s="106"/>
      <c r="AZ16" s="106"/>
      <c r="BA16" s="106"/>
      <c r="BB16" s="106"/>
      <c r="BC16" s="106"/>
      <c r="BD16" s="106"/>
      <c r="BE16" s="106"/>
      <c r="BF16" s="106"/>
      <c r="BG16" s="106"/>
      <c r="BH16" s="106"/>
      <c r="BI16" s="106"/>
      <c r="BJ16" s="106"/>
      <c r="BK16" s="106"/>
      <c r="BL16" s="106"/>
      <c r="BM16" s="106"/>
      <c r="BN16" s="106"/>
      <c r="BO16" s="106"/>
      <c r="BP16" s="106"/>
      <c r="BQ16" s="106"/>
      <c r="BR16" s="106"/>
      <c r="BS16" s="106"/>
      <c r="BT16" s="106"/>
      <c r="BU16" s="106"/>
      <c r="BV16" s="106"/>
      <c r="BW16" s="106"/>
      <c r="BX16" s="106"/>
      <c r="BY16" s="106"/>
      <c r="BZ16" s="106"/>
      <c r="CA16" s="106"/>
      <c r="CB16" s="106"/>
      <c r="CC16" s="106"/>
      <c r="CD16" s="106"/>
      <c r="CE16" s="106"/>
      <c r="CF16" s="106"/>
      <c r="CG16" s="106"/>
      <c r="CH16" s="106"/>
      <c r="CI16" s="106"/>
      <c r="CJ16" s="106"/>
      <c r="CK16" s="106"/>
      <c r="CL16" s="106"/>
      <c r="CM16" s="106"/>
      <c r="CN16" s="106"/>
      <c r="CO16" s="106"/>
      <c r="CP16" s="106"/>
      <c r="CQ16" s="106"/>
      <c r="CR16" s="106"/>
      <c r="CS16" s="106"/>
      <c r="CT16" s="106"/>
      <c r="CU16" s="106"/>
      <c r="CV16" s="106"/>
      <c r="CW16" s="106"/>
      <c r="CX16" s="106"/>
      <c r="CY16" s="106"/>
      <c r="CZ16" s="106"/>
      <c r="DA16" s="106"/>
      <c r="DB16" s="106"/>
      <c r="DC16" s="106"/>
      <c r="DD16" s="106"/>
      <c r="DE16" s="106"/>
      <c r="DF16" s="106"/>
      <c r="DG16" s="106"/>
      <c r="DH16" s="106"/>
      <c r="DI16" s="106"/>
      <c r="DJ16" s="106"/>
      <c r="DK16" s="106"/>
      <c r="DL16" s="106"/>
      <c r="DM16" s="106"/>
      <c r="DN16" s="106"/>
      <c r="DO16" s="106"/>
      <c r="DP16" s="106"/>
      <c r="DQ16" s="106"/>
      <c r="DR16" s="106"/>
      <c r="DS16" s="106"/>
      <c r="DT16" s="106"/>
      <c r="DU16" s="106"/>
      <c r="DV16" s="106"/>
      <c r="DW16" s="106"/>
      <c r="DX16" s="106"/>
      <c r="DY16" s="106"/>
      <c r="DZ16" s="106"/>
      <c r="EA16" s="106"/>
      <c r="EB16" s="106" t="s">
        <v>164</v>
      </c>
      <c r="EC16" s="106" t="s">
        <v>163</v>
      </c>
    </row>
    <row r="17" spans="1:133">
      <c r="A17" s="106"/>
      <c r="B17" s="106"/>
      <c r="C17" s="106"/>
      <c r="D17" s="106"/>
      <c r="E17" s="106"/>
      <c r="F17" s="106"/>
      <c r="G17" s="106"/>
      <c r="H17" s="106"/>
      <c r="I17" s="106"/>
      <c r="J17" s="106"/>
      <c r="K17" s="106"/>
      <c r="L17" s="106"/>
      <c r="M17" s="106"/>
      <c r="N17" s="106"/>
      <c r="O17" s="106"/>
      <c r="P17" s="106"/>
      <c r="Q17" s="106"/>
      <c r="R17" s="106"/>
      <c r="S17" s="106"/>
      <c r="T17" s="106"/>
      <c r="U17" s="106"/>
      <c r="V17" s="106"/>
      <c r="W17" s="106"/>
      <c r="X17" s="106"/>
      <c r="Y17" s="106"/>
      <c r="Z17" s="106"/>
      <c r="AA17" s="106"/>
      <c r="AB17" s="106"/>
      <c r="AC17" s="106"/>
      <c r="AD17" s="106"/>
      <c r="AE17" s="106"/>
      <c r="AF17" s="106"/>
      <c r="AG17" s="106"/>
      <c r="AH17" s="106"/>
      <c r="AI17" s="106"/>
      <c r="AJ17" s="106"/>
      <c r="AK17" s="106"/>
      <c r="AL17" s="106"/>
      <c r="AM17" s="106"/>
      <c r="AN17" s="106"/>
      <c r="AO17" s="106"/>
      <c r="AP17" s="106"/>
      <c r="AQ17" s="106"/>
      <c r="AR17" s="106"/>
      <c r="AS17" s="106"/>
      <c r="AT17" s="106"/>
      <c r="AU17" s="106"/>
      <c r="AV17" s="106"/>
      <c r="AW17" s="106"/>
      <c r="AX17" s="106"/>
      <c r="AY17" s="106"/>
      <c r="AZ17" s="106"/>
      <c r="BA17" s="106"/>
      <c r="BB17" s="106"/>
      <c r="BC17" s="106"/>
      <c r="BD17" s="106"/>
      <c r="BE17" s="106"/>
      <c r="BF17" s="106"/>
      <c r="BG17" s="106"/>
      <c r="BH17" s="106"/>
      <c r="BI17" s="106"/>
      <c r="BJ17" s="106"/>
      <c r="BK17" s="106"/>
      <c r="BL17" s="106"/>
      <c r="BM17" s="106"/>
      <c r="BN17" s="106"/>
      <c r="BO17" s="106"/>
      <c r="BP17" s="106"/>
      <c r="BQ17" s="106"/>
      <c r="BR17" s="106"/>
      <c r="BS17" s="106"/>
      <c r="BT17" s="106"/>
      <c r="BU17" s="106"/>
      <c r="BV17" s="106"/>
      <c r="BW17" s="106"/>
      <c r="BX17" s="106"/>
      <c r="BY17" s="106"/>
      <c r="BZ17" s="106"/>
      <c r="CA17" s="106"/>
      <c r="CB17" s="106"/>
      <c r="CC17" s="106"/>
      <c r="CD17" s="106"/>
      <c r="CE17" s="106"/>
      <c r="CF17" s="106"/>
      <c r="CG17" s="106"/>
      <c r="CH17" s="106"/>
      <c r="CI17" s="106"/>
      <c r="CJ17" s="106"/>
      <c r="CK17" s="106"/>
      <c r="CL17" s="106"/>
      <c r="CM17" s="106"/>
      <c r="CN17" s="106"/>
      <c r="CO17" s="106"/>
      <c r="CP17" s="106"/>
      <c r="CQ17" s="106"/>
      <c r="CR17" s="106"/>
      <c r="CS17" s="106"/>
      <c r="CT17" s="106"/>
      <c r="CU17" s="106"/>
      <c r="CV17" s="106"/>
      <c r="CW17" s="106"/>
      <c r="CX17" s="106"/>
      <c r="CY17" s="106"/>
      <c r="CZ17" s="106"/>
      <c r="DA17" s="106"/>
      <c r="DB17" s="106"/>
      <c r="DC17" s="106"/>
      <c r="DD17" s="106"/>
      <c r="DE17" s="106"/>
      <c r="DF17" s="106"/>
      <c r="DG17" s="106"/>
      <c r="DH17" s="106"/>
      <c r="DI17" s="106"/>
      <c r="DJ17" s="106"/>
      <c r="DK17" s="106"/>
      <c r="DL17" s="106"/>
      <c r="DM17" s="106"/>
      <c r="DN17" s="106"/>
      <c r="DO17" s="106"/>
      <c r="DP17" s="106"/>
      <c r="DQ17" s="106"/>
      <c r="DR17" s="106"/>
      <c r="DS17" s="106"/>
      <c r="DT17" s="106"/>
      <c r="DU17" s="106"/>
      <c r="DV17" s="106"/>
      <c r="DW17" s="106"/>
      <c r="DX17" s="106"/>
      <c r="DY17" s="106"/>
      <c r="DZ17" s="106"/>
      <c r="EA17" s="106"/>
      <c r="EB17" s="106" t="s">
        <v>166</v>
      </c>
      <c r="EC17" s="106" t="s">
        <v>165</v>
      </c>
    </row>
    <row r="18" spans="1:133">
      <c r="A18" s="106"/>
      <c r="B18" s="106"/>
      <c r="C18" s="106"/>
      <c r="D18" s="106"/>
      <c r="E18" s="106"/>
      <c r="F18" s="106"/>
      <c r="G18" s="106"/>
      <c r="H18" s="106"/>
      <c r="I18" s="106"/>
      <c r="J18" s="106"/>
      <c r="K18" s="106"/>
      <c r="L18" s="106"/>
      <c r="M18" s="106"/>
      <c r="N18" s="106"/>
      <c r="O18" s="106"/>
      <c r="P18" s="106"/>
      <c r="Q18" s="106"/>
      <c r="R18" s="106"/>
      <c r="S18" s="106"/>
      <c r="T18" s="106"/>
      <c r="U18" s="106"/>
      <c r="V18" s="106"/>
      <c r="W18" s="106"/>
      <c r="X18" s="106"/>
      <c r="Y18" s="106"/>
      <c r="Z18" s="106"/>
      <c r="AA18" s="106"/>
      <c r="AB18" s="106"/>
      <c r="AC18" s="106"/>
      <c r="AD18" s="106"/>
      <c r="AE18" s="106"/>
      <c r="AF18" s="106"/>
      <c r="AG18" s="106"/>
      <c r="AH18" s="106"/>
      <c r="AI18" s="106"/>
      <c r="AJ18" s="106"/>
      <c r="AK18" s="106"/>
      <c r="AL18" s="106"/>
      <c r="AM18" s="106"/>
      <c r="AN18" s="106"/>
      <c r="AO18" s="106"/>
      <c r="AP18" s="106"/>
      <c r="AQ18" s="106"/>
      <c r="AR18" s="106"/>
      <c r="AS18" s="106"/>
      <c r="AT18" s="106"/>
      <c r="AU18" s="106"/>
      <c r="AV18" s="106"/>
      <c r="AW18" s="106"/>
      <c r="AX18" s="106"/>
      <c r="AY18" s="106"/>
      <c r="AZ18" s="106"/>
      <c r="BA18" s="106"/>
      <c r="BB18" s="106"/>
      <c r="BC18" s="106"/>
      <c r="BD18" s="106"/>
      <c r="BE18" s="106"/>
      <c r="BF18" s="106"/>
      <c r="BG18" s="106"/>
      <c r="BH18" s="106"/>
      <c r="BI18" s="106"/>
      <c r="BJ18" s="106"/>
      <c r="BK18" s="106"/>
      <c r="BL18" s="106"/>
      <c r="BM18" s="106"/>
      <c r="BN18" s="106"/>
      <c r="BO18" s="106"/>
      <c r="BP18" s="106"/>
      <c r="BQ18" s="106"/>
      <c r="BR18" s="106"/>
      <c r="BS18" s="106"/>
      <c r="BT18" s="106"/>
      <c r="BU18" s="106"/>
      <c r="BV18" s="106"/>
      <c r="BW18" s="106"/>
      <c r="BX18" s="106"/>
      <c r="BY18" s="106"/>
      <c r="BZ18" s="106"/>
      <c r="CA18" s="106"/>
      <c r="CB18" s="106"/>
      <c r="CC18" s="106"/>
      <c r="CD18" s="106"/>
      <c r="CE18" s="106"/>
      <c r="CF18" s="106"/>
      <c r="CG18" s="106"/>
      <c r="CH18" s="106"/>
      <c r="CI18" s="106"/>
      <c r="CJ18" s="106"/>
      <c r="CK18" s="106"/>
      <c r="CL18" s="106"/>
      <c r="CM18" s="106"/>
      <c r="CN18" s="106"/>
      <c r="CO18" s="106"/>
      <c r="CP18" s="106"/>
      <c r="CQ18" s="106"/>
      <c r="CR18" s="106"/>
      <c r="CS18" s="106"/>
      <c r="CT18" s="106"/>
      <c r="CU18" s="106"/>
      <c r="CV18" s="106"/>
      <c r="CW18" s="106"/>
      <c r="CX18" s="106"/>
      <c r="CY18" s="106"/>
      <c r="CZ18" s="106"/>
      <c r="DA18" s="106"/>
      <c r="DB18" s="106"/>
      <c r="DC18" s="106"/>
      <c r="DD18" s="106"/>
      <c r="DE18" s="106"/>
      <c r="DF18" s="106"/>
      <c r="DG18" s="106"/>
      <c r="DH18" s="106"/>
      <c r="DI18" s="106"/>
      <c r="DJ18" s="106"/>
      <c r="DK18" s="106"/>
      <c r="DL18" s="106"/>
      <c r="DM18" s="106"/>
      <c r="DN18" s="106"/>
      <c r="DO18" s="106"/>
      <c r="DP18" s="106"/>
      <c r="DQ18" s="106"/>
      <c r="DR18" s="106"/>
      <c r="DS18" s="106"/>
      <c r="DT18" s="106"/>
      <c r="DU18" s="106"/>
      <c r="DV18" s="106"/>
      <c r="DW18" s="106"/>
      <c r="DX18" s="106"/>
      <c r="DY18" s="106"/>
      <c r="DZ18" s="106"/>
      <c r="EA18" s="106"/>
      <c r="EB18" s="106" t="s">
        <v>168</v>
      </c>
      <c r="EC18" s="106" t="s">
        <v>167</v>
      </c>
    </row>
    <row r="19" spans="1:133">
      <c r="A19" s="106"/>
      <c r="B19" s="106"/>
      <c r="C19" s="106"/>
      <c r="D19" s="106"/>
      <c r="E19" s="106"/>
      <c r="F19" s="106"/>
      <c r="G19" s="106"/>
      <c r="H19" s="106"/>
      <c r="I19" s="106"/>
      <c r="J19" s="106"/>
      <c r="K19" s="106"/>
      <c r="L19" s="106"/>
      <c r="M19" s="106"/>
      <c r="N19" s="106"/>
      <c r="O19" s="106"/>
      <c r="P19" s="106"/>
      <c r="Q19" s="106"/>
      <c r="R19" s="106"/>
      <c r="S19" s="106"/>
      <c r="T19" s="106"/>
      <c r="U19" s="106"/>
      <c r="V19" s="106"/>
      <c r="W19" s="106"/>
      <c r="X19" s="106"/>
      <c r="Y19" s="106"/>
      <c r="Z19" s="106"/>
      <c r="AA19" s="106"/>
      <c r="AB19" s="106"/>
      <c r="AC19" s="106"/>
      <c r="AD19" s="106"/>
      <c r="AE19" s="106"/>
      <c r="AF19" s="106"/>
      <c r="AG19" s="106"/>
      <c r="AH19" s="106"/>
      <c r="AI19" s="106"/>
      <c r="AJ19" s="106"/>
      <c r="AK19" s="106"/>
      <c r="AL19" s="106"/>
      <c r="AM19" s="106"/>
      <c r="AN19" s="106"/>
      <c r="AO19" s="106"/>
      <c r="AP19" s="106"/>
      <c r="AQ19" s="106"/>
      <c r="AR19" s="106"/>
      <c r="AS19" s="106"/>
      <c r="AT19" s="106"/>
      <c r="AU19" s="106"/>
      <c r="AV19" s="106"/>
      <c r="AW19" s="106"/>
      <c r="AX19" s="106"/>
      <c r="AY19" s="106"/>
      <c r="AZ19" s="106"/>
      <c r="BA19" s="106"/>
      <c r="BB19" s="106"/>
      <c r="BC19" s="106"/>
      <c r="BD19" s="106"/>
      <c r="BE19" s="106"/>
      <c r="BF19" s="106"/>
      <c r="BG19" s="106"/>
      <c r="BH19" s="106"/>
      <c r="BI19" s="106"/>
      <c r="BJ19" s="106"/>
      <c r="BK19" s="106"/>
      <c r="BL19" s="106"/>
      <c r="BM19" s="106"/>
      <c r="BN19" s="106"/>
      <c r="BO19" s="106"/>
      <c r="BP19" s="106"/>
      <c r="BQ19" s="106"/>
      <c r="BR19" s="106"/>
      <c r="BS19" s="106"/>
      <c r="BT19" s="106"/>
      <c r="BU19" s="106"/>
      <c r="BV19" s="106"/>
      <c r="BW19" s="106"/>
      <c r="BX19" s="106"/>
      <c r="BY19" s="106"/>
      <c r="BZ19" s="106"/>
      <c r="CA19" s="106"/>
      <c r="CB19" s="106"/>
      <c r="CC19" s="106"/>
      <c r="CD19" s="106"/>
      <c r="CE19" s="106"/>
      <c r="CF19" s="106"/>
      <c r="CG19" s="106"/>
      <c r="CH19" s="106"/>
      <c r="CI19" s="106"/>
      <c r="CJ19" s="106"/>
      <c r="CK19" s="106"/>
      <c r="CL19" s="106"/>
      <c r="CM19" s="106"/>
      <c r="CN19" s="106"/>
      <c r="CO19" s="106"/>
      <c r="CP19" s="106"/>
      <c r="CQ19" s="106"/>
      <c r="CR19" s="106"/>
      <c r="CS19" s="106"/>
      <c r="CT19" s="106"/>
      <c r="CU19" s="106"/>
      <c r="CV19" s="106"/>
      <c r="CW19" s="106"/>
      <c r="CX19" s="106"/>
      <c r="CY19" s="106"/>
      <c r="CZ19" s="106"/>
      <c r="DA19" s="106"/>
      <c r="DB19" s="106"/>
      <c r="DC19" s="106"/>
      <c r="DD19" s="106"/>
      <c r="DE19" s="106"/>
      <c r="DF19" s="106"/>
      <c r="DG19" s="106"/>
      <c r="DH19" s="106"/>
      <c r="DI19" s="106"/>
      <c r="DJ19" s="106"/>
      <c r="DK19" s="106"/>
      <c r="DL19" s="106"/>
      <c r="DM19" s="106"/>
      <c r="DN19" s="106"/>
      <c r="DO19" s="106"/>
      <c r="DP19" s="106"/>
      <c r="DQ19" s="106"/>
      <c r="DR19" s="106"/>
      <c r="DS19" s="106"/>
      <c r="DT19" s="106"/>
      <c r="DU19" s="106"/>
      <c r="DV19" s="106"/>
      <c r="DW19" s="106"/>
      <c r="DX19" s="106"/>
      <c r="DY19" s="106"/>
      <c r="DZ19" s="106"/>
      <c r="EA19" s="106"/>
      <c r="EB19" s="106" t="s">
        <v>237</v>
      </c>
      <c r="EC19" s="106" t="s">
        <v>238</v>
      </c>
    </row>
    <row r="20" spans="1:133">
      <c r="A20" s="106"/>
      <c r="B20" s="106"/>
      <c r="C20" s="106"/>
      <c r="D20" s="106"/>
      <c r="E20" s="106"/>
      <c r="F20" s="106"/>
      <c r="G20" s="106"/>
      <c r="H20" s="106"/>
      <c r="I20" s="106"/>
      <c r="J20" s="106"/>
      <c r="K20" s="106"/>
      <c r="L20" s="106"/>
      <c r="M20" s="106"/>
      <c r="N20" s="106"/>
      <c r="O20" s="106"/>
      <c r="P20" s="106"/>
      <c r="Q20" s="106"/>
      <c r="R20" s="106"/>
      <c r="S20" s="106"/>
      <c r="T20" s="106"/>
      <c r="U20" s="106"/>
      <c r="V20" s="106"/>
      <c r="W20" s="106"/>
      <c r="X20" s="106"/>
      <c r="Y20" s="106"/>
      <c r="Z20" s="106"/>
      <c r="AA20" s="106"/>
      <c r="AB20" s="106"/>
      <c r="AC20" s="106"/>
      <c r="AD20" s="106"/>
      <c r="AE20" s="106"/>
      <c r="AF20" s="106"/>
      <c r="AG20" s="106"/>
      <c r="AH20" s="106"/>
      <c r="AI20" s="106"/>
      <c r="AJ20" s="106"/>
      <c r="AK20" s="106"/>
      <c r="AL20" s="106"/>
      <c r="AM20" s="106"/>
      <c r="AN20" s="106"/>
      <c r="AO20" s="106"/>
      <c r="AP20" s="106"/>
      <c r="AQ20" s="106"/>
      <c r="AR20" s="106"/>
      <c r="AS20" s="106"/>
      <c r="AT20" s="106"/>
      <c r="AU20" s="106"/>
      <c r="AV20" s="106"/>
      <c r="AW20" s="106"/>
      <c r="AX20" s="106"/>
      <c r="AY20" s="106"/>
      <c r="AZ20" s="106"/>
      <c r="BA20" s="106"/>
      <c r="BB20" s="106"/>
      <c r="BC20" s="106"/>
      <c r="BD20" s="106"/>
      <c r="BE20" s="106"/>
      <c r="BF20" s="106"/>
      <c r="BG20" s="106"/>
      <c r="BH20" s="106"/>
      <c r="BI20" s="106"/>
      <c r="BJ20" s="106"/>
      <c r="BK20" s="106"/>
      <c r="BL20" s="106"/>
      <c r="BM20" s="106"/>
      <c r="BN20" s="106"/>
      <c r="BO20" s="106"/>
      <c r="BP20" s="106"/>
      <c r="BQ20" s="106"/>
      <c r="BR20" s="106"/>
      <c r="BS20" s="106"/>
      <c r="BT20" s="106"/>
      <c r="BU20" s="106"/>
      <c r="BV20" s="106"/>
      <c r="BW20" s="106"/>
      <c r="BX20" s="106"/>
      <c r="BY20" s="106"/>
      <c r="BZ20" s="106"/>
      <c r="CA20" s="106"/>
      <c r="CB20" s="106"/>
      <c r="CC20" s="106"/>
      <c r="CD20" s="106"/>
      <c r="CE20" s="106"/>
      <c r="CF20" s="106"/>
      <c r="CG20" s="106"/>
      <c r="CH20" s="106"/>
      <c r="CI20" s="106"/>
      <c r="CJ20" s="106"/>
      <c r="CK20" s="106"/>
      <c r="CL20" s="106"/>
      <c r="CM20" s="106"/>
      <c r="CN20" s="106"/>
      <c r="CO20" s="106"/>
      <c r="CP20" s="106"/>
      <c r="CQ20" s="106"/>
      <c r="CR20" s="106"/>
      <c r="CS20" s="106"/>
      <c r="CT20" s="106"/>
      <c r="CU20" s="106"/>
      <c r="CV20" s="106"/>
      <c r="CW20" s="106"/>
      <c r="CX20" s="106"/>
      <c r="CY20" s="106"/>
      <c r="CZ20" s="106"/>
      <c r="DA20" s="106"/>
      <c r="DB20" s="106"/>
      <c r="DC20" s="106"/>
      <c r="DD20" s="106"/>
      <c r="DE20" s="106"/>
      <c r="DF20" s="106"/>
      <c r="DG20" s="106"/>
      <c r="DH20" s="106"/>
      <c r="DI20" s="106"/>
      <c r="DJ20" s="106"/>
      <c r="DK20" s="106"/>
      <c r="DL20" s="106"/>
      <c r="DM20" s="106"/>
      <c r="DN20" s="106"/>
      <c r="DO20" s="106"/>
      <c r="DP20" s="106"/>
      <c r="DQ20" s="106"/>
      <c r="DR20" s="106"/>
      <c r="DS20" s="106"/>
      <c r="DT20" s="106"/>
      <c r="DU20" s="106"/>
      <c r="DV20" s="106"/>
      <c r="DW20" s="106"/>
      <c r="DX20" s="106"/>
      <c r="DY20" s="106"/>
      <c r="DZ20" s="106"/>
      <c r="EA20" s="106"/>
      <c r="EB20" s="106" t="s">
        <v>286</v>
      </c>
      <c r="EC20" s="106" t="s">
        <v>287</v>
      </c>
    </row>
    <row r="21" spans="1:133">
      <c r="A21" s="106"/>
      <c r="B21" s="106"/>
      <c r="C21" s="106"/>
      <c r="D21" s="106"/>
      <c r="E21" s="106"/>
      <c r="F21" s="106"/>
      <c r="G21" s="106"/>
      <c r="H21" s="106"/>
      <c r="I21" s="106"/>
      <c r="J21" s="106"/>
      <c r="K21" s="106"/>
      <c r="L21" s="106"/>
      <c r="M21" s="106"/>
      <c r="N21" s="106"/>
      <c r="O21" s="106"/>
      <c r="P21" s="106"/>
      <c r="Q21" s="106"/>
      <c r="R21" s="106"/>
      <c r="S21" s="106"/>
      <c r="T21" s="106"/>
      <c r="U21" s="106"/>
      <c r="V21" s="106"/>
      <c r="W21" s="106"/>
      <c r="X21" s="106"/>
      <c r="Y21" s="106"/>
      <c r="Z21" s="106"/>
      <c r="AA21" s="106"/>
      <c r="AB21" s="106"/>
      <c r="AC21" s="106"/>
      <c r="AD21" s="106"/>
      <c r="AE21" s="106"/>
      <c r="AF21" s="106"/>
      <c r="AG21" s="106"/>
      <c r="AH21" s="106"/>
      <c r="AI21" s="106"/>
      <c r="AJ21" s="106"/>
      <c r="AK21" s="106"/>
      <c r="AL21" s="106"/>
      <c r="AM21" s="106"/>
      <c r="AN21" s="106"/>
      <c r="AO21" s="106"/>
      <c r="AP21" s="106"/>
      <c r="AQ21" s="106"/>
      <c r="AR21" s="106"/>
      <c r="AS21" s="106"/>
      <c r="AT21" s="106"/>
      <c r="AU21" s="106"/>
      <c r="AV21" s="106"/>
      <c r="AW21" s="106"/>
      <c r="AX21" s="106"/>
      <c r="AY21" s="106"/>
      <c r="AZ21" s="106"/>
      <c r="BA21" s="106"/>
      <c r="BB21" s="106"/>
      <c r="BC21" s="106"/>
      <c r="BD21" s="106"/>
      <c r="BE21" s="106"/>
      <c r="BF21" s="106"/>
      <c r="BG21" s="106"/>
      <c r="BH21" s="106"/>
      <c r="BI21" s="106"/>
      <c r="BJ21" s="106"/>
      <c r="BK21" s="106"/>
      <c r="BL21" s="106"/>
      <c r="BM21" s="106"/>
      <c r="BN21" s="106"/>
      <c r="BO21" s="106"/>
      <c r="BP21" s="106"/>
      <c r="BQ21" s="106"/>
      <c r="BR21" s="106"/>
      <c r="BS21" s="106"/>
      <c r="BT21" s="106"/>
      <c r="BU21" s="106"/>
      <c r="BV21" s="106"/>
      <c r="BW21" s="106"/>
      <c r="BX21" s="106"/>
      <c r="BY21" s="106"/>
      <c r="BZ21" s="106"/>
      <c r="CA21" s="106"/>
      <c r="CB21" s="106"/>
      <c r="CC21" s="106"/>
      <c r="CD21" s="106"/>
      <c r="CE21" s="106"/>
      <c r="CF21" s="106"/>
      <c r="CG21" s="106"/>
      <c r="CH21" s="106"/>
      <c r="CI21" s="106"/>
      <c r="CJ21" s="106"/>
      <c r="CK21" s="106"/>
      <c r="CL21" s="106"/>
      <c r="CM21" s="106"/>
      <c r="CN21" s="106"/>
      <c r="CO21" s="106"/>
      <c r="CP21" s="106"/>
      <c r="CQ21" s="106"/>
      <c r="CR21" s="106"/>
      <c r="CS21" s="106"/>
      <c r="CT21" s="106"/>
      <c r="CU21" s="106"/>
      <c r="CV21" s="106"/>
      <c r="CW21" s="106"/>
      <c r="CX21" s="106"/>
      <c r="CY21" s="106"/>
      <c r="CZ21" s="106"/>
      <c r="DA21" s="106"/>
      <c r="DB21" s="106"/>
      <c r="DC21" s="106"/>
      <c r="DD21" s="106"/>
      <c r="DE21" s="106"/>
      <c r="DF21" s="106"/>
      <c r="DG21" s="106"/>
      <c r="DH21" s="106"/>
      <c r="DI21" s="106"/>
      <c r="DJ21" s="106"/>
      <c r="DK21" s="106"/>
      <c r="DL21" s="106"/>
      <c r="DM21" s="106"/>
      <c r="DN21" s="106"/>
      <c r="DO21" s="106"/>
      <c r="DP21" s="106"/>
      <c r="DQ21" s="106"/>
      <c r="DR21" s="106"/>
      <c r="DS21" s="106"/>
      <c r="DT21" s="106"/>
      <c r="DU21" s="106"/>
      <c r="DV21" s="106"/>
      <c r="DW21" s="106"/>
      <c r="DX21" s="106"/>
      <c r="DY21" s="106"/>
      <c r="DZ21" s="106"/>
      <c r="EA21" s="106"/>
      <c r="EB21" s="106" t="s">
        <v>342</v>
      </c>
      <c r="EC21" s="106" t="s">
        <v>343</v>
      </c>
    </row>
    <row r="22" spans="1:133">
      <c r="A22" s="106"/>
      <c r="B22" s="106"/>
      <c r="C22" s="106"/>
      <c r="D22" s="106"/>
      <c r="E22" s="106"/>
      <c r="F22" s="106"/>
      <c r="G22" s="106"/>
      <c r="H22" s="106"/>
      <c r="I22" s="106"/>
      <c r="J22" s="106"/>
      <c r="K22" s="106"/>
      <c r="L22" s="106"/>
      <c r="M22" s="106"/>
      <c r="N22" s="106"/>
      <c r="O22" s="106"/>
      <c r="P22" s="106"/>
      <c r="Q22" s="106"/>
      <c r="R22" s="106"/>
      <c r="S22" s="106"/>
      <c r="T22" s="106"/>
      <c r="U22" s="106"/>
      <c r="V22" s="106"/>
      <c r="W22" s="106"/>
      <c r="X22" s="106"/>
      <c r="Y22" s="106"/>
      <c r="Z22" s="106"/>
      <c r="AA22" s="106"/>
      <c r="AB22" s="106"/>
      <c r="AC22" s="106"/>
      <c r="AD22" s="106"/>
      <c r="AE22" s="106"/>
      <c r="AF22" s="106"/>
      <c r="AG22" s="106"/>
      <c r="AH22" s="106"/>
      <c r="AI22" s="106"/>
      <c r="AJ22" s="106"/>
      <c r="AK22" s="106"/>
      <c r="AL22" s="106"/>
      <c r="AM22" s="106"/>
      <c r="AN22" s="106"/>
      <c r="AO22" s="106"/>
      <c r="AP22" s="106"/>
      <c r="AQ22" s="106"/>
      <c r="AR22" s="106"/>
      <c r="AS22" s="106"/>
      <c r="AT22" s="106"/>
      <c r="AU22" s="106"/>
      <c r="AV22" s="106"/>
      <c r="AW22" s="106"/>
      <c r="AX22" s="106"/>
      <c r="AY22" s="106"/>
      <c r="AZ22" s="106"/>
      <c r="BA22" s="106"/>
      <c r="BB22" s="106"/>
      <c r="BC22" s="106"/>
      <c r="BD22" s="106"/>
      <c r="BE22" s="106"/>
      <c r="BF22" s="106"/>
      <c r="BG22" s="106"/>
      <c r="BH22" s="106"/>
      <c r="BI22" s="106"/>
      <c r="BJ22" s="106"/>
      <c r="BK22" s="106"/>
      <c r="BL22" s="106"/>
      <c r="BM22" s="106"/>
      <c r="BN22" s="106"/>
      <c r="BO22" s="106"/>
      <c r="BP22" s="106"/>
      <c r="BQ22" s="106"/>
      <c r="BR22" s="106"/>
      <c r="BS22" s="106"/>
      <c r="BT22" s="106"/>
      <c r="BU22" s="106"/>
      <c r="BV22" s="106"/>
      <c r="BW22" s="106"/>
      <c r="BX22" s="106"/>
      <c r="BY22" s="106"/>
      <c r="BZ22" s="106"/>
      <c r="CA22" s="106"/>
      <c r="CB22" s="106"/>
      <c r="CC22" s="106"/>
      <c r="CD22" s="106"/>
      <c r="CE22" s="106"/>
      <c r="CF22" s="106"/>
      <c r="CG22" s="106"/>
      <c r="CH22" s="106"/>
      <c r="CI22" s="106"/>
      <c r="CJ22" s="106"/>
      <c r="CK22" s="106"/>
      <c r="CL22" s="106"/>
      <c r="CM22" s="106"/>
      <c r="CN22" s="106"/>
      <c r="CO22" s="106"/>
      <c r="CP22" s="106"/>
      <c r="CQ22" s="106"/>
      <c r="CR22" s="106"/>
      <c r="CS22" s="106"/>
      <c r="CT22" s="106"/>
      <c r="CU22" s="106"/>
      <c r="CV22" s="106"/>
      <c r="CW22" s="106"/>
      <c r="CX22" s="106"/>
      <c r="CY22" s="106"/>
      <c r="CZ22" s="106"/>
      <c r="DA22" s="106"/>
      <c r="DB22" s="106"/>
      <c r="DC22" s="106"/>
      <c r="DD22" s="106"/>
      <c r="DE22" s="106"/>
      <c r="DF22" s="106"/>
      <c r="DG22" s="106"/>
      <c r="DH22" s="106"/>
      <c r="DI22" s="106"/>
      <c r="DJ22" s="106"/>
      <c r="DK22" s="106"/>
      <c r="DL22" s="106"/>
      <c r="DM22" s="106"/>
      <c r="DN22" s="106"/>
      <c r="DO22" s="106"/>
      <c r="DP22" s="106"/>
      <c r="DQ22" s="106"/>
      <c r="DR22" s="106"/>
      <c r="DS22" s="106"/>
      <c r="DT22" s="106"/>
      <c r="DU22" s="106"/>
      <c r="DV22" s="106"/>
      <c r="DW22" s="106"/>
      <c r="DX22" s="106"/>
      <c r="DY22" s="106"/>
      <c r="DZ22" s="106"/>
      <c r="EA22" s="106"/>
      <c r="EB22" s="106" t="s">
        <v>345</v>
      </c>
      <c r="EC22" s="106" t="s">
        <v>344</v>
      </c>
    </row>
    <row r="23" spans="1:133">
      <c r="A23" s="106"/>
      <c r="B23" s="106"/>
      <c r="C23" s="106"/>
      <c r="D23" s="106"/>
      <c r="E23" s="106"/>
      <c r="F23" s="106"/>
      <c r="G23" s="106"/>
      <c r="H23" s="106"/>
      <c r="I23" s="106"/>
      <c r="J23" s="106"/>
      <c r="K23" s="106"/>
      <c r="L23" s="106"/>
      <c r="M23" s="106"/>
      <c r="N23" s="106"/>
      <c r="O23" s="106"/>
      <c r="P23" s="106"/>
      <c r="Q23" s="106"/>
      <c r="R23" s="106"/>
      <c r="S23" s="106"/>
      <c r="T23" s="106"/>
      <c r="U23" s="106"/>
      <c r="V23" s="106"/>
      <c r="W23" s="106"/>
      <c r="X23" s="106"/>
      <c r="Y23" s="106"/>
      <c r="Z23" s="106"/>
      <c r="AA23" s="106"/>
      <c r="AB23" s="106"/>
      <c r="AC23" s="106"/>
      <c r="AD23" s="106"/>
      <c r="AE23" s="106"/>
      <c r="AF23" s="106"/>
      <c r="AG23" s="106"/>
      <c r="AH23" s="106"/>
      <c r="AI23" s="106"/>
      <c r="AJ23" s="106"/>
      <c r="AK23" s="106"/>
      <c r="AL23" s="106"/>
      <c r="AM23" s="106"/>
      <c r="AN23" s="106"/>
      <c r="AO23" s="106"/>
      <c r="AP23" s="106"/>
      <c r="AQ23" s="106"/>
      <c r="AR23" s="106"/>
      <c r="AS23" s="106"/>
      <c r="AT23" s="106"/>
      <c r="AU23" s="106"/>
      <c r="AV23" s="106"/>
      <c r="AW23" s="106"/>
      <c r="AX23" s="106"/>
      <c r="AY23" s="106"/>
      <c r="AZ23" s="106"/>
      <c r="BA23" s="106"/>
      <c r="BB23" s="106"/>
      <c r="BC23" s="106"/>
      <c r="BD23" s="106"/>
      <c r="BE23" s="106"/>
      <c r="BF23" s="106"/>
      <c r="BG23" s="106"/>
      <c r="BH23" s="106"/>
      <c r="BI23" s="106"/>
      <c r="BJ23" s="106"/>
      <c r="BK23" s="106"/>
      <c r="BL23" s="106"/>
      <c r="BM23" s="106"/>
      <c r="BN23" s="106"/>
      <c r="BO23" s="106"/>
      <c r="BP23" s="106"/>
      <c r="BQ23" s="106"/>
      <c r="BR23" s="106"/>
      <c r="BS23" s="106"/>
      <c r="BT23" s="106"/>
      <c r="BU23" s="106"/>
      <c r="BV23" s="106"/>
      <c r="BW23" s="106"/>
      <c r="BX23" s="106"/>
      <c r="BY23" s="106"/>
      <c r="BZ23" s="106"/>
      <c r="CA23" s="106"/>
      <c r="CB23" s="106"/>
      <c r="CC23" s="106"/>
      <c r="CD23" s="106"/>
      <c r="CE23" s="106"/>
      <c r="CF23" s="106"/>
      <c r="CG23" s="106"/>
      <c r="CH23" s="106"/>
      <c r="CI23" s="106"/>
      <c r="CJ23" s="106"/>
      <c r="CK23" s="106"/>
      <c r="CL23" s="106"/>
      <c r="CM23" s="106"/>
      <c r="CN23" s="106"/>
      <c r="CO23" s="106"/>
      <c r="CP23" s="106"/>
      <c r="CQ23" s="106"/>
      <c r="CR23" s="106"/>
      <c r="CS23" s="106"/>
      <c r="CT23" s="106"/>
      <c r="CU23" s="106"/>
      <c r="CV23" s="106"/>
      <c r="CW23" s="106"/>
      <c r="CX23" s="106"/>
      <c r="CY23" s="106"/>
      <c r="CZ23" s="106"/>
      <c r="DA23" s="106"/>
      <c r="DB23" s="106"/>
      <c r="DC23" s="106"/>
      <c r="DD23" s="106"/>
      <c r="DE23" s="106"/>
      <c r="DF23" s="106"/>
      <c r="DG23" s="106"/>
      <c r="DH23" s="106"/>
      <c r="DI23" s="106"/>
      <c r="DJ23" s="106"/>
      <c r="DK23" s="106"/>
      <c r="DL23" s="106"/>
      <c r="DM23" s="106"/>
      <c r="DN23" s="106"/>
      <c r="DO23" s="106"/>
      <c r="DP23" s="106"/>
      <c r="DQ23" s="106"/>
      <c r="DR23" s="106"/>
      <c r="DS23" s="106"/>
      <c r="DT23" s="106"/>
      <c r="DU23" s="106"/>
      <c r="DV23" s="106"/>
      <c r="DW23" s="106"/>
      <c r="DX23" s="106"/>
      <c r="DY23" s="106"/>
      <c r="DZ23" s="106"/>
      <c r="EA23" s="106"/>
      <c r="EB23" s="106" t="s">
        <v>347</v>
      </c>
      <c r="EC23" s="106" t="s">
        <v>346</v>
      </c>
    </row>
    <row r="24" spans="1:133">
      <c r="A24" s="106"/>
      <c r="B24" s="106"/>
      <c r="C24" s="106"/>
      <c r="D24" s="106"/>
      <c r="E24" s="106"/>
      <c r="F24" s="106"/>
      <c r="G24" s="106"/>
      <c r="H24" s="106"/>
      <c r="I24" s="106"/>
      <c r="J24" s="106"/>
      <c r="K24" s="106"/>
      <c r="L24" s="106"/>
      <c r="M24" s="106"/>
      <c r="N24" s="106"/>
      <c r="O24" s="106"/>
      <c r="P24" s="106"/>
      <c r="Q24" s="106"/>
      <c r="R24" s="106"/>
      <c r="S24" s="106"/>
      <c r="T24" s="106"/>
      <c r="U24" s="106"/>
      <c r="V24" s="106"/>
      <c r="W24" s="106"/>
      <c r="X24" s="106"/>
      <c r="Y24" s="106"/>
      <c r="Z24" s="106"/>
      <c r="AA24" s="106"/>
      <c r="AB24" s="106"/>
      <c r="AC24" s="106"/>
      <c r="AD24" s="106"/>
      <c r="AE24" s="106"/>
      <c r="AF24" s="106"/>
      <c r="AG24" s="106"/>
      <c r="AH24" s="106"/>
      <c r="AI24" s="106"/>
      <c r="AJ24" s="106"/>
      <c r="AK24" s="106"/>
      <c r="AL24" s="106"/>
      <c r="AM24" s="106"/>
      <c r="AN24" s="106"/>
      <c r="AO24" s="106"/>
      <c r="AP24" s="106"/>
      <c r="AQ24" s="106"/>
      <c r="AR24" s="106"/>
      <c r="AS24" s="106"/>
      <c r="AT24" s="106"/>
      <c r="AU24" s="106"/>
      <c r="AV24" s="106"/>
      <c r="AW24" s="106"/>
      <c r="AX24" s="106"/>
      <c r="AY24" s="106"/>
      <c r="AZ24" s="106"/>
      <c r="BA24" s="106"/>
      <c r="BB24" s="106"/>
      <c r="BC24" s="106"/>
      <c r="BD24" s="106"/>
      <c r="BE24" s="106"/>
      <c r="BF24" s="106"/>
      <c r="BG24" s="106"/>
      <c r="BH24" s="106"/>
      <c r="BI24" s="106"/>
      <c r="BJ24" s="106"/>
      <c r="BK24" s="106"/>
      <c r="BL24" s="106"/>
      <c r="BM24" s="106"/>
      <c r="BN24" s="106"/>
      <c r="BO24" s="106"/>
      <c r="BP24" s="106"/>
      <c r="BQ24" s="106"/>
      <c r="BR24" s="106"/>
      <c r="BS24" s="106"/>
      <c r="BT24" s="106"/>
      <c r="BU24" s="106"/>
      <c r="BV24" s="106"/>
      <c r="BW24" s="106"/>
      <c r="BX24" s="106"/>
      <c r="BY24" s="106"/>
      <c r="BZ24" s="106"/>
      <c r="CA24" s="106"/>
      <c r="CB24" s="106"/>
      <c r="CC24" s="106"/>
      <c r="CD24" s="106"/>
      <c r="CE24" s="106"/>
      <c r="CF24" s="106"/>
      <c r="CG24" s="106"/>
      <c r="CH24" s="106"/>
      <c r="CI24" s="106"/>
      <c r="CJ24" s="106"/>
      <c r="CK24" s="106"/>
      <c r="CL24" s="106"/>
      <c r="CM24" s="106"/>
      <c r="CN24" s="106"/>
      <c r="CO24" s="106"/>
      <c r="CP24" s="106"/>
      <c r="CQ24" s="106"/>
      <c r="CR24" s="106"/>
      <c r="CS24" s="106"/>
      <c r="CT24" s="106"/>
      <c r="CU24" s="106"/>
      <c r="CV24" s="106"/>
      <c r="CW24" s="106"/>
      <c r="CX24" s="106"/>
      <c r="CY24" s="106"/>
      <c r="CZ24" s="106"/>
      <c r="DA24" s="106"/>
      <c r="DB24" s="106"/>
      <c r="DC24" s="106"/>
      <c r="DD24" s="106"/>
      <c r="DE24" s="106"/>
      <c r="DF24" s="106"/>
      <c r="DG24" s="106"/>
      <c r="DH24" s="106"/>
      <c r="DI24" s="106"/>
      <c r="DJ24" s="106"/>
      <c r="DK24" s="106"/>
      <c r="DL24" s="106"/>
      <c r="DM24" s="106"/>
      <c r="DN24" s="106"/>
      <c r="DO24" s="106"/>
      <c r="DP24" s="106"/>
      <c r="DQ24" s="106"/>
      <c r="DR24" s="106"/>
      <c r="DS24" s="106"/>
      <c r="DT24" s="106"/>
      <c r="DU24" s="106"/>
      <c r="DV24" s="106"/>
      <c r="DW24" s="106"/>
      <c r="DX24" s="106"/>
      <c r="DY24" s="106"/>
      <c r="DZ24" s="106"/>
      <c r="EA24" s="106"/>
      <c r="EB24" s="106" t="s">
        <v>349</v>
      </c>
      <c r="EC24" s="106" t="s">
        <v>348</v>
      </c>
    </row>
    <row r="25" spans="1:133">
      <c r="A25" s="106"/>
      <c r="B25" s="106"/>
      <c r="C25" s="106"/>
      <c r="D25" s="106"/>
      <c r="E25" s="106"/>
      <c r="F25" s="106"/>
      <c r="G25" s="106"/>
      <c r="H25" s="106"/>
      <c r="I25" s="106"/>
      <c r="J25" s="106"/>
      <c r="K25" s="106"/>
      <c r="L25" s="106"/>
      <c r="M25" s="106"/>
      <c r="N25" s="106"/>
      <c r="O25" s="106"/>
      <c r="P25" s="106"/>
      <c r="Q25" s="106"/>
      <c r="R25" s="106"/>
      <c r="S25" s="106"/>
      <c r="T25" s="106"/>
      <c r="U25" s="106"/>
      <c r="V25" s="106"/>
      <c r="W25" s="106"/>
      <c r="X25" s="106"/>
      <c r="Y25" s="106"/>
      <c r="Z25" s="106"/>
      <c r="AA25" s="106"/>
      <c r="AB25" s="106"/>
      <c r="AC25" s="106"/>
      <c r="AD25" s="106"/>
      <c r="AE25" s="106"/>
      <c r="AF25" s="106"/>
      <c r="AG25" s="106"/>
      <c r="AH25" s="106"/>
      <c r="AI25" s="106"/>
      <c r="AJ25" s="106"/>
      <c r="AK25" s="106"/>
      <c r="AL25" s="106"/>
      <c r="AM25" s="106"/>
      <c r="AN25" s="106"/>
      <c r="AO25" s="106"/>
      <c r="AP25" s="106"/>
      <c r="AQ25" s="106"/>
      <c r="AR25" s="106"/>
      <c r="AS25" s="106"/>
      <c r="AT25" s="106"/>
      <c r="AU25" s="106"/>
      <c r="AV25" s="106"/>
      <c r="AW25" s="106"/>
      <c r="AX25" s="106"/>
      <c r="AY25" s="106"/>
      <c r="AZ25" s="106"/>
      <c r="BA25" s="106"/>
      <c r="BB25" s="106"/>
      <c r="BC25" s="106"/>
      <c r="BD25" s="106"/>
      <c r="BE25" s="106"/>
      <c r="BF25" s="106"/>
      <c r="BG25" s="106"/>
      <c r="BH25" s="106"/>
      <c r="BI25" s="106"/>
      <c r="BJ25" s="106"/>
      <c r="BK25" s="106"/>
      <c r="BL25" s="106"/>
      <c r="BM25" s="106"/>
      <c r="BN25" s="106"/>
      <c r="BO25" s="106"/>
      <c r="BP25" s="106"/>
      <c r="BQ25" s="106"/>
      <c r="BR25" s="106"/>
      <c r="BS25" s="106"/>
      <c r="BT25" s="106"/>
      <c r="BU25" s="106"/>
      <c r="BV25" s="106"/>
      <c r="BW25" s="106"/>
      <c r="BX25" s="106"/>
      <c r="BY25" s="106"/>
      <c r="BZ25" s="106"/>
      <c r="CA25" s="106"/>
      <c r="CB25" s="106"/>
      <c r="CC25" s="106"/>
      <c r="CD25" s="106"/>
      <c r="CE25" s="106"/>
      <c r="CF25" s="106"/>
      <c r="CG25" s="106"/>
      <c r="CH25" s="106"/>
      <c r="CI25" s="106"/>
      <c r="CJ25" s="106"/>
      <c r="CK25" s="106"/>
      <c r="CL25" s="106"/>
      <c r="CM25" s="106"/>
      <c r="CN25" s="106"/>
      <c r="CO25" s="106"/>
      <c r="CP25" s="106"/>
      <c r="CQ25" s="106"/>
      <c r="CR25" s="106"/>
      <c r="CS25" s="106"/>
      <c r="CT25" s="106"/>
      <c r="CU25" s="106"/>
      <c r="CV25" s="106"/>
      <c r="CW25" s="106"/>
      <c r="CX25" s="106"/>
      <c r="CY25" s="106"/>
      <c r="CZ25" s="106"/>
      <c r="DA25" s="106"/>
      <c r="DB25" s="106"/>
      <c r="DC25" s="106"/>
      <c r="DD25" s="106"/>
      <c r="DE25" s="106"/>
      <c r="DF25" s="106"/>
      <c r="DG25" s="106"/>
      <c r="DH25" s="106"/>
      <c r="DI25" s="106"/>
      <c r="DJ25" s="106"/>
      <c r="DK25" s="106"/>
      <c r="DL25" s="106"/>
      <c r="DM25" s="106"/>
      <c r="DN25" s="106"/>
      <c r="DO25" s="106"/>
      <c r="DP25" s="106"/>
      <c r="DQ25" s="106"/>
      <c r="DR25" s="106"/>
      <c r="DS25" s="106"/>
      <c r="DT25" s="106"/>
      <c r="DU25" s="106"/>
      <c r="DV25" s="106"/>
      <c r="DW25" s="106"/>
      <c r="DX25" s="106"/>
      <c r="DY25" s="106"/>
      <c r="DZ25" s="106"/>
      <c r="EA25" s="106"/>
      <c r="EB25" s="106" t="s">
        <v>351</v>
      </c>
      <c r="EC25" s="106" t="s">
        <v>350</v>
      </c>
    </row>
    <row r="26" spans="1:133">
      <c r="A26" s="106"/>
      <c r="B26" s="106"/>
      <c r="C26" s="106"/>
      <c r="D26" s="106"/>
      <c r="E26" s="106"/>
      <c r="F26" s="106"/>
      <c r="G26" s="106"/>
      <c r="H26" s="106"/>
      <c r="I26" s="106"/>
      <c r="J26" s="106"/>
      <c r="K26" s="106"/>
      <c r="L26" s="106"/>
      <c r="M26" s="106"/>
      <c r="N26" s="106"/>
      <c r="O26" s="106"/>
      <c r="P26" s="106"/>
      <c r="Q26" s="106"/>
      <c r="R26" s="106"/>
      <c r="S26" s="106"/>
      <c r="T26" s="106"/>
      <c r="U26" s="106"/>
      <c r="V26" s="106"/>
      <c r="W26" s="106"/>
      <c r="X26" s="106"/>
      <c r="Y26" s="106"/>
      <c r="Z26" s="106"/>
      <c r="AA26" s="106"/>
      <c r="AB26" s="106"/>
      <c r="AC26" s="106"/>
      <c r="AD26" s="106"/>
      <c r="AE26" s="106"/>
      <c r="AF26" s="106"/>
      <c r="AG26" s="106"/>
      <c r="AH26" s="106"/>
      <c r="AI26" s="106"/>
      <c r="AJ26" s="106"/>
      <c r="AK26" s="106"/>
      <c r="AL26" s="106"/>
      <c r="AM26" s="106"/>
      <c r="AN26" s="106"/>
      <c r="AO26" s="106"/>
      <c r="AP26" s="106"/>
      <c r="AQ26" s="106"/>
      <c r="AR26" s="106"/>
      <c r="AS26" s="106"/>
      <c r="AT26" s="106"/>
      <c r="AU26" s="106"/>
      <c r="AV26" s="106"/>
      <c r="AW26" s="106"/>
      <c r="AX26" s="106"/>
      <c r="AY26" s="106"/>
      <c r="AZ26" s="106"/>
      <c r="BA26" s="106"/>
      <c r="BB26" s="106"/>
      <c r="BC26" s="106"/>
      <c r="BD26" s="106"/>
      <c r="BE26" s="106"/>
      <c r="BF26" s="106"/>
      <c r="BG26" s="106"/>
      <c r="BH26" s="106"/>
      <c r="BI26" s="106"/>
      <c r="BJ26" s="106"/>
      <c r="BK26" s="106"/>
      <c r="BL26" s="106"/>
      <c r="BM26" s="106"/>
      <c r="BN26" s="106"/>
      <c r="BO26" s="106"/>
      <c r="BP26" s="106"/>
      <c r="BQ26" s="106"/>
      <c r="BR26" s="106"/>
      <c r="BS26" s="106"/>
      <c r="BT26" s="106"/>
      <c r="BU26" s="106"/>
      <c r="BV26" s="106"/>
      <c r="BW26" s="106"/>
      <c r="BX26" s="106"/>
      <c r="BY26" s="106"/>
      <c r="BZ26" s="106"/>
      <c r="CA26" s="106"/>
      <c r="CB26" s="106"/>
      <c r="CC26" s="106"/>
      <c r="CD26" s="106"/>
      <c r="CE26" s="106"/>
      <c r="CF26" s="106"/>
      <c r="CG26" s="106"/>
      <c r="CH26" s="106"/>
      <c r="CI26" s="106"/>
      <c r="CJ26" s="106"/>
      <c r="CK26" s="106"/>
      <c r="CL26" s="106"/>
      <c r="CM26" s="106"/>
      <c r="CN26" s="106"/>
      <c r="CO26" s="106"/>
      <c r="CP26" s="106"/>
      <c r="CQ26" s="106"/>
      <c r="CR26" s="106"/>
      <c r="CS26" s="106"/>
      <c r="CT26" s="106"/>
      <c r="CU26" s="106"/>
      <c r="CV26" s="106"/>
      <c r="CW26" s="106"/>
      <c r="CX26" s="106"/>
      <c r="CY26" s="106"/>
      <c r="CZ26" s="106"/>
      <c r="DA26" s="106"/>
      <c r="DB26" s="106"/>
      <c r="DC26" s="106"/>
      <c r="DD26" s="106"/>
      <c r="DE26" s="106"/>
      <c r="DF26" s="106"/>
      <c r="DG26" s="106"/>
      <c r="DH26" s="106"/>
      <c r="DI26" s="106"/>
      <c r="DJ26" s="106"/>
      <c r="DK26" s="106"/>
      <c r="DL26" s="106"/>
      <c r="DM26" s="106"/>
      <c r="DN26" s="106"/>
      <c r="DO26" s="106"/>
      <c r="DP26" s="106"/>
      <c r="DQ26" s="106"/>
      <c r="DR26" s="106"/>
      <c r="DS26" s="106"/>
      <c r="DT26" s="106"/>
      <c r="DU26" s="106"/>
      <c r="DV26" s="106"/>
      <c r="DW26" s="106"/>
      <c r="DX26" s="106"/>
      <c r="DY26" s="106"/>
      <c r="DZ26" s="106"/>
      <c r="EA26" s="106"/>
      <c r="EB26" s="106" t="s">
        <v>359</v>
      </c>
      <c r="EC26" s="106" t="s">
        <v>358</v>
      </c>
    </row>
    <row r="27" spans="1:133">
      <c r="A27" s="106"/>
      <c r="B27" s="106"/>
      <c r="C27" s="106"/>
      <c r="D27" s="106"/>
      <c r="E27" s="106"/>
      <c r="F27" s="106"/>
      <c r="G27" s="106"/>
      <c r="H27" s="106"/>
      <c r="I27" s="106"/>
      <c r="J27" s="106"/>
      <c r="K27" s="106"/>
      <c r="L27" s="106"/>
      <c r="M27" s="106"/>
      <c r="N27" s="106"/>
      <c r="O27" s="106"/>
      <c r="P27" s="106"/>
      <c r="Q27" s="106"/>
      <c r="R27" s="106"/>
      <c r="S27" s="106"/>
      <c r="T27" s="106"/>
      <c r="U27" s="106"/>
      <c r="V27" s="106"/>
      <c r="W27" s="106"/>
      <c r="X27" s="106"/>
      <c r="Y27" s="106"/>
      <c r="Z27" s="106"/>
      <c r="AA27" s="106"/>
      <c r="AB27" s="106"/>
      <c r="AC27" s="106"/>
      <c r="AD27" s="106"/>
      <c r="AE27" s="106"/>
      <c r="AF27" s="106"/>
      <c r="AG27" s="106"/>
      <c r="AH27" s="106"/>
      <c r="AI27" s="106"/>
      <c r="AJ27" s="106"/>
      <c r="AK27" s="106"/>
      <c r="AL27" s="106"/>
      <c r="AM27" s="106"/>
      <c r="AN27" s="106"/>
      <c r="AO27" s="106"/>
      <c r="AP27" s="106"/>
      <c r="AQ27" s="106"/>
      <c r="AR27" s="106"/>
      <c r="AS27" s="106"/>
      <c r="AT27" s="106"/>
      <c r="AU27" s="106"/>
      <c r="AV27" s="106"/>
      <c r="AW27" s="106"/>
      <c r="AX27" s="106"/>
      <c r="AY27" s="106"/>
      <c r="AZ27" s="106"/>
      <c r="BA27" s="106"/>
      <c r="BB27" s="106"/>
      <c r="BC27" s="106"/>
      <c r="BD27" s="106"/>
      <c r="BE27" s="106"/>
      <c r="BF27" s="106"/>
      <c r="BG27" s="106"/>
      <c r="BH27" s="106"/>
      <c r="BI27" s="106"/>
      <c r="BJ27" s="106"/>
      <c r="BK27" s="106"/>
      <c r="BL27" s="106"/>
      <c r="BM27" s="106"/>
      <c r="BN27" s="106"/>
      <c r="BO27" s="106"/>
      <c r="BP27" s="106"/>
      <c r="BQ27" s="106"/>
      <c r="BR27" s="106"/>
      <c r="BS27" s="106"/>
      <c r="BT27" s="106"/>
      <c r="BU27" s="106"/>
      <c r="BV27" s="106"/>
      <c r="BW27" s="106"/>
      <c r="BX27" s="106"/>
      <c r="BY27" s="106"/>
      <c r="BZ27" s="106"/>
      <c r="CA27" s="106"/>
      <c r="CB27" s="106"/>
      <c r="CC27" s="106"/>
      <c r="CD27" s="106"/>
      <c r="CE27" s="106"/>
      <c r="CF27" s="106"/>
      <c r="CG27" s="106"/>
      <c r="CH27" s="106"/>
      <c r="CI27" s="106"/>
      <c r="CJ27" s="106"/>
      <c r="CK27" s="106"/>
      <c r="CL27" s="106"/>
      <c r="CM27" s="106"/>
      <c r="CN27" s="106"/>
      <c r="CO27" s="106"/>
      <c r="CP27" s="106"/>
      <c r="CQ27" s="106"/>
      <c r="CR27" s="106"/>
      <c r="CS27" s="106"/>
      <c r="CT27" s="106"/>
      <c r="CU27" s="106"/>
      <c r="CV27" s="106"/>
      <c r="CW27" s="106"/>
      <c r="CX27" s="106"/>
      <c r="CY27" s="106"/>
      <c r="CZ27" s="106"/>
      <c r="DA27" s="106"/>
      <c r="DB27" s="106"/>
      <c r="DC27" s="106"/>
      <c r="DD27" s="106"/>
      <c r="DE27" s="106"/>
      <c r="DF27" s="106"/>
      <c r="DG27" s="106"/>
      <c r="DH27" s="106"/>
      <c r="DI27" s="106"/>
      <c r="DJ27" s="106"/>
      <c r="DK27" s="106"/>
      <c r="DL27" s="106"/>
      <c r="DM27" s="106"/>
      <c r="DN27" s="106"/>
      <c r="DO27" s="106"/>
      <c r="DP27" s="106"/>
      <c r="DQ27" s="106"/>
      <c r="DR27" s="106"/>
      <c r="DS27" s="106"/>
      <c r="DT27" s="106"/>
      <c r="DU27" s="106"/>
      <c r="DV27" s="106"/>
      <c r="DW27" s="106"/>
      <c r="DX27" s="106"/>
      <c r="DY27" s="106"/>
      <c r="DZ27" s="106"/>
      <c r="EA27" s="106"/>
      <c r="EB27" s="106" t="s">
        <v>399</v>
      </c>
      <c r="EC27" s="106" t="s">
        <v>400</v>
      </c>
    </row>
    <row r="28" spans="1:133">
      <c r="A28" s="106"/>
      <c r="B28" s="106"/>
      <c r="C28" s="106"/>
      <c r="D28" s="106"/>
      <c r="E28" s="106"/>
      <c r="F28" s="106"/>
      <c r="G28" s="106"/>
      <c r="H28" s="106"/>
      <c r="I28" s="106"/>
      <c r="J28" s="106"/>
      <c r="K28" s="106"/>
      <c r="L28" s="106"/>
      <c r="M28" s="106"/>
      <c r="N28" s="106"/>
      <c r="O28" s="106"/>
      <c r="P28" s="106"/>
      <c r="Q28" s="106"/>
      <c r="R28" s="106"/>
      <c r="S28" s="106"/>
      <c r="T28" s="106"/>
      <c r="U28" s="106"/>
      <c r="V28" s="106"/>
      <c r="W28" s="106"/>
      <c r="X28" s="106"/>
      <c r="Y28" s="106"/>
      <c r="Z28" s="106"/>
      <c r="AA28" s="106"/>
      <c r="AB28" s="106"/>
      <c r="AC28" s="106"/>
      <c r="AD28" s="106"/>
      <c r="AE28" s="106"/>
      <c r="AF28" s="106"/>
      <c r="AG28" s="106"/>
      <c r="AH28" s="106"/>
      <c r="AI28" s="106"/>
      <c r="AJ28" s="106"/>
      <c r="AK28" s="106"/>
      <c r="AL28" s="106"/>
      <c r="AM28" s="106"/>
      <c r="AN28" s="106"/>
      <c r="AO28" s="106"/>
      <c r="AP28" s="106"/>
      <c r="AQ28" s="106"/>
      <c r="AR28" s="106"/>
      <c r="AS28" s="106"/>
      <c r="AT28" s="106"/>
      <c r="AU28" s="106"/>
      <c r="AV28" s="106"/>
      <c r="AW28" s="106"/>
      <c r="AX28" s="106"/>
      <c r="AY28" s="106"/>
      <c r="AZ28" s="106"/>
      <c r="BA28" s="106"/>
      <c r="BB28" s="106"/>
      <c r="BC28" s="106"/>
      <c r="BD28" s="106"/>
      <c r="BE28" s="106"/>
      <c r="BF28" s="106"/>
      <c r="BG28" s="106"/>
      <c r="BH28" s="106"/>
      <c r="BI28" s="106"/>
      <c r="BJ28" s="106"/>
      <c r="BK28" s="106"/>
      <c r="BL28" s="106"/>
      <c r="BM28" s="106"/>
      <c r="BN28" s="106"/>
      <c r="BO28" s="106"/>
      <c r="BP28" s="106"/>
      <c r="BQ28" s="106"/>
      <c r="BR28" s="106"/>
      <c r="BS28" s="106"/>
      <c r="BT28" s="106"/>
      <c r="BU28" s="106"/>
      <c r="BV28" s="106"/>
      <c r="BW28" s="106"/>
      <c r="BX28" s="106"/>
      <c r="BY28" s="106"/>
      <c r="BZ28" s="106"/>
      <c r="CA28" s="106"/>
      <c r="CB28" s="106"/>
      <c r="CC28" s="106"/>
      <c r="CD28" s="106"/>
      <c r="CE28" s="106"/>
      <c r="CF28" s="106"/>
      <c r="CG28" s="106"/>
      <c r="CH28" s="106"/>
      <c r="CI28" s="106"/>
      <c r="CJ28" s="106"/>
      <c r="CK28" s="106"/>
      <c r="CL28" s="106"/>
      <c r="CM28" s="106"/>
      <c r="CN28" s="106"/>
      <c r="CO28" s="106"/>
      <c r="CP28" s="106"/>
      <c r="CQ28" s="106"/>
      <c r="CR28" s="106"/>
      <c r="CS28" s="106"/>
      <c r="CT28" s="106"/>
      <c r="CU28" s="106"/>
      <c r="CV28" s="106"/>
      <c r="CW28" s="106"/>
      <c r="CX28" s="106"/>
      <c r="CY28" s="106"/>
      <c r="CZ28" s="106"/>
      <c r="DA28" s="106"/>
      <c r="DB28" s="106"/>
      <c r="DC28" s="106"/>
      <c r="DD28" s="106"/>
      <c r="DE28" s="106"/>
      <c r="DF28" s="106"/>
      <c r="DG28" s="106"/>
      <c r="DH28" s="106"/>
      <c r="DI28" s="106"/>
      <c r="DJ28" s="106"/>
      <c r="DK28" s="106"/>
      <c r="DL28" s="106"/>
      <c r="DM28" s="106"/>
      <c r="DN28" s="106"/>
      <c r="DO28" s="106"/>
      <c r="DP28" s="106"/>
      <c r="DQ28" s="106"/>
      <c r="DR28" s="106"/>
      <c r="DS28" s="106"/>
      <c r="DT28" s="106"/>
      <c r="DU28" s="106"/>
      <c r="DV28" s="106"/>
      <c r="DW28" s="106"/>
      <c r="DX28" s="106"/>
      <c r="DY28" s="106"/>
      <c r="DZ28" s="106"/>
      <c r="EA28" s="106"/>
      <c r="EB28" s="106" t="s">
        <v>401</v>
      </c>
      <c r="EC28" s="106" t="s">
        <v>402</v>
      </c>
    </row>
    <row r="29" spans="1:133">
      <c r="A29" s="106"/>
      <c r="B29" s="106"/>
      <c r="C29" s="106"/>
      <c r="D29" s="106"/>
      <c r="E29" s="106"/>
      <c r="F29" s="106"/>
      <c r="G29" s="106"/>
      <c r="H29" s="106"/>
      <c r="I29" s="106"/>
      <c r="J29" s="106"/>
      <c r="K29" s="106"/>
      <c r="L29" s="106"/>
      <c r="M29" s="106"/>
      <c r="N29" s="106"/>
      <c r="O29" s="106"/>
      <c r="P29" s="106"/>
      <c r="Q29" s="106"/>
      <c r="R29" s="106"/>
      <c r="S29" s="106"/>
      <c r="T29" s="106"/>
      <c r="U29" s="106"/>
      <c r="V29" s="106"/>
      <c r="W29" s="106"/>
      <c r="X29" s="106"/>
      <c r="Y29" s="106"/>
      <c r="Z29" s="106"/>
      <c r="AA29" s="106"/>
      <c r="AB29" s="106"/>
      <c r="AC29" s="106"/>
      <c r="AD29" s="106"/>
      <c r="AE29" s="106"/>
      <c r="AF29" s="106"/>
      <c r="AG29" s="106"/>
      <c r="AH29" s="106"/>
      <c r="AI29" s="106"/>
      <c r="AJ29" s="106"/>
      <c r="AK29" s="106"/>
      <c r="AL29" s="106"/>
      <c r="AM29" s="106"/>
      <c r="AN29" s="106"/>
      <c r="AO29" s="106"/>
      <c r="AP29" s="106"/>
      <c r="AQ29" s="106"/>
      <c r="AR29" s="106"/>
      <c r="AS29" s="106"/>
      <c r="AT29" s="106"/>
      <c r="AU29" s="106"/>
      <c r="AV29" s="106"/>
      <c r="AW29" s="106"/>
      <c r="AX29" s="106"/>
      <c r="AY29" s="106"/>
      <c r="AZ29" s="106"/>
      <c r="BA29" s="106"/>
      <c r="BB29" s="106"/>
      <c r="BC29" s="106"/>
      <c r="BD29" s="106"/>
      <c r="BE29" s="106"/>
      <c r="BF29" s="106"/>
      <c r="BG29" s="106"/>
      <c r="BH29" s="106"/>
      <c r="BI29" s="106"/>
      <c r="BJ29" s="106"/>
      <c r="BK29" s="106"/>
      <c r="BL29" s="106"/>
      <c r="BM29" s="106"/>
      <c r="BN29" s="106"/>
      <c r="BO29" s="106"/>
      <c r="BP29" s="106"/>
      <c r="BQ29" s="106"/>
      <c r="BR29" s="106"/>
      <c r="BS29" s="106"/>
      <c r="BT29" s="106"/>
      <c r="BU29" s="106"/>
      <c r="BV29" s="106"/>
      <c r="BW29" s="106"/>
      <c r="BX29" s="106"/>
      <c r="BY29" s="106"/>
      <c r="BZ29" s="106"/>
      <c r="CA29" s="106"/>
      <c r="CB29" s="106"/>
      <c r="CC29" s="106"/>
      <c r="CD29" s="106"/>
      <c r="CE29" s="106"/>
      <c r="CF29" s="106"/>
      <c r="CG29" s="106"/>
      <c r="CH29" s="106"/>
      <c r="CI29" s="106"/>
      <c r="CJ29" s="106"/>
      <c r="CK29" s="106"/>
      <c r="CL29" s="106"/>
      <c r="CM29" s="106"/>
      <c r="CN29" s="106"/>
      <c r="CO29" s="106"/>
      <c r="CP29" s="106"/>
      <c r="CQ29" s="106"/>
      <c r="CR29" s="106"/>
      <c r="CS29" s="106"/>
      <c r="CT29" s="106"/>
      <c r="CU29" s="106"/>
      <c r="CV29" s="106"/>
      <c r="CW29" s="106"/>
      <c r="CX29" s="106"/>
      <c r="CY29" s="106"/>
      <c r="CZ29" s="106"/>
      <c r="DA29" s="106"/>
      <c r="DB29" s="106"/>
      <c r="DC29" s="106"/>
      <c r="DD29" s="106"/>
      <c r="DE29" s="106"/>
      <c r="DF29" s="106"/>
      <c r="DG29" s="106"/>
      <c r="DH29" s="106"/>
      <c r="DI29" s="106"/>
      <c r="DJ29" s="106"/>
      <c r="DK29" s="106"/>
      <c r="DL29" s="106"/>
      <c r="DM29" s="106"/>
      <c r="DN29" s="106"/>
      <c r="DO29" s="106"/>
      <c r="DP29" s="106"/>
      <c r="DQ29" s="106"/>
      <c r="DR29" s="106"/>
      <c r="DS29" s="106"/>
      <c r="DT29" s="106"/>
      <c r="DU29" s="106"/>
      <c r="DV29" s="106"/>
      <c r="DW29" s="106"/>
      <c r="DX29" s="106"/>
      <c r="DY29" s="106"/>
      <c r="DZ29" s="106"/>
      <c r="EA29" s="106"/>
      <c r="EB29" s="106" t="s">
        <v>403</v>
      </c>
      <c r="EC29" s="106" t="s">
        <v>404</v>
      </c>
    </row>
    <row r="30" spans="1:133">
      <c r="A30" s="106"/>
      <c r="B30" s="106"/>
      <c r="C30" s="106"/>
      <c r="D30" s="106"/>
      <c r="E30" s="106"/>
      <c r="F30" s="106"/>
      <c r="G30" s="106"/>
      <c r="H30" s="106"/>
      <c r="I30" s="106"/>
      <c r="J30" s="106"/>
      <c r="K30" s="106"/>
      <c r="L30" s="106"/>
      <c r="M30" s="106"/>
      <c r="N30" s="106"/>
      <c r="O30" s="106"/>
      <c r="P30" s="106"/>
      <c r="Q30" s="106"/>
      <c r="R30" s="106"/>
      <c r="S30" s="106"/>
      <c r="T30" s="106"/>
      <c r="U30" s="106"/>
      <c r="V30" s="106"/>
      <c r="W30" s="106"/>
      <c r="X30" s="106"/>
      <c r="Y30" s="106"/>
      <c r="Z30" s="106"/>
      <c r="AA30" s="106"/>
      <c r="AB30" s="106"/>
      <c r="AC30" s="106"/>
      <c r="AD30" s="106"/>
      <c r="AE30" s="106"/>
      <c r="AF30" s="106"/>
      <c r="AG30" s="106"/>
      <c r="AH30" s="106"/>
      <c r="AI30" s="106"/>
      <c r="AJ30" s="106"/>
      <c r="AK30" s="106"/>
      <c r="AL30" s="106"/>
      <c r="AM30" s="106"/>
      <c r="AN30" s="106"/>
      <c r="AO30" s="106"/>
      <c r="AP30" s="106"/>
      <c r="AQ30" s="106"/>
      <c r="AR30" s="106"/>
      <c r="AS30" s="106"/>
      <c r="AT30" s="106"/>
      <c r="AU30" s="106"/>
      <c r="AV30" s="106"/>
      <c r="AW30" s="106"/>
      <c r="AX30" s="106"/>
      <c r="AY30" s="106"/>
      <c r="AZ30" s="106"/>
      <c r="BA30" s="106"/>
      <c r="BB30" s="106"/>
      <c r="BC30" s="106"/>
      <c r="BD30" s="106"/>
      <c r="BE30" s="106"/>
      <c r="BF30" s="106"/>
      <c r="BG30" s="106"/>
      <c r="BH30" s="106"/>
      <c r="BI30" s="106"/>
      <c r="BJ30" s="106"/>
      <c r="BK30" s="106"/>
      <c r="BL30" s="106"/>
      <c r="BM30" s="106"/>
      <c r="BN30" s="106"/>
      <c r="BO30" s="106"/>
      <c r="BP30" s="106"/>
      <c r="BQ30" s="106"/>
      <c r="BR30" s="106"/>
      <c r="BS30" s="106"/>
      <c r="BT30" s="106"/>
      <c r="BU30" s="106"/>
      <c r="BV30" s="106"/>
      <c r="BW30" s="106"/>
      <c r="BX30" s="106"/>
      <c r="BY30" s="106"/>
      <c r="BZ30" s="106"/>
      <c r="CA30" s="106"/>
      <c r="CB30" s="106"/>
      <c r="CC30" s="106"/>
      <c r="CD30" s="106"/>
      <c r="CE30" s="106"/>
      <c r="CF30" s="106"/>
      <c r="CG30" s="106"/>
      <c r="CH30" s="106"/>
      <c r="CI30" s="106"/>
      <c r="CJ30" s="106"/>
      <c r="CK30" s="106"/>
      <c r="CL30" s="106"/>
      <c r="CM30" s="106"/>
      <c r="CN30" s="106"/>
      <c r="CO30" s="106"/>
      <c r="CP30" s="106"/>
      <c r="CQ30" s="106"/>
      <c r="CR30" s="106"/>
      <c r="CS30" s="106"/>
      <c r="CT30" s="106"/>
      <c r="CU30" s="106"/>
      <c r="CV30" s="106"/>
      <c r="CW30" s="106"/>
      <c r="CX30" s="106"/>
      <c r="CY30" s="106"/>
      <c r="CZ30" s="106"/>
      <c r="DA30" s="106"/>
      <c r="DB30" s="106"/>
      <c r="DC30" s="106"/>
      <c r="DD30" s="106"/>
      <c r="DE30" s="106"/>
      <c r="DF30" s="106"/>
      <c r="DG30" s="106"/>
      <c r="DH30" s="106"/>
      <c r="DI30" s="106"/>
      <c r="DJ30" s="106"/>
      <c r="DK30" s="106"/>
      <c r="DL30" s="106"/>
      <c r="DM30" s="106"/>
      <c r="DN30" s="106"/>
      <c r="DO30" s="106"/>
      <c r="DP30" s="106"/>
      <c r="DQ30" s="106"/>
      <c r="DR30" s="106"/>
      <c r="DS30" s="106"/>
      <c r="DT30" s="106"/>
      <c r="DU30" s="106"/>
      <c r="DV30" s="106"/>
      <c r="DW30" s="106"/>
      <c r="DX30" s="106"/>
      <c r="DY30" s="106"/>
      <c r="DZ30" s="106"/>
      <c r="EA30" s="106"/>
      <c r="EB30" s="106" t="s">
        <v>405</v>
      </c>
      <c r="EC30" s="106" t="s">
        <v>406</v>
      </c>
    </row>
    <row r="31" spans="1:133">
      <c r="A31" s="106"/>
      <c r="B31" s="106"/>
      <c r="C31" s="106"/>
      <c r="D31" s="106"/>
      <c r="E31" s="106"/>
      <c r="F31" s="106"/>
      <c r="G31" s="106"/>
      <c r="H31" s="106"/>
      <c r="I31" s="106"/>
      <c r="J31" s="106"/>
      <c r="K31" s="106"/>
      <c r="L31" s="106"/>
      <c r="M31" s="106"/>
      <c r="N31" s="106"/>
      <c r="O31" s="106"/>
      <c r="P31" s="106"/>
      <c r="Q31" s="106"/>
      <c r="R31" s="106"/>
      <c r="S31" s="106"/>
      <c r="T31" s="106"/>
      <c r="U31" s="106"/>
      <c r="V31" s="106"/>
      <c r="W31" s="106"/>
      <c r="X31" s="106"/>
      <c r="Y31" s="106"/>
      <c r="Z31" s="106"/>
      <c r="AA31" s="106"/>
      <c r="AB31" s="106"/>
      <c r="AC31" s="106"/>
      <c r="AD31" s="106"/>
      <c r="AE31" s="106"/>
      <c r="AF31" s="106"/>
      <c r="AG31" s="106"/>
      <c r="AH31" s="106"/>
      <c r="AI31" s="106"/>
      <c r="AJ31" s="106"/>
      <c r="AK31" s="106"/>
      <c r="AL31" s="106"/>
      <c r="AM31" s="106"/>
      <c r="AN31" s="106"/>
      <c r="AO31" s="106"/>
      <c r="AP31" s="106"/>
      <c r="AQ31" s="106"/>
      <c r="AR31" s="106"/>
      <c r="AS31" s="106"/>
      <c r="AT31" s="106"/>
      <c r="AU31" s="106"/>
      <c r="AV31" s="106"/>
      <c r="AW31" s="106"/>
      <c r="AX31" s="106"/>
      <c r="AY31" s="106"/>
      <c r="AZ31" s="106"/>
      <c r="BA31" s="106"/>
      <c r="BB31" s="106"/>
      <c r="BC31" s="106"/>
      <c r="BD31" s="106"/>
      <c r="BE31" s="106"/>
      <c r="BF31" s="106"/>
      <c r="BG31" s="106"/>
      <c r="BH31" s="106"/>
      <c r="BI31" s="106"/>
      <c r="BJ31" s="106"/>
      <c r="BK31" s="106"/>
      <c r="BL31" s="106"/>
      <c r="BM31" s="106"/>
      <c r="BN31" s="106"/>
      <c r="BO31" s="106"/>
      <c r="BP31" s="106"/>
      <c r="BQ31" s="106"/>
      <c r="BR31" s="106"/>
      <c r="BS31" s="106"/>
      <c r="BT31" s="106"/>
      <c r="BU31" s="106"/>
      <c r="BV31" s="106"/>
      <c r="BW31" s="106"/>
      <c r="BX31" s="106"/>
      <c r="BY31" s="106"/>
      <c r="BZ31" s="106"/>
      <c r="CA31" s="106"/>
      <c r="CB31" s="106"/>
      <c r="CC31" s="106"/>
      <c r="CD31" s="106"/>
      <c r="CE31" s="106"/>
      <c r="CF31" s="106"/>
      <c r="CG31" s="106"/>
      <c r="CH31" s="106"/>
      <c r="CI31" s="106"/>
      <c r="CJ31" s="106"/>
      <c r="CK31" s="106"/>
      <c r="CL31" s="106"/>
      <c r="CM31" s="106"/>
      <c r="CN31" s="106"/>
      <c r="CO31" s="106"/>
      <c r="CP31" s="106"/>
      <c r="CQ31" s="106"/>
      <c r="CR31" s="106"/>
      <c r="CS31" s="106"/>
      <c r="CT31" s="106"/>
      <c r="CU31" s="106"/>
      <c r="CV31" s="106"/>
      <c r="CW31" s="106"/>
      <c r="CX31" s="106"/>
      <c r="CY31" s="106"/>
      <c r="CZ31" s="106"/>
      <c r="DA31" s="106"/>
      <c r="DB31" s="106"/>
      <c r="DC31" s="106"/>
      <c r="DD31" s="106"/>
      <c r="DE31" s="106"/>
      <c r="DF31" s="106"/>
      <c r="DG31" s="106"/>
      <c r="DH31" s="106"/>
      <c r="DI31" s="106"/>
      <c r="DJ31" s="106"/>
      <c r="DK31" s="106"/>
      <c r="DL31" s="106"/>
      <c r="DM31" s="106"/>
      <c r="DN31" s="106"/>
      <c r="DO31" s="106"/>
      <c r="DP31" s="106"/>
      <c r="DQ31" s="106"/>
      <c r="DR31" s="106"/>
      <c r="DS31" s="106"/>
      <c r="DT31" s="106"/>
      <c r="DU31" s="106"/>
      <c r="DV31" s="106"/>
      <c r="DW31" s="106"/>
      <c r="DX31" s="106"/>
      <c r="DY31" s="106"/>
      <c r="DZ31" s="106"/>
      <c r="EA31" s="106"/>
      <c r="EB31" s="106" t="s">
        <v>407</v>
      </c>
      <c r="EC31" s="106" t="s">
        <v>408</v>
      </c>
    </row>
    <row r="32" spans="1:133">
      <c r="A32" s="106"/>
      <c r="B32" s="106"/>
      <c r="C32" s="106"/>
      <c r="D32" s="106"/>
      <c r="E32" s="106"/>
      <c r="F32" s="106"/>
      <c r="G32" s="106"/>
      <c r="H32" s="106"/>
      <c r="I32" s="106"/>
      <c r="J32" s="106"/>
      <c r="K32" s="106"/>
      <c r="L32" s="106"/>
      <c r="M32" s="106"/>
      <c r="N32" s="106"/>
      <c r="O32" s="106"/>
      <c r="P32" s="106"/>
      <c r="Q32" s="106"/>
      <c r="R32" s="106"/>
      <c r="S32" s="106"/>
      <c r="T32" s="106"/>
      <c r="U32" s="106"/>
      <c r="V32" s="106"/>
      <c r="W32" s="106"/>
      <c r="X32" s="106"/>
      <c r="Y32" s="106"/>
      <c r="Z32" s="106"/>
      <c r="AA32" s="106"/>
      <c r="AB32" s="106"/>
      <c r="AC32" s="106"/>
      <c r="AD32" s="106"/>
      <c r="AE32" s="106"/>
      <c r="AF32" s="106"/>
      <c r="AG32" s="106"/>
      <c r="AH32" s="106"/>
      <c r="AI32" s="106"/>
      <c r="AJ32" s="106"/>
      <c r="AK32" s="106"/>
      <c r="AL32" s="106"/>
      <c r="AM32" s="106"/>
      <c r="AN32" s="106"/>
      <c r="AO32" s="106"/>
      <c r="AP32" s="106"/>
      <c r="AQ32" s="106"/>
      <c r="AR32" s="106"/>
      <c r="AS32" s="106"/>
      <c r="AT32" s="106"/>
      <c r="AU32" s="106"/>
      <c r="AV32" s="106"/>
      <c r="AW32" s="106"/>
      <c r="AX32" s="106"/>
      <c r="AY32" s="106"/>
      <c r="AZ32" s="106"/>
      <c r="BA32" s="106"/>
      <c r="BB32" s="106"/>
      <c r="BC32" s="106"/>
      <c r="BD32" s="106"/>
      <c r="BE32" s="106"/>
      <c r="BF32" s="106"/>
      <c r="BG32" s="106"/>
      <c r="BH32" s="106"/>
      <c r="BI32" s="106"/>
      <c r="BJ32" s="106"/>
      <c r="BK32" s="106"/>
      <c r="BL32" s="106"/>
      <c r="BM32" s="106"/>
      <c r="BN32" s="106"/>
      <c r="BO32" s="106"/>
      <c r="BP32" s="106"/>
      <c r="BQ32" s="106"/>
      <c r="BR32" s="106"/>
      <c r="BS32" s="106"/>
      <c r="BT32" s="106"/>
      <c r="BU32" s="106"/>
      <c r="BV32" s="106"/>
      <c r="BW32" s="106"/>
      <c r="BX32" s="106"/>
      <c r="BY32" s="106"/>
      <c r="BZ32" s="106"/>
      <c r="CA32" s="106"/>
      <c r="CB32" s="106"/>
      <c r="CC32" s="106"/>
      <c r="CD32" s="106"/>
      <c r="CE32" s="106"/>
      <c r="CF32" s="106"/>
      <c r="CG32" s="106"/>
      <c r="CH32" s="106"/>
      <c r="CI32" s="106"/>
      <c r="CJ32" s="106"/>
      <c r="CK32" s="106"/>
      <c r="CL32" s="106"/>
      <c r="CM32" s="106"/>
      <c r="CN32" s="106"/>
      <c r="CO32" s="106"/>
      <c r="CP32" s="106"/>
      <c r="CQ32" s="106"/>
      <c r="CR32" s="106"/>
      <c r="CS32" s="106"/>
      <c r="CT32" s="106"/>
      <c r="CU32" s="106"/>
      <c r="CV32" s="106"/>
      <c r="CW32" s="106"/>
      <c r="CX32" s="106"/>
      <c r="CY32" s="106"/>
      <c r="CZ32" s="106"/>
      <c r="DA32" s="106"/>
      <c r="DB32" s="106"/>
      <c r="DC32" s="106"/>
      <c r="DD32" s="106"/>
      <c r="DE32" s="106"/>
      <c r="DF32" s="106"/>
      <c r="DG32" s="106"/>
      <c r="DH32" s="106"/>
      <c r="DI32" s="106"/>
      <c r="DJ32" s="106"/>
      <c r="DK32" s="106"/>
      <c r="DL32" s="106"/>
      <c r="DM32" s="106"/>
      <c r="DN32" s="106"/>
      <c r="DO32" s="106"/>
      <c r="DP32" s="106"/>
      <c r="DQ32" s="106"/>
      <c r="DR32" s="106"/>
      <c r="DS32" s="106"/>
      <c r="DT32" s="106"/>
      <c r="DU32" s="106"/>
      <c r="DV32" s="106"/>
      <c r="DW32" s="106"/>
      <c r="DX32" s="106"/>
      <c r="DY32" s="106"/>
      <c r="DZ32" s="106"/>
      <c r="EA32" s="106"/>
      <c r="EB32" s="106" t="s">
        <v>409</v>
      </c>
      <c r="EC32" s="106" t="s">
        <v>410</v>
      </c>
    </row>
    <row r="33" spans="1:133">
      <c r="A33" s="106"/>
      <c r="B33" s="106"/>
      <c r="C33" s="106"/>
      <c r="D33" s="106"/>
      <c r="E33" s="106"/>
      <c r="F33" s="106"/>
      <c r="G33" s="106"/>
      <c r="H33" s="106"/>
      <c r="I33" s="106"/>
      <c r="J33" s="106"/>
      <c r="K33" s="106"/>
      <c r="L33" s="106"/>
      <c r="M33" s="106"/>
      <c r="N33" s="106"/>
      <c r="O33" s="106"/>
      <c r="P33" s="106"/>
      <c r="Q33" s="106"/>
      <c r="R33" s="106"/>
      <c r="S33" s="106"/>
      <c r="T33" s="106"/>
      <c r="U33" s="106"/>
      <c r="V33" s="106"/>
      <c r="W33" s="106"/>
      <c r="X33" s="106"/>
      <c r="Y33" s="106"/>
      <c r="Z33" s="106"/>
      <c r="AA33" s="106"/>
      <c r="AB33" s="106"/>
      <c r="AC33" s="106"/>
      <c r="AD33" s="106"/>
      <c r="AE33" s="106"/>
      <c r="AF33" s="106"/>
      <c r="AG33" s="106"/>
      <c r="AH33" s="106"/>
      <c r="AI33" s="106"/>
      <c r="AJ33" s="106"/>
      <c r="AK33" s="106"/>
      <c r="AL33" s="106"/>
      <c r="AM33" s="106"/>
      <c r="AN33" s="106"/>
      <c r="AO33" s="106"/>
      <c r="AP33" s="106"/>
      <c r="AQ33" s="106"/>
      <c r="AR33" s="106"/>
      <c r="AS33" s="106"/>
      <c r="AT33" s="106"/>
      <c r="AU33" s="106"/>
      <c r="AV33" s="106"/>
      <c r="AW33" s="106"/>
      <c r="AX33" s="106"/>
      <c r="AY33" s="106"/>
      <c r="AZ33" s="106"/>
      <c r="BA33" s="106"/>
      <c r="BB33" s="106"/>
      <c r="BC33" s="106"/>
      <c r="BD33" s="106"/>
      <c r="BE33" s="106"/>
      <c r="BF33" s="106"/>
      <c r="BG33" s="106"/>
      <c r="BH33" s="106"/>
      <c r="BI33" s="106"/>
      <c r="BJ33" s="106"/>
      <c r="BK33" s="106"/>
      <c r="BL33" s="106"/>
      <c r="BM33" s="106"/>
      <c r="BN33" s="106"/>
      <c r="BO33" s="106"/>
      <c r="BP33" s="106"/>
      <c r="BQ33" s="106"/>
      <c r="BR33" s="106"/>
      <c r="BS33" s="106"/>
      <c r="BT33" s="106"/>
      <c r="BU33" s="106"/>
      <c r="BV33" s="106"/>
      <c r="BW33" s="106"/>
      <c r="BX33" s="106"/>
      <c r="BY33" s="106"/>
      <c r="BZ33" s="106"/>
      <c r="CA33" s="106"/>
      <c r="CB33" s="106"/>
      <c r="CC33" s="106"/>
      <c r="CD33" s="106"/>
      <c r="CE33" s="106"/>
      <c r="CF33" s="106"/>
      <c r="CG33" s="106"/>
      <c r="CH33" s="106"/>
      <c r="CI33" s="106"/>
      <c r="CJ33" s="106"/>
      <c r="CK33" s="106"/>
      <c r="CL33" s="106"/>
      <c r="CM33" s="106"/>
      <c r="CN33" s="106"/>
      <c r="CO33" s="106"/>
      <c r="CP33" s="106"/>
      <c r="CQ33" s="106"/>
      <c r="CR33" s="106"/>
      <c r="CS33" s="106"/>
      <c r="CT33" s="106"/>
      <c r="CU33" s="106"/>
      <c r="CV33" s="106"/>
      <c r="CW33" s="106"/>
      <c r="CX33" s="106"/>
      <c r="CY33" s="106"/>
      <c r="CZ33" s="106"/>
      <c r="DA33" s="106"/>
      <c r="DB33" s="106"/>
      <c r="DC33" s="106"/>
      <c r="DD33" s="106"/>
      <c r="DE33" s="106"/>
      <c r="DF33" s="106"/>
      <c r="DG33" s="106"/>
      <c r="DH33" s="106"/>
      <c r="DI33" s="106"/>
      <c r="DJ33" s="106"/>
      <c r="DK33" s="106"/>
      <c r="DL33" s="106"/>
      <c r="DM33" s="106"/>
      <c r="DN33" s="106"/>
      <c r="DO33" s="106"/>
      <c r="DP33" s="106"/>
      <c r="DQ33" s="106"/>
      <c r="DR33" s="106"/>
      <c r="DS33" s="106"/>
      <c r="DT33" s="106"/>
      <c r="DU33" s="106"/>
      <c r="DV33" s="106"/>
      <c r="DW33" s="106"/>
      <c r="DX33" s="106"/>
      <c r="DY33" s="106"/>
      <c r="DZ33" s="106"/>
      <c r="EA33" s="106"/>
      <c r="EB33" s="106" t="s">
        <v>411</v>
      </c>
      <c r="EC33" s="106" t="s">
        <v>412</v>
      </c>
    </row>
    <row r="34" spans="1:133">
      <c r="A34" s="106"/>
      <c r="B34" s="106"/>
      <c r="C34" s="106"/>
      <c r="D34" s="106"/>
      <c r="E34" s="106"/>
      <c r="F34" s="106"/>
      <c r="G34" s="106"/>
      <c r="H34" s="106"/>
      <c r="I34" s="106"/>
      <c r="J34" s="106"/>
      <c r="K34" s="106"/>
      <c r="L34" s="106"/>
      <c r="M34" s="106"/>
      <c r="N34" s="106"/>
      <c r="O34" s="106"/>
      <c r="P34" s="106"/>
      <c r="Q34" s="106"/>
      <c r="R34" s="106"/>
      <c r="S34" s="106"/>
      <c r="T34" s="106"/>
      <c r="U34" s="106"/>
      <c r="V34" s="106"/>
      <c r="W34" s="106"/>
      <c r="X34" s="106"/>
      <c r="Y34" s="106"/>
      <c r="Z34" s="106"/>
      <c r="AA34" s="106"/>
      <c r="AB34" s="106"/>
      <c r="AC34" s="106"/>
      <c r="AD34" s="106"/>
      <c r="AE34" s="106"/>
      <c r="AF34" s="106"/>
      <c r="AG34" s="106"/>
      <c r="AH34" s="106"/>
      <c r="AI34" s="106"/>
      <c r="AJ34" s="106"/>
      <c r="AK34" s="106"/>
      <c r="AL34" s="106"/>
      <c r="AM34" s="106"/>
      <c r="AN34" s="106"/>
      <c r="AO34" s="106"/>
      <c r="AP34" s="106"/>
      <c r="AQ34" s="106"/>
      <c r="AR34" s="106"/>
      <c r="AS34" s="106"/>
      <c r="AT34" s="106"/>
      <c r="AU34" s="106"/>
      <c r="AV34" s="106"/>
      <c r="AW34" s="106"/>
      <c r="AX34" s="106"/>
      <c r="AY34" s="106"/>
      <c r="AZ34" s="106"/>
      <c r="BA34" s="106"/>
      <c r="BB34" s="106"/>
      <c r="BC34" s="106"/>
      <c r="BD34" s="106"/>
      <c r="BE34" s="106"/>
      <c r="BF34" s="106"/>
      <c r="BG34" s="106"/>
      <c r="BH34" s="106"/>
      <c r="BI34" s="106"/>
      <c r="BJ34" s="106"/>
      <c r="BK34" s="106"/>
      <c r="BL34" s="106"/>
      <c r="BM34" s="106"/>
      <c r="BN34" s="106"/>
      <c r="BO34" s="106"/>
      <c r="BP34" s="106"/>
      <c r="BQ34" s="106"/>
      <c r="BR34" s="106"/>
      <c r="BS34" s="106"/>
      <c r="BT34" s="106"/>
      <c r="BU34" s="106"/>
      <c r="BV34" s="106"/>
      <c r="BW34" s="106"/>
      <c r="BX34" s="106"/>
      <c r="BY34" s="106"/>
      <c r="BZ34" s="106"/>
      <c r="CA34" s="106"/>
      <c r="CB34" s="106"/>
      <c r="CC34" s="106"/>
      <c r="CD34" s="106"/>
      <c r="CE34" s="106"/>
      <c r="CF34" s="106"/>
      <c r="CG34" s="106"/>
      <c r="CH34" s="106"/>
      <c r="CI34" s="106"/>
      <c r="CJ34" s="106"/>
      <c r="CK34" s="106"/>
      <c r="CL34" s="106"/>
      <c r="CM34" s="106"/>
      <c r="CN34" s="106"/>
      <c r="CO34" s="106"/>
      <c r="CP34" s="106"/>
      <c r="CQ34" s="106"/>
      <c r="CR34" s="106"/>
      <c r="CS34" s="106"/>
      <c r="CT34" s="106"/>
      <c r="CU34" s="106"/>
      <c r="CV34" s="106"/>
      <c r="CW34" s="106"/>
      <c r="CX34" s="106"/>
      <c r="CY34" s="106"/>
      <c r="CZ34" s="106"/>
      <c r="DA34" s="106"/>
      <c r="DB34" s="106"/>
      <c r="DC34" s="106"/>
      <c r="DD34" s="106"/>
      <c r="DE34" s="106"/>
      <c r="DF34" s="106"/>
      <c r="DG34" s="106"/>
      <c r="DH34" s="106"/>
      <c r="DI34" s="106"/>
      <c r="DJ34" s="106"/>
      <c r="DK34" s="106"/>
      <c r="DL34" s="106"/>
      <c r="DM34" s="106"/>
      <c r="DN34" s="106"/>
      <c r="DO34" s="106"/>
      <c r="DP34" s="106"/>
      <c r="DQ34" s="106"/>
      <c r="DR34" s="106"/>
      <c r="DS34" s="106"/>
      <c r="DT34" s="106"/>
      <c r="DU34" s="106"/>
      <c r="DV34" s="106"/>
      <c r="DW34" s="106"/>
      <c r="DX34" s="106"/>
      <c r="DY34" s="106"/>
      <c r="DZ34" s="106"/>
      <c r="EA34" s="106"/>
      <c r="EB34" s="106" t="s">
        <v>413</v>
      </c>
      <c r="EC34" s="106" t="s">
        <v>414</v>
      </c>
    </row>
    <row r="35" spans="1:133">
      <c r="A35" s="106"/>
      <c r="B35" s="106"/>
      <c r="C35" s="106"/>
      <c r="D35" s="106"/>
      <c r="E35" s="106"/>
      <c r="F35" s="106"/>
      <c r="G35" s="106"/>
      <c r="H35" s="106"/>
      <c r="I35" s="106"/>
      <c r="J35" s="106"/>
      <c r="K35" s="106"/>
      <c r="L35" s="106"/>
      <c r="M35" s="106"/>
      <c r="N35" s="106"/>
      <c r="O35" s="106"/>
      <c r="P35" s="106"/>
      <c r="Q35" s="106"/>
      <c r="R35" s="106"/>
      <c r="S35" s="106"/>
      <c r="T35" s="106"/>
      <c r="U35" s="106"/>
      <c r="V35" s="106"/>
      <c r="W35" s="106"/>
      <c r="X35" s="106"/>
      <c r="Y35" s="106"/>
      <c r="Z35" s="106"/>
      <c r="AA35" s="106"/>
      <c r="AB35" s="106"/>
      <c r="AC35" s="106"/>
      <c r="AD35" s="106"/>
      <c r="AE35" s="106"/>
      <c r="AF35" s="106"/>
      <c r="AG35" s="106"/>
      <c r="AH35" s="106"/>
      <c r="AI35" s="106"/>
      <c r="AJ35" s="106"/>
      <c r="AK35" s="106"/>
      <c r="AL35" s="106"/>
      <c r="AM35" s="106"/>
      <c r="AN35" s="106"/>
      <c r="AO35" s="106"/>
      <c r="AP35" s="106"/>
      <c r="AQ35" s="106"/>
      <c r="AR35" s="106"/>
      <c r="AS35" s="106"/>
      <c r="AT35" s="106"/>
      <c r="AU35" s="106"/>
      <c r="AV35" s="106"/>
      <c r="AW35" s="106"/>
      <c r="AX35" s="106"/>
      <c r="AY35" s="106"/>
      <c r="AZ35" s="106"/>
      <c r="BA35" s="106"/>
      <c r="BB35" s="106"/>
      <c r="BC35" s="106"/>
      <c r="BD35" s="106"/>
      <c r="BE35" s="106"/>
      <c r="BF35" s="106"/>
      <c r="BG35" s="106"/>
      <c r="BH35" s="106"/>
      <c r="BI35" s="106"/>
      <c r="BJ35" s="106"/>
      <c r="BK35" s="106"/>
      <c r="BL35" s="106"/>
      <c r="BM35" s="106"/>
      <c r="BN35" s="106"/>
      <c r="BO35" s="106"/>
      <c r="BP35" s="106"/>
      <c r="BQ35" s="106"/>
      <c r="BR35" s="106"/>
      <c r="BS35" s="106"/>
      <c r="BT35" s="106"/>
      <c r="BU35" s="106"/>
      <c r="BV35" s="106"/>
      <c r="BW35" s="106"/>
      <c r="BX35" s="106"/>
      <c r="BY35" s="106"/>
      <c r="BZ35" s="106"/>
      <c r="CA35" s="106"/>
      <c r="CB35" s="106"/>
      <c r="CC35" s="106"/>
      <c r="CD35" s="106"/>
      <c r="CE35" s="106"/>
      <c r="CF35" s="106"/>
      <c r="CG35" s="106"/>
      <c r="CH35" s="106"/>
      <c r="CI35" s="106"/>
      <c r="CJ35" s="106"/>
      <c r="CK35" s="106"/>
      <c r="CL35" s="106"/>
      <c r="CM35" s="106"/>
      <c r="CN35" s="106"/>
      <c r="CO35" s="106"/>
      <c r="CP35" s="106"/>
      <c r="CQ35" s="106"/>
      <c r="CR35" s="106"/>
      <c r="CS35" s="106"/>
      <c r="CT35" s="106"/>
      <c r="CU35" s="106"/>
      <c r="CV35" s="106"/>
      <c r="CW35" s="106"/>
      <c r="CX35" s="106"/>
      <c r="CY35" s="106"/>
      <c r="CZ35" s="106"/>
      <c r="DA35" s="106"/>
      <c r="DB35" s="106"/>
      <c r="DC35" s="106"/>
      <c r="DD35" s="106"/>
      <c r="DE35" s="106"/>
      <c r="DF35" s="106"/>
      <c r="DG35" s="106"/>
      <c r="DH35" s="106"/>
      <c r="DI35" s="106"/>
      <c r="DJ35" s="106"/>
      <c r="DK35" s="106"/>
      <c r="DL35" s="106"/>
      <c r="DM35" s="106"/>
      <c r="DN35" s="106"/>
      <c r="DO35" s="106"/>
      <c r="DP35" s="106"/>
      <c r="DQ35" s="106"/>
      <c r="DR35" s="106"/>
      <c r="DS35" s="106"/>
      <c r="DT35" s="106"/>
      <c r="DU35" s="106"/>
      <c r="DV35" s="106"/>
      <c r="DW35" s="106"/>
      <c r="DX35" s="106"/>
      <c r="DY35" s="106"/>
      <c r="DZ35" s="106"/>
      <c r="EA35" s="106"/>
      <c r="EB35" s="106" t="s">
        <v>415</v>
      </c>
      <c r="EC35" s="106" t="s">
        <v>416</v>
      </c>
    </row>
    <row r="36" spans="1:133">
      <c r="A36" s="106"/>
      <c r="B36" s="106"/>
      <c r="C36" s="106"/>
      <c r="D36" s="106"/>
      <c r="E36" s="106"/>
      <c r="F36" s="106"/>
      <c r="G36" s="106"/>
      <c r="H36" s="106"/>
      <c r="I36" s="106"/>
      <c r="J36" s="106"/>
      <c r="K36" s="106"/>
      <c r="L36" s="106"/>
      <c r="M36" s="106"/>
      <c r="N36" s="106"/>
      <c r="O36" s="106"/>
      <c r="P36" s="106"/>
      <c r="Q36" s="106"/>
      <c r="R36" s="106"/>
      <c r="S36" s="106"/>
      <c r="T36" s="106"/>
      <c r="U36" s="106"/>
      <c r="V36" s="106"/>
      <c r="W36" s="106"/>
      <c r="X36" s="106"/>
      <c r="Y36" s="106"/>
      <c r="Z36" s="106"/>
      <c r="AA36" s="106"/>
      <c r="AB36" s="106"/>
      <c r="AC36" s="106"/>
      <c r="AD36" s="106"/>
      <c r="AE36" s="106"/>
      <c r="AF36" s="106"/>
      <c r="AG36" s="106"/>
      <c r="AH36" s="106"/>
      <c r="AI36" s="106"/>
      <c r="AJ36" s="106"/>
      <c r="AK36" s="106"/>
      <c r="AL36" s="106"/>
      <c r="AM36" s="106"/>
      <c r="AN36" s="106"/>
      <c r="AO36" s="106"/>
      <c r="AP36" s="106"/>
      <c r="AQ36" s="106"/>
      <c r="AR36" s="106"/>
      <c r="AS36" s="106"/>
      <c r="AT36" s="106"/>
      <c r="AU36" s="106"/>
      <c r="AV36" s="106"/>
      <c r="AW36" s="106"/>
      <c r="AX36" s="106"/>
      <c r="AY36" s="106"/>
      <c r="AZ36" s="106"/>
      <c r="BA36" s="106"/>
      <c r="BB36" s="106"/>
      <c r="BC36" s="106"/>
      <c r="BD36" s="106"/>
      <c r="BE36" s="106"/>
      <c r="BF36" s="106"/>
      <c r="BG36" s="106"/>
      <c r="BH36" s="106"/>
      <c r="BI36" s="106"/>
      <c r="BJ36" s="106"/>
      <c r="BK36" s="106"/>
      <c r="BL36" s="106"/>
      <c r="BM36" s="106"/>
      <c r="BN36" s="106"/>
      <c r="BO36" s="106"/>
      <c r="BP36" s="106"/>
      <c r="BQ36" s="106"/>
      <c r="BR36" s="106"/>
      <c r="BS36" s="106"/>
      <c r="BT36" s="106"/>
      <c r="BU36" s="106"/>
      <c r="BV36" s="106"/>
      <c r="BW36" s="106"/>
      <c r="BX36" s="106"/>
      <c r="BY36" s="106"/>
      <c r="BZ36" s="106"/>
      <c r="CA36" s="106"/>
      <c r="CB36" s="106"/>
      <c r="CC36" s="106"/>
      <c r="CD36" s="106"/>
      <c r="CE36" s="106"/>
      <c r="CF36" s="106"/>
      <c r="CG36" s="106"/>
      <c r="CH36" s="106"/>
      <c r="CI36" s="106"/>
      <c r="CJ36" s="106"/>
      <c r="CK36" s="106"/>
      <c r="CL36" s="106"/>
      <c r="CM36" s="106"/>
      <c r="CN36" s="106"/>
      <c r="CO36" s="106"/>
      <c r="CP36" s="106"/>
      <c r="CQ36" s="106"/>
      <c r="CR36" s="106"/>
      <c r="CS36" s="106"/>
      <c r="CT36" s="106"/>
      <c r="CU36" s="106"/>
      <c r="CV36" s="106"/>
      <c r="CW36" s="106"/>
      <c r="CX36" s="106"/>
      <c r="CY36" s="106"/>
      <c r="CZ36" s="106"/>
      <c r="DA36" s="106"/>
      <c r="DB36" s="106"/>
      <c r="DC36" s="106"/>
      <c r="DD36" s="106"/>
      <c r="DE36" s="106"/>
      <c r="DF36" s="106"/>
      <c r="DG36" s="106"/>
      <c r="DH36" s="106"/>
      <c r="DI36" s="106"/>
      <c r="DJ36" s="106"/>
      <c r="DK36" s="106"/>
      <c r="DL36" s="106"/>
      <c r="DM36" s="106"/>
      <c r="DN36" s="106"/>
      <c r="DO36" s="106"/>
      <c r="DP36" s="106"/>
      <c r="DQ36" s="106"/>
      <c r="DR36" s="106"/>
      <c r="DS36" s="106"/>
      <c r="DT36" s="106"/>
      <c r="DU36" s="106"/>
      <c r="DV36" s="106"/>
      <c r="DW36" s="106"/>
      <c r="DX36" s="106"/>
      <c r="DY36" s="106"/>
      <c r="DZ36" s="106"/>
      <c r="EA36" s="106"/>
      <c r="EB36" s="106" t="s">
        <v>417</v>
      </c>
      <c r="EC36" s="106" t="s">
        <v>418</v>
      </c>
    </row>
    <row r="37" spans="1:133">
      <c r="A37" s="106"/>
      <c r="B37" s="106"/>
      <c r="C37" s="106"/>
      <c r="D37" s="106"/>
      <c r="E37" s="106"/>
      <c r="F37" s="106"/>
      <c r="G37" s="106"/>
      <c r="H37" s="106"/>
      <c r="I37" s="106"/>
      <c r="J37" s="106"/>
      <c r="K37" s="106"/>
      <c r="L37" s="106"/>
      <c r="M37" s="106"/>
      <c r="N37" s="106"/>
      <c r="O37" s="106"/>
      <c r="P37" s="106"/>
      <c r="Q37" s="106"/>
      <c r="R37" s="106"/>
      <c r="S37" s="106"/>
      <c r="T37" s="106"/>
      <c r="U37" s="106"/>
      <c r="V37" s="106"/>
      <c r="W37" s="106"/>
      <c r="X37" s="106"/>
      <c r="Y37" s="106"/>
      <c r="Z37" s="106"/>
      <c r="AA37" s="106"/>
      <c r="AB37" s="106"/>
      <c r="AC37" s="106"/>
      <c r="AD37" s="106"/>
      <c r="AE37" s="106"/>
      <c r="AF37" s="106"/>
      <c r="AG37" s="106"/>
      <c r="AH37" s="106"/>
      <c r="AI37" s="106"/>
      <c r="AJ37" s="106"/>
      <c r="AK37" s="106"/>
      <c r="AL37" s="106"/>
      <c r="AM37" s="106"/>
      <c r="AN37" s="106"/>
      <c r="AO37" s="106"/>
      <c r="AP37" s="106"/>
      <c r="AQ37" s="106"/>
      <c r="AR37" s="106"/>
      <c r="AS37" s="106"/>
      <c r="AT37" s="106"/>
      <c r="AU37" s="106"/>
      <c r="AV37" s="106"/>
      <c r="AW37" s="106"/>
      <c r="AX37" s="106"/>
      <c r="AY37" s="106"/>
      <c r="AZ37" s="106"/>
      <c r="BA37" s="106"/>
      <c r="BB37" s="106"/>
      <c r="BC37" s="106"/>
      <c r="BD37" s="106"/>
      <c r="BE37" s="106"/>
      <c r="BF37" s="106"/>
      <c r="BG37" s="106"/>
      <c r="BH37" s="106"/>
      <c r="BI37" s="106"/>
      <c r="BJ37" s="106"/>
      <c r="BK37" s="106"/>
      <c r="BL37" s="106"/>
      <c r="BM37" s="106"/>
      <c r="BN37" s="106"/>
      <c r="BO37" s="106"/>
      <c r="BP37" s="106"/>
      <c r="BQ37" s="106"/>
      <c r="BR37" s="106"/>
      <c r="BS37" s="106"/>
      <c r="BT37" s="106"/>
      <c r="BU37" s="106"/>
      <c r="BV37" s="106"/>
      <c r="BW37" s="106"/>
      <c r="BX37" s="106"/>
      <c r="BY37" s="106"/>
      <c r="BZ37" s="106"/>
      <c r="CA37" s="106"/>
      <c r="CB37" s="106"/>
      <c r="CC37" s="106"/>
      <c r="CD37" s="106"/>
      <c r="CE37" s="106"/>
      <c r="CF37" s="106"/>
      <c r="CG37" s="106"/>
      <c r="CH37" s="106"/>
      <c r="CI37" s="106"/>
      <c r="CJ37" s="106"/>
      <c r="CK37" s="106"/>
      <c r="CL37" s="106"/>
      <c r="CM37" s="106"/>
      <c r="CN37" s="106"/>
      <c r="CO37" s="106"/>
      <c r="CP37" s="106"/>
      <c r="CQ37" s="106"/>
      <c r="CR37" s="106"/>
      <c r="CS37" s="106"/>
      <c r="CT37" s="106"/>
      <c r="CU37" s="106"/>
      <c r="CV37" s="106"/>
      <c r="CW37" s="106"/>
      <c r="CX37" s="106"/>
      <c r="CY37" s="106"/>
      <c r="CZ37" s="106"/>
      <c r="DA37" s="106"/>
      <c r="DB37" s="106"/>
      <c r="DC37" s="106"/>
      <c r="DD37" s="106"/>
      <c r="DE37" s="106"/>
      <c r="DF37" s="106"/>
      <c r="DG37" s="106"/>
      <c r="DH37" s="106"/>
      <c r="DI37" s="106"/>
      <c r="DJ37" s="106"/>
      <c r="DK37" s="106"/>
      <c r="DL37" s="106"/>
      <c r="DM37" s="106"/>
      <c r="DN37" s="106"/>
      <c r="DO37" s="106"/>
      <c r="DP37" s="106"/>
      <c r="DQ37" s="106"/>
      <c r="DR37" s="106"/>
      <c r="DS37" s="106"/>
      <c r="DT37" s="106"/>
      <c r="DU37" s="106"/>
      <c r="DV37" s="106"/>
      <c r="DW37" s="106"/>
      <c r="DX37" s="106"/>
      <c r="DY37" s="106"/>
      <c r="DZ37" s="106"/>
      <c r="EA37" s="106"/>
      <c r="EB37" s="106" t="s">
        <v>419</v>
      </c>
      <c r="EC37" s="106" t="s">
        <v>420</v>
      </c>
    </row>
    <row r="38" spans="1:133">
      <c r="A38" s="106"/>
      <c r="B38" s="106"/>
      <c r="C38" s="106"/>
      <c r="D38" s="106"/>
      <c r="E38" s="106"/>
      <c r="F38" s="106"/>
      <c r="G38" s="106"/>
      <c r="H38" s="106"/>
      <c r="I38" s="106"/>
      <c r="J38" s="106"/>
      <c r="K38" s="106"/>
      <c r="L38" s="106"/>
      <c r="M38" s="106"/>
      <c r="N38" s="106"/>
      <c r="O38" s="106"/>
      <c r="P38" s="106"/>
      <c r="Q38" s="106"/>
      <c r="R38" s="106"/>
      <c r="S38" s="106"/>
      <c r="T38" s="106"/>
      <c r="U38" s="106"/>
      <c r="V38" s="106"/>
      <c r="W38" s="106"/>
      <c r="X38" s="106"/>
      <c r="Y38" s="106"/>
      <c r="Z38" s="106"/>
      <c r="AA38" s="106"/>
      <c r="AB38" s="106"/>
      <c r="AC38" s="106"/>
      <c r="AD38" s="106"/>
      <c r="AE38" s="106"/>
      <c r="AF38" s="106"/>
      <c r="AG38" s="106"/>
      <c r="AH38" s="106"/>
      <c r="AI38" s="106"/>
      <c r="AJ38" s="106"/>
      <c r="AK38" s="106"/>
      <c r="AL38" s="106"/>
      <c r="AM38" s="106"/>
      <c r="AN38" s="106"/>
      <c r="AO38" s="106"/>
      <c r="AP38" s="106"/>
      <c r="AQ38" s="106"/>
      <c r="AR38" s="106"/>
      <c r="AS38" s="106"/>
      <c r="AT38" s="106"/>
      <c r="AU38" s="106"/>
      <c r="AV38" s="106"/>
      <c r="AW38" s="106"/>
      <c r="AX38" s="106"/>
      <c r="AY38" s="106"/>
      <c r="AZ38" s="106"/>
      <c r="BA38" s="106"/>
      <c r="BB38" s="106"/>
      <c r="BC38" s="106"/>
      <c r="BD38" s="106"/>
      <c r="BE38" s="106"/>
      <c r="BF38" s="106"/>
      <c r="BG38" s="106"/>
      <c r="BH38" s="106"/>
      <c r="BI38" s="106"/>
      <c r="BJ38" s="106"/>
      <c r="BK38" s="106"/>
      <c r="BL38" s="106"/>
      <c r="BM38" s="106"/>
      <c r="BN38" s="106"/>
      <c r="BO38" s="106"/>
      <c r="BP38" s="106"/>
      <c r="BQ38" s="106"/>
      <c r="BR38" s="106"/>
      <c r="BS38" s="106"/>
      <c r="BT38" s="106"/>
      <c r="BU38" s="106"/>
      <c r="BV38" s="106"/>
      <c r="BW38" s="106"/>
      <c r="BX38" s="106"/>
      <c r="BY38" s="106"/>
      <c r="BZ38" s="106"/>
      <c r="CA38" s="106"/>
      <c r="CB38" s="106"/>
      <c r="CC38" s="106"/>
      <c r="CD38" s="106"/>
      <c r="CE38" s="106"/>
      <c r="CF38" s="106"/>
      <c r="CG38" s="106"/>
      <c r="CH38" s="106"/>
      <c r="CI38" s="106"/>
      <c r="CJ38" s="106"/>
      <c r="CK38" s="106"/>
      <c r="CL38" s="106"/>
      <c r="CM38" s="106"/>
      <c r="CN38" s="106"/>
      <c r="CO38" s="106"/>
      <c r="CP38" s="106"/>
      <c r="CQ38" s="106"/>
      <c r="CR38" s="106"/>
      <c r="CS38" s="106"/>
      <c r="CT38" s="106"/>
      <c r="CU38" s="106"/>
      <c r="CV38" s="106"/>
      <c r="CW38" s="106"/>
      <c r="CX38" s="106"/>
      <c r="CY38" s="106"/>
      <c r="CZ38" s="106"/>
      <c r="DA38" s="106"/>
      <c r="DB38" s="106"/>
      <c r="DC38" s="106"/>
      <c r="DD38" s="106"/>
      <c r="DE38" s="106"/>
      <c r="DF38" s="106"/>
      <c r="DG38" s="106"/>
      <c r="DH38" s="106"/>
      <c r="DI38" s="106"/>
      <c r="DJ38" s="106"/>
      <c r="DK38" s="106"/>
      <c r="DL38" s="106"/>
      <c r="DM38" s="106"/>
      <c r="DN38" s="106"/>
      <c r="DO38" s="106"/>
      <c r="DP38" s="106"/>
      <c r="DQ38" s="106"/>
      <c r="DR38" s="106"/>
      <c r="DS38" s="106"/>
      <c r="DT38" s="106"/>
      <c r="DU38" s="106"/>
      <c r="DV38" s="106"/>
      <c r="DW38" s="106"/>
      <c r="DX38" s="106"/>
      <c r="DY38" s="106"/>
      <c r="DZ38" s="106"/>
      <c r="EA38" s="106"/>
      <c r="EB38" s="106" t="s">
        <v>421</v>
      </c>
      <c r="EC38" s="106" t="s">
        <v>422</v>
      </c>
    </row>
    <row r="39" spans="1:133">
      <c r="A39" s="106"/>
      <c r="B39" s="106"/>
      <c r="C39" s="106"/>
      <c r="D39" s="106"/>
      <c r="E39" s="106"/>
      <c r="F39" s="106"/>
      <c r="G39" s="106"/>
      <c r="H39" s="106"/>
      <c r="I39" s="106"/>
      <c r="J39" s="106"/>
      <c r="K39" s="106"/>
      <c r="L39" s="106"/>
      <c r="M39" s="106"/>
      <c r="N39" s="106"/>
      <c r="O39" s="106"/>
      <c r="P39" s="106"/>
      <c r="Q39" s="106"/>
      <c r="R39" s="106"/>
      <c r="S39" s="106"/>
      <c r="T39" s="106"/>
      <c r="U39" s="106"/>
      <c r="V39" s="106"/>
      <c r="W39" s="106"/>
      <c r="X39" s="106"/>
      <c r="Y39" s="106"/>
      <c r="Z39" s="106"/>
      <c r="AA39" s="106"/>
      <c r="AB39" s="106"/>
      <c r="AC39" s="106"/>
      <c r="AD39" s="106"/>
      <c r="AE39" s="106"/>
      <c r="AF39" s="106"/>
      <c r="AG39" s="106"/>
      <c r="AH39" s="106"/>
      <c r="AI39" s="106"/>
      <c r="AJ39" s="106"/>
      <c r="AK39" s="106"/>
      <c r="AL39" s="106"/>
      <c r="AM39" s="106"/>
      <c r="AN39" s="106"/>
      <c r="AO39" s="106"/>
      <c r="AP39" s="106"/>
      <c r="AQ39" s="106"/>
      <c r="AR39" s="106"/>
      <c r="AS39" s="106"/>
      <c r="AT39" s="106"/>
      <c r="AU39" s="106"/>
      <c r="AV39" s="106"/>
      <c r="AW39" s="106"/>
      <c r="AX39" s="106"/>
      <c r="AY39" s="106"/>
      <c r="AZ39" s="106"/>
      <c r="BA39" s="106"/>
      <c r="BB39" s="106"/>
      <c r="BC39" s="106"/>
      <c r="BD39" s="106"/>
      <c r="BE39" s="106"/>
      <c r="BF39" s="106"/>
      <c r="BG39" s="106"/>
      <c r="BH39" s="106"/>
      <c r="BI39" s="106"/>
      <c r="BJ39" s="106"/>
      <c r="BK39" s="106"/>
      <c r="BL39" s="106"/>
      <c r="BM39" s="106"/>
      <c r="BN39" s="106"/>
      <c r="BO39" s="106"/>
      <c r="BP39" s="106"/>
      <c r="BQ39" s="106"/>
      <c r="BR39" s="106"/>
      <c r="BS39" s="106"/>
      <c r="BT39" s="106"/>
      <c r="BU39" s="106"/>
      <c r="BV39" s="106"/>
      <c r="BW39" s="106"/>
      <c r="BX39" s="106"/>
      <c r="BY39" s="106"/>
      <c r="BZ39" s="106"/>
      <c r="CA39" s="106"/>
      <c r="CB39" s="106"/>
      <c r="CC39" s="106"/>
      <c r="CD39" s="106"/>
      <c r="CE39" s="106"/>
      <c r="CF39" s="106"/>
      <c r="CG39" s="106"/>
      <c r="CH39" s="106"/>
      <c r="CI39" s="106"/>
      <c r="CJ39" s="106"/>
      <c r="CK39" s="106"/>
      <c r="CL39" s="106"/>
      <c r="CM39" s="106"/>
      <c r="CN39" s="106"/>
      <c r="CO39" s="106"/>
      <c r="CP39" s="106"/>
      <c r="CQ39" s="106"/>
      <c r="CR39" s="106"/>
      <c r="CS39" s="106"/>
      <c r="CT39" s="106"/>
      <c r="CU39" s="106"/>
      <c r="CV39" s="106"/>
      <c r="CW39" s="106"/>
      <c r="CX39" s="106"/>
      <c r="CY39" s="106"/>
      <c r="CZ39" s="106"/>
      <c r="DA39" s="106"/>
      <c r="DB39" s="106"/>
      <c r="DC39" s="106"/>
      <c r="DD39" s="106"/>
      <c r="DE39" s="106"/>
      <c r="DF39" s="106"/>
      <c r="DG39" s="106"/>
      <c r="DH39" s="106"/>
      <c r="DI39" s="106"/>
      <c r="DJ39" s="106"/>
      <c r="DK39" s="106"/>
      <c r="DL39" s="106"/>
      <c r="DM39" s="106"/>
      <c r="DN39" s="106"/>
      <c r="DO39" s="106"/>
      <c r="DP39" s="106"/>
      <c r="DQ39" s="106"/>
      <c r="DR39" s="106"/>
      <c r="DS39" s="106"/>
      <c r="DT39" s="106"/>
      <c r="DU39" s="106"/>
      <c r="DV39" s="106"/>
      <c r="DW39" s="106"/>
      <c r="DX39" s="106"/>
      <c r="DY39" s="106"/>
      <c r="DZ39" s="106"/>
      <c r="EA39" s="106"/>
      <c r="EB39" s="106" t="s">
        <v>423</v>
      </c>
      <c r="EC39" s="106" t="s">
        <v>424</v>
      </c>
    </row>
    <row r="40" spans="1:133">
      <c r="A40" s="106"/>
      <c r="B40" s="106"/>
      <c r="C40" s="106"/>
      <c r="D40" s="106"/>
      <c r="E40" s="106"/>
      <c r="F40" s="106"/>
      <c r="G40" s="106"/>
      <c r="H40" s="106"/>
      <c r="I40" s="106"/>
      <c r="J40" s="106"/>
      <c r="K40" s="106"/>
      <c r="L40" s="106"/>
      <c r="M40" s="106"/>
      <c r="N40" s="106"/>
      <c r="O40" s="106"/>
      <c r="P40" s="106"/>
      <c r="Q40" s="106"/>
      <c r="R40" s="106"/>
      <c r="S40" s="106"/>
      <c r="T40" s="106"/>
      <c r="U40" s="106"/>
      <c r="V40" s="106"/>
      <c r="W40" s="106"/>
      <c r="X40" s="106"/>
      <c r="Y40" s="106"/>
      <c r="Z40" s="106"/>
      <c r="AA40" s="106"/>
      <c r="AB40" s="106"/>
      <c r="AC40" s="106"/>
      <c r="AD40" s="106"/>
      <c r="AE40" s="106"/>
      <c r="AF40" s="106"/>
      <c r="AG40" s="106"/>
      <c r="AH40" s="106"/>
      <c r="AI40" s="106"/>
      <c r="AJ40" s="106"/>
      <c r="AK40" s="106"/>
      <c r="AL40" s="106"/>
      <c r="AM40" s="106"/>
      <c r="AN40" s="106"/>
      <c r="AO40" s="106"/>
      <c r="AP40" s="106"/>
      <c r="AQ40" s="106"/>
      <c r="AR40" s="106"/>
      <c r="AS40" s="106"/>
      <c r="AT40" s="106"/>
      <c r="AU40" s="106"/>
      <c r="AV40" s="106"/>
      <c r="AW40" s="106"/>
      <c r="AX40" s="106"/>
      <c r="AY40" s="106"/>
      <c r="AZ40" s="106"/>
      <c r="BA40" s="106"/>
      <c r="BB40" s="106"/>
      <c r="BC40" s="106"/>
      <c r="BD40" s="106"/>
      <c r="BE40" s="106"/>
      <c r="BF40" s="106"/>
      <c r="BG40" s="106"/>
      <c r="BH40" s="106"/>
      <c r="BI40" s="106"/>
      <c r="BJ40" s="106"/>
      <c r="BK40" s="106"/>
      <c r="BL40" s="106"/>
      <c r="BM40" s="106"/>
      <c r="BN40" s="106"/>
      <c r="BO40" s="106"/>
      <c r="BP40" s="106"/>
      <c r="BQ40" s="106"/>
      <c r="BR40" s="106"/>
      <c r="BS40" s="106"/>
      <c r="BT40" s="106"/>
      <c r="BU40" s="106"/>
      <c r="BV40" s="106"/>
      <c r="BW40" s="106"/>
      <c r="BX40" s="106"/>
      <c r="BY40" s="106"/>
      <c r="BZ40" s="106"/>
      <c r="CA40" s="106"/>
      <c r="CB40" s="106"/>
      <c r="CC40" s="106"/>
      <c r="CD40" s="106"/>
      <c r="CE40" s="106"/>
      <c r="CF40" s="106"/>
      <c r="CG40" s="106"/>
      <c r="CH40" s="106"/>
      <c r="CI40" s="106"/>
      <c r="CJ40" s="106"/>
      <c r="CK40" s="106"/>
      <c r="CL40" s="106"/>
      <c r="CM40" s="106"/>
      <c r="CN40" s="106"/>
      <c r="CO40" s="106"/>
      <c r="CP40" s="106"/>
      <c r="CQ40" s="106"/>
      <c r="CR40" s="106"/>
      <c r="CS40" s="106"/>
      <c r="CT40" s="106"/>
      <c r="CU40" s="106"/>
      <c r="CV40" s="106"/>
      <c r="CW40" s="106"/>
      <c r="CX40" s="106"/>
      <c r="CY40" s="106"/>
      <c r="CZ40" s="106"/>
      <c r="DA40" s="106"/>
      <c r="DB40" s="106"/>
      <c r="DC40" s="106"/>
      <c r="DD40" s="106"/>
      <c r="DE40" s="106"/>
      <c r="DF40" s="106"/>
      <c r="DG40" s="106"/>
      <c r="DH40" s="106"/>
      <c r="DI40" s="106"/>
      <c r="DJ40" s="106"/>
      <c r="DK40" s="106"/>
      <c r="DL40" s="106"/>
      <c r="DM40" s="106"/>
      <c r="DN40" s="106"/>
      <c r="DO40" s="106"/>
      <c r="DP40" s="106"/>
      <c r="DQ40" s="106"/>
      <c r="DR40" s="106"/>
      <c r="DS40" s="106"/>
      <c r="DT40" s="106"/>
      <c r="DU40" s="106"/>
      <c r="DV40" s="106"/>
      <c r="DW40" s="106"/>
      <c r="DX40" s="106"/>
      <c r="DY40" s="106"/>
      <c r="DZ40" s="106"/>
      <c r="EA40" s="106"/>
      <c r="EB40" s="106" t="s">
        <v>425</v>
      </c>
      <c r="EC40" s="106" t="s">
        <v>426</v>
      </c>
    </row>
    <row r="41" spans="1:133">
      <c r="A41" s="106"/>
      <c r="B41" s="106"/>
      <c r="C41" s="106"/>
      <c r="D41" s="106"/>
      <c r="E41" s="106"/>
      <c r="F41" s="106"/>
      <c r="G41" s="106"/>
      <c r="H41" s="106"/>
      <c r="I41" s="106"/>
      <c r="J41" s="106"/>
      <c r="K41" s="106"/>
      <c r="L41" s="106"/>
      <c r="M41" s="106"/>
      <c r="N41" s="106"/>
      <c r="O41" s="106"/>
      <c r="P41" s="106"/>
      <c r="Q41" s="106"/>
      <c r="R41" s="106"/>
      <c r="S41" s="106"/>
      <c r="T41" s="106"/>
      <c r="U41" s="106"/>
      <c r="V41" s="106"/>
      <c r="W41" s="106"/>
      <c r="X41" s="106"/>
      <c r="Y41" s="106"/>
      <c r="Z41" s="106"/>
      <c r="AA41" s="106"/>
      <c r="AB41" s="106"/>
      <c r="AC41" s="106"/>
      <c r="AD41" s="106"/>
      <c r="AE41" s="106"/>
      <c r="AF41" s="106"/>
      <c r="AG41" s="106"/>
      <c r="AH41" s="106"/>
      <c r="AI41" s="106"/>
      <c r="AJ41" s="106"/>
      <c r="AK41" s="106"/>
      <c r="AL41" s="106"/>
      <c r="AM41" s="106"/>
      <c r="AN41" s="106"/>
      <c r="AO41" s="106"/>
      <c r="AP41" s="106"/>
      <c r="AQ41" s="106"/>
      <c r="AR41" s="106"/>
      <c r="AS41" s="106"/>
      <c r="AT41" s="106"/>
      <c r="AU41" s="106"/>
      <c r="AV41" s="106"/>
      <c r="AW41" s="106"/>
      <c r="AX41" s="106"/>
      <c r="AY41" s="106"/>
      <c r="AZ41" s="106"/>
      <c r="BA41" s="106"/>
      <c r="BB41" s="106"/>
      <c r="BC41" s="106"/>
      <c r="BD41" s="106"/>
      <c r="BE41" s="106"/>
      <c r="BF41" s="106"/>
      <c r="BG41" s="106"/>
      <c r="BH41" s="106"/>
      <c r="BI41" s="106"/>
      <c r="BJ41" s="106"/>
      <c r="BK41" s="106"/>
      <c r="BL41" s="106"/>
      <c r="BM41" s="106"/>
      <c r="BN41" s="106"/>
      <c r="BO41" s="106"/>
      <c r="BP41" s="106"/>
      <c r="BQ41" s="106"/>
      <c r="BR41" s="106"/>
      <c r="BS41" s="106"/>
      <c r="BT41" s="106"/>
      <c r="BU41" s="106"/>
      <c r="BV41" s="106"/>
      <c r="BW41" s="106"/>
      <c r="BX41" s="106"/>
      <c r="BY41" s="106"/>
      <c r="BZ41" s="106"/>
      <c r="CA41" s="106"/>
      <c r="CB41" s="106"/>
      <c r="CC41" s="106"/>
      <c r="CD41" s="106"/>
      <c r="CE41" s="106"/>
      <c r="CF41" s="106"/>
      <c r="CG41" s="106"/>
      <c r="CH41" s="106"/>
      <c r="CI41" s="106"/>
      <c r="CJ41" s="106"/>
      <c r="CK41" s="106"/>
      <c r="CL41" s="106"/>
      <c r="CM41" s="106"/>
      <c r="CN41" s="106"/>
      <c r="CO41" s="106"/>
      <c r="CP41" s="106"/>
      <c r="CQ41" s="106"/>
      <c r="CR41" s="106"/>
      <c r="CS41" s="106"/>
      <c r="CT41" s="106"/>
      <c r="CU41" s="106"/>
      <c r="CV41" s="106"/>
      <c r="CW41" s="106"/>
      <c r="CX41" s="106"/>
      <c r="CY41" s="106"/>
      <c r="CZ41" s="106"/>
      <c r="DA41" s="106"/>
      <c r="DB41" s="106"/>
      <c r="DC41" s="106"/>
      <c r="DD41" s="106"/>
      <c r="DE41" s="106"/>
      <c r="DF41" s="106"/>
      <c r="DG41" s="106"/>
      <c r="DH41" s="106"/>
      <c r="DI41" s="106"/>
      <c r="DJ41" s="106"/>
      <c r="DK41" s="106"/>
      <c r="DL41" s="106"/>
      <c r="DM41" s="106"/>
      <c r="DN41" s="106"/>
      <c r="DO41" s="106"/>
      <c r="DP41" s="106"/>
      <c r="DQ41" s="106"/>
      <c r="DR41" s="106"/>
      <c r="DS41" s="106"/>
      <c r="DT41" s="106"/>
      <c r="DU41" s="106"/>
      <c r="DV41" s="106"/>
      <c r="DW41" s="106"/>
      <c r="DX41" s="106"/>
      <c r="DY41" s="106"/>
      <c r="DZ41" s="106"/>
      <c r="EA41" s="106"/>
      <c r="EB41" s="106" t="s">
        <v>427</v>
      </c>
      <c r="EC41" s="106" t="s">
        <v>428</v>
      </c>
    </row>
    <row r="42" spans="1:133">
      <c r="A42" s="106"/>
      <c r="B42" s="106"/>
      <c r="C42" s="106"/>
      <c r="D42" s="106"/>
      <c r="E42" s="106"/>
      <c r="F42" s="106"/>
      <c r="G42" s="106"/>
      <c r="H42" s="106"/>
      <c r="I42" s="106"/>
      <c r="J42" s="106"/>
      <c r="K42" s="106"/>
      <c r="L42" s="106"/>
      <c r="M42" s="106"/>
      <c r="N42" s="106"/>
      <c r="O42" s="106"/>
      <c r="P42" s="106"/>
      <c r="Q42" s="106"/>
      <c r="R42" s="106"/>
      <c r="S42" s="106"/>
      <c r="T42" s="106"/>
      <c r="U42" s="106"/>
      <c r="V42" s="106"/>
      <c r="W42" s="106"/>
      <c r="X42" s="106"/>
      <c r="Y42" s="106"/>
      <c r="Z42" s="106"/>
      <c r="AA42" s="106"/>
      <c r="AB42" s="106"/>
      <c r="AC42" s="106"/>
      <c r="AD42" s="106"/>
      <c r="AE42" s="106"/>
      <c r="AF42" s="106"/>
      <c r="AG42" s="106"/>
      <c r="AH42" s="106"/>
      <c r="AI42" s="106"/>
      <c r="AJ42" s="106"/>
      <c r="AK42" s="106"/>
      <c r="AL42" s="106"/>
      <c r="AM42" s="106"/>
      <c r="AN42" s="106"/>
      <c r="AO42" s="106"/>
      <c r="AP42" s="106"/>
      <c r="AQ42" s="106"/>
      <c r="AR42" s="106"/>
      <c r="AS42" s="106"/>
      <c r="AT42" s="106"/>
      <c r="AU42" s="106"/>
      <c r="AV42" s="106"/>
      <c r="AW42" s="106"/>
      <c r="AX42" s="106"/>
      <c r="AY42" s="106"/>
      <c r="AZ42" s="106"/>
      <c r="BA42" s="106"/>
      <c r="BB42" s="106"/>
      <c r="BC42" s="106"/>
      <c r="BD42" s="106"/>
      <c r="BE42" s="106"/>
      <c r="BF42" s="106"/>
      <c r="BG42" s="106"/>
      <c r="BH42" s="106"/>
      <c r="BI42" s="106"/>
      <c r="BJ42" s="106"/>
      <c r="BK42" s="106"/>
      <c r="BL42" s="106"/>
      <c r="BM42" s="106"/>
      <c r="BN42" s="106"/>
      <c r="BO42" s="106"/>
      <c r="BP42" s="106"/>
      <c r="BQ42" s="106"/>
      <c r="BR42" s="106"/>
      <c r="BS42" s="106"/>
      <c r="BT42" s="106"/>
      <c r="BU42" s="106"/>
      <c r="BV42" s="106"/>
      <c r="BW42" s="106"/>
      <c r="BX42" s="106"/>
      <c r="BY42" s="106"/>
      <c r="BZ42" s="106"/>
      <c r="CA42" s="106"/>
      <c r="CB42" s="106"/>
      <c r="CC42" s="106"/>
      <c r="CD42" s="106"/>
      <c r="CE42" s="106"/>
      <c r="CF42" s="106"/>
      <c r="CG42" s="106"/>
      <c r="CH42" s="106"/>
      <c r="CI42" s="106"/>
      <c r="CJ42" s="106"/>
      <c r="CK42" s="106"/>
      <c r="CL42" s="106"/>
      <c r="CM42" s="106"/>
      <c r="CN42" s="106"/>
      <c r="CO42" s="106"/>
      <c r="CP42" s="106"/>
      <c r="CQ42" s="106"/>
      <c r="CR42" s="106"/>
      <c r="CS42" s="106"/>
      <c r="CT42" s="106"/>
      <c r="CU42" s="106"/>
      <c r="CV42" s="106"/>
      <c r="CW42" s="106"/>
      <c r="CX42" s="106"/>
      <c r="CY42" s="106"/>
      <c r="CZ42" s="106"/>
      <c r="DA42" s="106"/>
      <c r="DB42" s="106"/>
      <c r="DC42" s="106"/>
      <c r="DD42" s="106"/>
      <c r="DE42" s="106"/>
      <c r="DF42" s="106"/>
      <c r="DG42" s="106"/>
      <c r="DH42" s="106"/>
      <c r="DI42" s="106"/>
      <c r="DJ42" s="106"/>
      <c r="DK42" s="106"/>
      <c r="DL42" s="106"/>
      <c r="DM42" s="106"/>
      <c r="DN42" s="106"/>
      <c r="DO42" s="106"/>
      <c r="DP42" s="106"/>
      <c r="DQ42" s="106"/>
      <c r="DR42" s="106"/>
      <c r="DS42" s="106"/>
      <c r="DT42" s="106"/>
      <c r="DU42" s="106"/>
      <c r="DV42" s="106"/>
      <c r="DW42" s="106"/>
      <c r="DX42" s="106"/>
      <c r="DY42" s="106"/>
      <c r="DZ42" s="106"/>
      <c r="EA42" s="106"/>
      <c r="EB42" s="106" t="s">
        <v>429</v>
      </c>
      <c r="EC42" s="106" t="s">
        <v>430</v>
      </c>
    </row>
    <row r="43" spans="1:133">
      <c r="A43" s="106"/>
      <c r="B43" s="106"/>
      <c r="C43" s="106"/>
      <c r="D43" s="106"/>
      <c r="E43" s="106"/>
      <c r="F43" s="106"/>
      <c r="G43" s="106"/>
      <c r="H43" s="106"/>
      <c r="I43" s="106"/>
      <c r="J43" s="106"/>
      <c r="K43" s="106"/>
      <c r="L43" s="106"/>
      <c r="M43" s="106"/>
      <c r="N43" s="106"/>
      <c r="O43" s="106"/>
      <c r="P43" s="106"/>
      <c r="Q43" s="106"/>
      <c r="R43" s="106"/>
      <c r="S43" s="106"/>
      <c r="T43" s="106"/>
      <c r="U43" s="106"/>
      <c r="V43" s="106"/>
      <c r="W43" s="106"/>
      <c r="X43" s="106"/>
      <c r="Y43" s="106"/>
      <c r="Z43" s="106"/>
      <c r="AA43" s="106"/>
      <c r="AB43" s="106"/>
      <c r="AC43" s="106"/>
      <c r="AD43" s="106"/>
      <c r="AE43" s="106"/>
      <c r="AF43" s="106"/>
      <c r="AG43" s="106"/>
      <c r="AH43" s="106"/>
      <c r="AI43" s="106"/>
      <c r="AJ43" s="106"/>
      <c r="AK43" s="106"/>
      <c r="AL43" s="106"/>
      <c r="AM43" s="106"/>
      <c r="AN43" s="106"/>
      <c r="AO43" s="106"/>
      <c r="AP43" s="106"/>
      <c r="AQ43" s="106"/>
      <c r="AR43" s="106"/>
      <c r="AS43" s="106"/>
      <c r="AT43" s="106"/>
      <c r="AU43" s="106"/>
      <c r="AV43" s="106"/>
      <c r="AW43" s="106"/>
      <c r="AX43" s="106"/>
      <c r="AY43" s="106"/>
      <c r="AZ43" s="106"/>
      <c r="BA43" s="106"/>
      <c r="BB43" s="106"/>
      <c r="BC43" s="106"/>
      <c r="BD43" s="106"/>
      <c r="BE43" s="106"/>
      <c r="BF43" s="106"/>
      <c r="BG43" s="106"/>
      <c r="BH43" s="106"/>
      <c r="BI43" s="106"/>
      <c r="BJ43" s="106"/>
      <c r="BK43" s="106"/>
      <c r="BL43" s="106"/>
      <c r="BM43" s="106"/>
      <c r="BN43" s="106"/>
      <c r="BO43" s="106"/>
      <c r="BP43" s="106"/>
      <c r="BQ43" s="106"/>
      <c r="BR43" s="106"/>
      <c r="BS43" s="106"/>
      <c r="BT43" s="106"/>
      <c r="BU43" s="106"/>
      <c r="BV43" s="106"/>
      <c r="BW43" s="106"/>
      <c r="BX43" s="106"/>
      <c r="BY43" s="106"/>
      <c r="BZ43" s="106"/>
      <c r="CA43" s="106"/>
      <c r="CB43" s="106"/>
      <c r="CC43" s="106"/>
      <c r="CD43" s="106"/>
      <c r="CE43" s="106"/>
      <c r="CF43" s="106"/>
      <c r="CG43" s="106"/>
      <c r="CH43" s="106"/>
      <c r="CI43" s="106"/>
      <c r="CJ43" s="106"/>
      <c r="CK43" s="106"/>
      <c r="CL43" s="106"/>
      <c r="CM43" s="106"/>
      <c r="CN43" s="106"/>
      <c r="CO43" s="106"/>
      <c r="CP43" s="106"/>
      <c r="CQ43" s="106"/>
      <c r="CR43" s="106"/>
      <c r="CS43" s="106"/>
      <c r="CT43" s="106"/>
      <c r="CU43" s="106"/>
      <c r="CV43" s="106"/>
      <c r="CW43" s="106"/>
      <c r="CX43" s="106"/>
      <c r="CY43" s="106"/>
      <c r="CZ43" s="106"/>
      <c r="DA43" s="106"/>
      <c r="DB43" s="106"/>
      <c r="DC43" s="106"/>
      <c r="DD43" s="106"/>
      <c r="DE43" s="106"/>
      <c r="DF43" s="106"/>
      <c r="DG43" s="106"/>
      <c r="DH43" s="106"/>
      <c r="DI43" s="106"/>
      <c r="DJ43" s="106"/>
      <c r="DK43" s="106"/>
      <c r="DL43" s="106"/>
      <c r="DM43" s="106"/>
      <c r="DN43" s="106"/>
      <c r="DO43" s="106"/>
      <c r="DP43" s="106"/>
      <c r="DQ43" s="106"/>
      <c r="DR43" s="106"/>
      <c r="DS43" s="106"/>
      <c r="DT43" s="106"/>
      <c r="DU43" s="106"/>
      <c r="DV43" s="106"/>
      <c r="DW43" s="106"/>
      <c r="DX43" s="106"/>
      <c r="DY43" s="106"/>
      <c r="DZ43" s="106"/>
      <c r="EA43" s="106"/>
      <c r="EB43" s="106" t="s">
        <v>431</v>
      </c>
      <c r="EC43" s="106" t="s">
        <v>432</v>
      </c>
    </row>
    <row r="44" spans="1:133">
      <c r="A44" s="106"/>
      <c r="B44" s="106"/>
      <c r="C44" s="106"/>
      <c r="D44" s="106"/>
      <c r="E44" s="106"/>
      <c r="F44" s="106"/>
      <c r="G44" s="106"/>
      <c r="H44" s="106"/>
      <c r="I44" s="106"/>
      <c r="J44" s="106"/>
      <c r="K44" s="106"/>
      <c r="L44" s="106"/>
      <c r="M44" s="106"/>
      <c r="N44" s="106"/>
      <c r="O44" s="106"/>
      <c r="P44" s="106"/>
      <c r="Q44" s="106"/>
      <c r="R44" s="106"/>
      <c r="S44" s="106"/>
      <c r="T44" s="106"/>
      <c r="U44" s="106"/>
      <c r="V44" s="106"/>
      <c r="W44" s="106"/>
      <c r="X44" s="106"/>
      <c r="Y44" s="106"/>
      <c r="Z44" s="106"/>
      <c r="AA44" s="106"/>
      <c r="AB44" s="106"/>
      <c r="AC44" s="106"/>
      <c r="AD44" s="106"/>
      <c r="AE44" s="106"/>
      <c r="AF44" s="106"/>
      <c r="AG44" s="106"/>
      <c r="AH44" s="106"/>
      <c r="AI44" s="106"/>
      <c r="AJ44" s="106"/>
      <c r="AK44" s="106"/>
      <c r="AL44" s="106"/>
      <c r="AM44" s="106"/>
      <c r="AN44" s="106"/>
      <c r="AO44" s="106"/>
      <c r="AP44" s="106"/>
      <c r="AQ44" s="106"/>
      <c r="AR44" s="106"/>
      <c r="AS44" s="106"/>
      <c r="AT44" s="106"/>
      <c r="AU44" s="106"/>
      <c r="AV44" s="106"/>
      <c r="AW44" s="106"/>
      <c r="AX44" s="106"/>
      <c r="AY44" s="106"/>
      <c r="AZ44" s="106"/>
      <c r="BA44" s="106"/>
      <c r="BB44" s="106"/>
      <c r="BC44" s="106"/>
      <c r="BD44" s="106"/>
      <c r="BE44" s="106"/>
      <c r="BF44" s="106"/>
      <c r="BG44" s="106"/>
      <c r="BH44" s="106"/>
      <c r="BI44" s="106"/>
      <c r="BJ44" s="106"/>
      <c r="BK44" s="106"/>
      <c r="BL44" s="106"/>
      <c r="BM44" s="106"/>
      <c r="BN44" s="106"/>
      <c r="BO44" s="106"/>
      <c r="BP44" s="106"/>
      <c r="BQ44" s="106"/>
      <c r="BR44" s="106"/>
      <c r="BS44" s="106"/>
      <c r="BT44" s="106"/>
      <c r="BU44" s="106"/>
      <c r="BV44" s="106"/>
      <c r="BW44" s="106"/>
      <c r="BX44" s="106"/>
      <c r="BY44" s="106"/>
      <c r="BZ44" s="106"/>
      <c r="CA44" s="106"/>
      <c r="CB44" s="106"/>
      <c r="CC44" s="106"/>
      <c r="CD44" s="106"/>
      <c r="CE44" s="106"/>
      <c r="CF44" s="106"/>
      <c r="CG44" s="106"/>
      <c r="CH44" s="106"/>
      <c r="CI44" s="106"/>
      <c r="CJ44" s="106"/>
      <c r="CK44" s="106"/>
      <c r="CL44" s="106"/>
      <c r="CM44" s="106"/>
      <c r="CN44" s="106"/>
      <c r="CO44" s="106"/>
      <c r="CP44" s="106"/>
      <c r="CQ44" s="106"/>
      <c r="CR44" s="106"/>
      <c r="CS44" s="106"/>
      <c r="CT44" s="106"/>
      <c r="CU44" s="106"/>
      <c r="CV44" s="106"/>
      <c r="CW44" s="106"/>
      <c r="CX44" s="106"/>
      <c r="CY44" s="106"/>
      <c r="CZ44" s="106"/>
      <c r="DA44" s="106"/>
      <c r="DB44" s="106"/>
      <c r="DC44" s="106"/>
      <c r="DD44" s="106"/>
      <c r="DE44" s="106"/>
      <c r="DF44" s="106"/>
      <c r="DG44" s="106"/>
      <c r="DH44" s="106"/>
      <c r="DI44" s="106"/>
      <c r="DJ44" s="106"/>
      <c r="DK44" s="106"/>
      <c r="DL44" s="106"/>
      <c r="DM44" s="106"/>
      <c r="DN44" s="106"/>
      <c r="DO44" s="106"/>
      <c r="DP44" s="106"/>
      <c r="DQ44" s="106"/>
      <c r="DR44" s="106"/>
      <c r="DS44" s="106"/>
      <c r="DT44" s="106"/>
      <c r="DU44" s="106"/>
      <c r="DV44" s="106"/>
      <c r="DW44" s="106"/>
      <c r="DX44" s="106"/>
      <c r="DY44" s="106"/>
      <c r="DZ44" s="106"/>
      <c r="EA44" s="106"/>
      <c r="EB44" s="106" t="s">
        <v>433</v>
      </c>
      <c r="EC44" s="106" t="s">
        <v>434</v>
      </c>
    </row>
    <row r="45" spans="1:133">
      <c r="A45" s="106"/>
      <c r="B45" s="106"/>
      <c r="C45" s="106"/>
      <c r="D45" s="106"/>
      <c r="E45" s="106"/>
      <c r="F45" s="106"/>
      <c r="G45" s="106"/>
      <c r="H45" s="106"/>
      <c r="I45" s="106"/>
      <c r="J45" s="106"/>
      <c r="K45" s="106"/>
      <c r="L45" s="106"/>
      <c r="M45" s="106"/>
      <c r="N45" s="106"/>
      <c r="O45" s="106"/>
      <c r="P45" s="106"/>
      <c r="Q45" s="106"/>
      <c r="R45" s="106"/>
      <c r="S45" s="106"/>
      <c r="T45" s="106"/>
      <c r="U45" s="106"/>
      <c r="V45" s="106"/>
      <c r="W45" s="106"/>
      <c r="X45" s="106"/>
      <c r="Y45" s="106"/>
      <c r="Z45" s="106"/>
      <c r="AA45" s="106"/>
      <c r="AB45" s="106"/>
      <c r="AC45" s="106"/>
      <c r="AD45" s="106"/>
      <c r="AE45" s="106"/>
      <c r="AF45" s="106"/>
      <c r="AG45" s="106"/>
      <c r="AH45" s="106"/>
      <c r="AI45" s="106"/>
      <c r="AJ45" s="106"/>
      <c r="AK45" s="106"/>
      <c r="AL45" s="106"/>
      <c r="AM45" s="106"/>
      <c r="AN45" s="106"/>
      <c r="AO45" s="106"/>
      <c r="AP45" s="106"/>
      <c r="AQ45" s="106"/>
      <c r="AR45" s="106"/>
      <c r="AS45" s="106"/>
      <c r="AT45" s="106"/>
      <c r="AU45" s="106"/>
      <c r="AV45" s="106"/>
      <c r="AW45" s="106"/>
      <c r="AX45" s="106"/>
      <c r="AY45" s="106"/>
      <c r="AZ45" s="106"/>
      <c r="BA45" s="106"/>
      <c r="BB45" s="106"/>
      <c r="BC45" s="106"/>
      <c r="BD45" s="106"/>
      <c r="BE45" s="106"/>
      <c r="BF45" s="106"/>
      <c r="BG45" s="106"/>
      <c r="BH45" s="106"/>
      <c r="BI45" s="106"/>
      <c r="BJ45" s="106"/>
      <c r="BK45" s="106"/>
      <c r="BL45" s="106"/>
      <c r="BM45" s="106"/>
      <c r="BN45" s="106"/>
      <c r="BO45" s="106"/>
      <c r="BP45" s="106"/>
      <c r="BQ45" s="106"/>
      <c r="BR45" s="106"/>
      <c r="BS45" s="106"/>
      <c r="BT45" s="106"/>
      <c r="BU45" s="106"/>
      <c r="BV45" s="106"/>
      <c r="BW45" s="106"/>
      <c r="BX45" s="106"/>
      <c r="BY45" s="106"/>
      <c r="BZ45" s="106"/>
      <c r="CA45" s="106"/>
      <c r="CB45" s="106"/>
      <c r="CC45" s="106"/>
      <c r="CD45" s="106"/>
      <c r="CE45" s="106"/>
      <c r="CF45" s="106"/>
      <c r="CG45" s="106"/>
      <c r="CH45" s="106"/>
      <c r="CI45" s="106"/>
      <c r="CJ45" s="106"/>
      <c r="CK45" s="106"/>
      <c r="CL45" s="106"/>
      <c r="CM45" s="106"/>
      <c r="CN45" s="106"/>
      <c r="CO45" s="106"/>
      <c r="CP45" s="106"/>
      <c r="CQ45" s="106"/>
      <c r="CR45" s="106"/>
      <c r="CS45" s="106"/>
      <c r="CT45" s="106"/>
      <c r="CU45" s="106"/>
      <c r="CV45" s="106"/>
      <c r="CW45" s="106"/>
      <c r="CX45" s="106"/>
      <c r="CY45" s="106"/>
      <c r="CZ45" s="106"/>
      <c r="DA45" s="106"/>
      <c r="DB45" s="106"/>
      <c r="DC45" s="106"/>
      <c r="DD45" s="106"/>
      <c r="DE45" s="106"/>
      <c r="DF45" s="106"/>
      <c r="DG45" s="106"/>
      <c r="DH45" s="106"/>
      <c r="DI45" s="106"/>
      <c r="DJ45" s="106"/>
      <c r="DK45" s="106"/>
      <c r="DL45" s="106"/>
      <c r="DM45" s="106"/>
      <c r="DN45" s="106"/>
      <c r="DO45" s="106"/>
      <c r="DP45" s="106"/>
      <c r="DQ45" s="106"/>
      <c r="DR45" s="106"/>
      <c r="DS45" s="106"/>
      <c r="DT45" s="106"/>
      <c r="DU45" s="106"/>
      <c r="DV45" s="106"/>
      <c r="DW45" s="106"/>
      <c r="DX45" s="106"/>
      <c r="DY45" s="106"/>
      <c r="DZ45" s="106"/>
      <c r="EA45" s="106"/>
      <c r="EB45" s="106" t="s">
        <v>435</v>
      </c>
      <c r="EC45" s="106" t="s">
        <v>436</v>
      </c>
    </row>
    <row r="46" spans="1:133">
      <c r="A46" s="106"/>
      <c r="B46" s="106"/>
      <c r="C46" s="106"/>
      <c r="D46" s="106"/>
      <c r="E46" s="106"/>
      <c r="F46" s="106"/>
      <c r="G46" s="106"/>
      <c r="H46" s="106"/>
      <c r="I46" s="106"/>
      <c r="J46" s="106"/>
      <c r="K46" s="106"/>
      <c r="L46" s="106"/>
      <c r="M46" s="106"/>
      <c r="N46" s="106"/>
      <c r="O46" s="106"/>
      <c r="P46" s="106"/>
      <c r="Q46" s="106"/>
      <c r="R46" s="106"/>
      <c r="S46" s="106"/>
      <c r="T46" s="106"/>
      <c r="U46" s="106"/>
      <c r="V46" s="106"/>
      <c r="W46" s="106"/>
      <c r="X46" s="106"/>
      <c r="Y46" s="106"/>
      <c r="Z46" s="106"/>
      <c r="AA46" s="106"/>
      <c r="AB46" s="106"/>
      <c r="AC46" s="106"/>
      <c r="AD46" s="106"/>
      <c r="AE46" s="106"/>
      <c r="AF46" s="106"/>
      <c r="AG46" s="106"/>
      <c r="AH46" s="106"/>
      <c r="AI46" s="106"/>
      <c r="AJ46" s="106"/>
      <c r="AK46" s="106"/>
      <c r="AL46" s="106"/>
      <c r="AM46" s="106"/>
      <c r="AN46" s="106"/>
      <c r="AO46" s="106"/>
      <c r="AP46" s="106"/>
      <c r="AQ46" s="106"/>
      <c r="AR46" s="106"/>
      <c r="AS46" s="106"/>
      <c r="AT46" s="106"/>
      <c r="AU46" s="106"/>
      <c r="AV46" s="106"/>
      <c r="AW46" s="106"/>
      <c r="AX46" s="106"/>
      <c r="AY46" s="106"/>
      <c r="AZ46" s="106"/>
      <c r="BA46" s="106"/>
      <c r="BB46" s="106"/>
      <c r="BC46" s="106"/>
      <c r="BD46" s="106"/>
      <c r="BE46" s="106"/>
      <c r="BF46" s="106"/>
      <c r="BG46" s="106"/>
      <c r="BH46" s="106"/>
      <c r="BI46" s="106"/>
      <c r="BJ46" s="106"/>
      <c r="BK46" s="106"/>
      <c r="BL46" s="106"/>
      <c r="BM46" s="106"/>
      <c r="BN46" s="106"/>
      <c r="BO46" s="106"/>
      <c r="BP46" s="106"/>
      <c r="BQ46" s="106"/>
      <c r="BR46" s="106"/>
      <c r="BS46" s="106"/>
      <c r="BT46" s="106"/>
      <c r="BU46" s="106"/>
      <c r="BV46" s="106"/>
      <c r="BW46" s="106"/>
      <c r="BX46" s="106"/>
      <c r="BY46" s="106"/>
      <c r="BZ46" s="106"/>
      <c r="CA46" s="106"/>
      <c r="CB46" s="106"/>
      <c r="CC46" s="106"/>
      <c r="CD46" s="106"/>
      <c r="CE46" s="106"/>
      <c r="CF46" s="106"/>
      <c r="CG46" s="106"/>
      <c r="CH46" s="106"/>
      <c r="CI46" s="106"/>
      <c r="CJ46" s="106"/>
      <c r="CK46" s="106"/>
      <c r="CL46" s="106"/>
      <c r="CM46" s="106"/>
      <c r="CN46" s="106"/>
      <c r="CO46" s="106"/>
      <c r="CP46" s="106"/>
      <c r="CQ46" s="106"/>
      <c r="CR46" s="106"/>
      <c r="CS46" s="106"/>
      <c r="CT46" s="106"/>
      <c r="CU46" s="106"/>
      <c r="CV46" s="106"/>
      <c r="CW46" s="106"/>
      <c r="CX46" s="106"/>
      <c r="CY46" s="106"/>
      <c r="CZ46" s="106"/>
      <c r="DA46" s="106"/>
      <c r="DB46" s="106"/>
      <c r="DC46" s="106"/>
      <c r="DD46" s="106"/>
      <c r="DE46" s="106"/>
      <c r="DF46" s="106"/>
      <c r="DG46" s="106"/>
      <c r="DH46" s="106"/>
      <c r="DI46" s="106"/>
      <c r="DJ46" s="106"/>
      <c r="DK46" s="106"/>
      <c r="DL46" s="106"/>
      <c r="DM46" s="106"/>
      <c r="DN46" s="106"/>
      <c r="DO46" s="106"/>
      <c r="DP46" s="106"/>
      <c r="DQ46" s="106"/>
      <c r="DR46" s="106"/>
      <c r="DS46" s="106"/>
      <c r="DT46" s="106"/>
      <c r="DU46" s="106"/>
      <c r="DV46" s="106"/>
      <c r="DW46" s="106"/>
      <c r="DX46" s="106"/>
      <c r="DY46" s="106"/>
      <c r="DZ46" s="106"/>
      <c r="EA46" s="106"/>
      <c r="EB46" s="106" t="s">
        <v>437</v>
      </c>
      <c r="EC46" s="106" t="s">
        <v>438</v>
      </c>
    </row>
    <row r="47" spans="1:133">
      <c r="A47" s="106"/>
      <c r="B47" s="106"/>
      <c r="C47" s="106"/>
      <c r="D47" s="106"/>
      <c r="E47" s="106"/>
      <c r="F47" s="106"/>
      <c r="G47" s="106"/>
      <c r="H47" s="106"/>
      <c r="I47" s="106"/>
      <c r="J47" s="106"/>
      <c r="K47" s="106"/>
      <c r="L47" s="106"/>
      <c r="M47" s="106"/>
      <c r="N47" s="106"/>
      <c r="O47" s="106"/>
      <c r="P47" s="106"/>
      <c r="Q47" s="106"/>
      <c r="R47" s="106"/>
      <c r="S47" s="106"/>
      <c r="T47" s="106"/>
      <c r="U47" s="106"/>
      <c r="V47" s="106"/>
      <c r="W47" s="106"/>
      <c r="X47" s="106"/>
      <c r="Y47" s="106"/>
      <c r="Z47" s="106"/>
      <c r="AA47" s="106"/>
      <c r="AB47" s="106"/>
      <c r="AC47" s="106"/>
      <c r="AD47" s="106"/>
      <c r="AE47" s="106"/>
      <c r="AF47" s="106"/>
      <c r="AG47" s="106"/>
      <c r="AH47" s="106"/>
      <c r="AI47" s="106"/>
      <c r="AJ47" s="106"/>
      <c r="AK47" s="106"/>
      <c r="AL47" s="106"/>
      <c r="AM47" s="106"/>
      <c r="AN47" s="106"/>
      <c r="AO47" s="106"/>
      <c r="AP47" s="106"/>
      <c r="AQ47" s="106"/>
      <c r="AR47" s="106"/>
      <c r="AS47" s="106"/>
      <c r="AT47" s="106"/>
      <c r="AU47" s="106"/>
      <c r="AV47" s="106"/>
      <c r="AW47" s="106"/>
      <c r="AX47" s="106"/>
      <c r="AY47" s="106"/>
      <c r="AZ47" s="106"/>
      <c r="BA47" s="106"/>
      <c r="BB47" s="106"/>
      <c r="BC47" s="106"/>
      <c r="BD47" s="106"/>
      <c r="BE47" s="106"/>
      <c r="BF47" s="106"/>
      <c r="BG47" s="106"/>
      <c r="BH47" s="106"/>
      <c r="BI47" s="106"/>
      <c r="BJ47" s="106"/>
      <c r="BK47" s="106"/>
      <c r="BL47" s="106"/>
      <c r="BM47" s="106"/>
      <c r="BN47" s="106"/>
      <c r="BO47" s="106"/>
      <c r="BP47" s="106"/>
      <c r="BQ47" s="106"/>
      <c r="BR47" s="106"/>
      <c r="BS47" s="106"/>
      <c r="BT47" s="106"/>
      <c r="BU47" s="106"/>
      <c r="BV47" s="106"/>
      <c r="BW47" s="106"/>
      <c r="BX47" s="106"/>
      <c r="BY47" s="106"/>
      <c r="BZ47" s="106"/>
      <c r="CA47" s="106"/>
      <c r="CB47" s="106"/>
      <c r="CC47" s="106"/>
      <c r="CD47" s="106"/>
      <c r="CE47" s="106"/>
      <c r="CF47" s="106"/>
      <c r="CG47" s="106"/>
      <c r="CH47" s="106"/>
      <c r="CI47" s="106"/>
      <c r="CJ47" s="106"/>
      <c r="CK47" s="106"/>
      <c r="CL47" s="106"/>
      <c r="CM47" s="106"/>
      <c r="CN47" s="106"/>
      <c r="CO47" s="106"/>
      <c r="CP47" s="106"/>
      <c r="CQ47" s="106"/>
      <c r="CR47" s="106"/>
      <c r="CS47" s="106"/>
      <c r="CT47" s="106"/>
      <c r="CU47" s="106"/>
      <c r="CV47" s="106"/>
      <c r="CW47" s="106"/>
      <c r="CX47" s="106"/>
      <c r="CY47" s="106"/>
      <c r="CZ47" s="106"/>
      <c r="DA47" s="106"/>
      <c r="DB47" s="106"/>
      <c r="DC47" s="106"/>
      <c r="DD47" s="106"/>
      <c r="DE47" s="106"/>
      <c r="DF47" s="106"/>
      <c r="DG47" s="106"/>
      <c r="DH47" s="106"/>
      <c r="DI47" s="106"/>
      <c r="DJ47" s="106"/>
      <c r="DK47" s="106"/>
      <c r="DL47" s="106"/>
      <c r="DM47" s="106"/>
      <c r="DN47" s="106"/>
      <c r="DO47" s="106"/>
      <c r="DP47" s="106"/>
      <c r="DQ47" s="106"/>
      <c r="DR47" s="106"/>
      <c r="DS47" s="106"/>
      <c r="DT47" s="106"/>
      <c r="DU47" s="106"/>
      <c r="DV47" s="106"/>
      <c r="DW47" s="106"/>
      <c r="DX47" s="106"/>
      <c r="DY47" s="106"/>
      <c r="DZ47" s="106"/>
      <c r="EA47" s="106"/>
      <c r="EB47" s="106" t="s">
        <v>440</v>
      </c>
      <c r="EC47" s="106" t="s">
        <v>441</v>
      </c>
    </row>
    <row r="48" spans="1:133">
      <c r="A48" s="106"/>
      <c r="B48" s="106"/>
      <c r="C48" s="106"/>
      <c r="D48" s="106"/>
      <c r="E48" s="106"/>
      <c r="F48" s="106"/>
      <c r="G48" s="106"/>
      <c r="H48" s="106"/>
      <c r="I48" s="106"/>
      <c r="J48" s="106"/>
      <c r="K48" s="106"/>
      <c r="L48" s="106"/>
      <c r="M48" s="106"/>
      <c r="N48" s="106"/>
      <c r="O48" s="106"/>
      <c r="P48" s="106"/>
      <c r="Q48" s="106"/>
      <c r="R48" s="106"/>
      <c r="S48" s="106"/>
      <c r="T48" s="106"/>
      <c r="U48" s="106"/>
      <c r="V48" s="106"/>
      <c r="W48" s="106"/>
      <c r="X48" s="106"/>
      <c r="Y48" s="106"/>
      <c r="Z48" s="106"/>
      <c r="AA48" s="106"/>
      <c r="AB48" s="106"/>
      <c r="AC48" s="106"/>
      <c r="AD48" s="106"/>
      <c r="AE48" s="106"/>
      <c r="AF48" s="106"/>
      <c r="AG48" s="106"/>
      <c r="AH48" s="106"/>
      <c r="AI48" s="106"/>
      <c r="AJ48" s="106"/>
      <c r="AK48" s="106"/>
      <c r="AL48" s="106"/>
      <c r="AM48" s="106"/>
      <c r="AN48" s="106"/>
      <c r="AO48" s="106"/>
      <c r="AP48" s="106"/>
      <c r="AQ48" s="106"/>
      <c r="AR48" s="106"/>
      <c r="AS48" s="106"/>
      <c r="AT48" s="106"/>
      <c r="AU48" s="106"/>
      <c r="AV48" s="106"/>
      <c r="AW48" s="106"/>
      <c r="AX48" s="106"/>
      <c r="AY48" s="106"/>
      <c r="AZ48" s="106"/>
      <c r="BA48" s="106"/>
      <c r="BB48" s="106"/>
      <c r="BC48" s="106"/>
      <c r="BD48" s="106"/>
      <c r="BE48" s="106"/>
      <c r="BF48" s="106"/>
      <c r="BG48" s="106"/>
      <c r="BH48" s="106"/>
      <c r="BI48" s="106"/>
      <c r="BJ48" s="106"/>
      <c r="BK48" s="106"/>
      <c r="BL48" s="106"/>
      <c r="BM48" s="106"/>
      <c r="BN48" s="106"/>
      <c r="BO48" s="106"/>
      <c r="BP48" s="106"/>
      <c r="BQ48" s="106"/>
      <c r="BR48" s="106"/>
      <c r="BS48" s="106"/>
      <c r="BT48" s="106"/>
      <c r="BU48" s="106"/>
      <c r="BV48" s="106"/>
      <c r="BW48" s="106"/>
      <c r="BX48" s="106"/>
      <c r="BY48" s="106"/>
      <c r="BZ48" s="106"/>
      <c r="CA48" s="106"/>
      <c r="CB48" s="106"/>
      <c r="CC48" s="106"/>
      <c r="CD48" s="106"/>
      <c r="CE48" s="106"/>
      <c r="CF48" s="106"/>
      <c r="CG48" s="106"/>
      <c r="CH48" s="106"/>
      <c r="CI48" s="106"/>
      <c r="CJ48" s="106"/>
      <c r="CK48" s="106"/>
      <c r="CL48" s="106"/>
      <c r="CM48" s="106"/>
      <c r="CN48" s="106"/>
      <c r="CO48" s="106"/>
      <c r="CP48" s="106"/>
      <c r="CQ48" s="106"/>
      <c r="CR48" s="106"/>
      <c r="CS48" s="106"/>
      <c r="CT48" s="106"/>
      <c r="CU48" s="106"/>
      <c r="CV48" s="106"/>
      <c r="CW48" s="106"/>
      <c r="CX48" s="106"/>
      <c r="CY48" s="106"/>
      <c r="CZ48" s="106"/>
      <c r="DA48" s="106"/>
      <c r="DB48" s="106"/>
      <c r="DC48" s="106"/>
      <c r="DD48" s="106"/>
      <c r="DE48" s="106"/>
      <c r="DF48" s="106"/>
      <c r="DG48" s="106"/>
      <c r="DH48" s="106"/>
      <c r="DI48" s="106"/>
      <c r="DJ48" s="106"/>
      <c r="DK48" s="106"/>
      <c r="DL48" s="106"/>
      <c r="DM48" s="106"/>
      <c r="DN48" s="106"/>
      <c r="DO48" s="106"/>
      <c r="DP48" s="106"/>
      <c r="DQ48" s="106"/>
      <c r="DR48" s="106"/>
      <c r="DS48" s="106"/>
      <c r="DT48" s="106"/>
      <c r="DU48" s="106"/>
      <c r="DV48" s="106"/>
      <c r="DW48" s="106"/>
      <c r="DX48" s="106"/>
      <c r="DY48" s="106"/>
      <c r="DZ48" s="106"/>
      <c r="EA48" s="106"/>
      <c r="EB48" s="106" t="s">
        <v>443</v>
      </c>
      <c r="EC48" s="106" t="s">
        <v>444</v>
      </c>
    </row>
    <row r="49" spans="1:133">
      <c r="A49" s="106"/>
      <c r="B49" s="106"/>
      <c r="C49" s="106"/>
      <c r="D49" s="106"/>
      <c r="E49" s="106"/>
      <c r="F49" s="106"/>
      <c r="G49" s="106"/>
      <c r="H49" s="106"/>
      <c r="I49" s="106"/>
      <c r="J49" s="106"/>
      <c r="K49" s="106"/>
      <c r="L49" s="106"/>
      <c r="M49" s="106"/>
      <c r="N49" s="106"/>
      <c r="O49" s="106"/>
      <c r="P49" s="106"/>
      <c r="Q49" s="106"/>
      <c r="R49" s="106"/>
      <c r="S49" s="106"/>
      <c r="T49" s="106"/>
      <c r="U49" s="106"/>
      <c r="V49" s="106"/>
      <c r="W49" s="106"/>
      <c r="X49" s="106"/>
      <c r="Y49" s="106"/>
      <c r="Z49" s="106"/>
      <c r="AA49" s="106"/>
      <c r="AB49" s="106"/>
      <c r="AC49" s="106"/>
      <c r="AD49" s="106"/>
      <c r="AE49" s="106"/>
      <c r="AF49" s="106"/>
      <c r="AG49" s="106"/>
      <c r="AH49" s="106"/>
      <c r="AI49" s="106"/>
      <c r="AJ49" s="106"/>
      <c r="AK49" s="106"/>
      <c r="AL49" s="106"/>
      <c r="AM49" s="106"/>
      <c r="AN49" s="106"/>
      <c r="AO49" s="106"/>
      <c r="AP49" s="106"/>
      <c r="AQ49" s="106"/>
      <c r="AR49" s="106"/>
      <c r="AS49" s="106"/>
      <c r="AT49" s="106"/>
      <c r="AU49" s="106"/>
      <c r="AV49" s="106"/>
      <c r="AW49" s="106"/>
      <c r="AX49" s="106"/>
      <c r="AY49" s="106"/>
      <c r="AZ49" s="106"/>
      <c r="BA49" s="106"/>
      <c r="BB49" s="106"/>
      <c r="BC49" s="106"/>
      <c r="BD49" s="106"/>
      <c r="BE49" s="106"/>
      <c r="BF49" s="106"/>
      <c r="BG49" s="106"/>
      <c r="BH49" s="106"/>
      <c r="BI49" s="106"/>
      <c r="BJ49" s="106"/>
      <c r="BK49" s="106"/>
      <c r="BL49" s="106"/>
      <c r="BM49" s="106"/>
      <c r="BN49" s="106"/>
      <c r="BO49" s="106"/>
      <c r="BP49" s="106"/>
      <c r="BQ49" s="106"/>
      <c r="BR49" s="106"/>
      <c r="BS49" s="106"/>
      <c r="BT49" s="106"/>
      <c r="BU49" s="106"/>
      <c r="BV49" s="106"/>
      <c r="BW49" s="106"/>
      <c r="BX49" s="106"/>
      <c r="BY49" s="106"/>
      <c r="BZ49" s="106"/>
      <c r="CA49" s="106"/>
      <c r="CB49" s="106"/>
      <c r="CC49" s="106"/>
      <c r="CD49" s="106"/>
      <c r="CE49" s="106"/>
      <c r="CF49" s="106"/>
      <c r="CG49" s="106"/>
      <c r="CH49" s="106"/>
      <c r="CI49" s="106"/>
      <c r="CJ49" s="106"/>
      <c r="CK49" s="106"/>
      <c r="CL49" s="106"/>
      <c r="CM49" s="106"/>
      <c r="CN49" s="106"/>
      <c r="CO49" s="106"/>
      <c r="CP49" s="106"/>
      <c r="CQ49" s="106"/>
      <c r="CR49" s="106"/>
      <c r="CS49" s="106"/>
      <c r="CT49" s="106"/>
      <c r="CU49" s="106"/>
      <c r="CV49" s="106"/>
      <c r="CW49" s="106"/>
      <c r="CX49" s="106"/>
      <c r="CY49" s="106"/>
      <c r="CZ49" s="106"/>
      <c r="DA49" s="106"/>
      <c r="DB49" s="106"/>
      <c r="DC49" s="106"/>
      <c r="DD49" s="106"/>
      <c r="DE49" s="106"/>
      <c r="DF49" s="106"/>
      <c r="DG49" s="106"/>
      <c r="DH49" s="106"/>
      <c r="DI49" s="106"/>
      <c r="DJ49" s="106"/>
      <c r="DK49" s="106"/>
      <c r="DL49" s="106"/>
      <c r="DM49" s="106"/>
      <c r="DN49" s="106"/>
      <c r="DO49" s="106"/>
      <c r="DP49" s="106"/>
      <c r="DQ49" s="106"/>
      <c r="DR49" s="106"/>
      <c r="DS49" s="106"/>
      <c r="DT49" s="106"/>
      <c r="DU49" s="106"/>
      <c r="DV49" s="106"/>
      <c r="DW49" s="106"/>
      <c r="DX49" s="106"/>
      <c r="DY49" s="106"/>
      <c r="DZ49" s="106"/>
      <c r="EA49" s="106"/>
      <c r="EB49" s="106" t="s">
        <v>445</v>
      </c>
      <c r="EC49" s="106" t="s">
        <v>446</v>
      </c>
    </row>
    <row r="50" spans="1:133">
      <c r="A50" s="106"/>
      <c r="B50" s="106"/>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6"/>
      <c r="AT50" s="106"/>
      <c r="AU50" s="106"/>
      <c r="AV50" s="106"/>
      <c r="AW50" s="106"/>
      <c r="AX50" s="106"/>
      <c r="AY50" s="106"/>
      <c r="AZ50" s="106"/>
      <c r="BA50" s="106"/>
      <c r="BB50" s="106"/>
      <c r="BC50" s="106"/>
      <c r="BD50" s="106"/>
      <c r="BE50" s="106"/>
      <c r="BF50" s="106"/>
      <c r="BG50" s="106"/>
      <c r="BH50" s="106"/>
      <c r="BI50" s="106"/>
      <c r="BJ50" s="106"/>
      <c r="BK50" s="106"/>
      <c r="BL50" s="106"/>
      <c r="BM50" s="106"/>
      <c r="BN50" s="106"/>
      <c r="BO50" s="106"/>
      <c r="BP50" s="106"/>
      <c r="BQ50" s="106"/>
      <c r="BR50" s="106"/>
      <c r="BS50" s="106"/>
      <c r="BT50" s="106"/>
      <c r="BU50" s="106"/>
      <c r="BV50" s="106"/>
      <c r="BW50" s="106"/>
      <c r="BX50" s="106"/>
      <c r="BY50" s="106"/>
      <c r="BZ50" s="106"/>
      <c r="CA50" s="106"/>
      <c r="CB50" s="106"/>
      <c r="CC50" s="106"/>
      <c r="CD50" s="106"/>
      <c r="CE50" s="106"/>
      <c r="CF50" s="106"/>
      <c r="CG50" s="106"/>
      <c r="CH50" s="106"/>
      <c r="CI50" s="106"/>
      <c r="CJ50" s="106"/>
      <c r="CK50" s="106"/>
      <c r="CL50" s="106"/>
      <c r="CM50" s="106"/>
      <c r="CN50" s="106"/>
      <c r="CO50" s="106"/>
      <c r="CP50" s="106"/>
      <c r="CQ50" s="106"/>
      <c r="CR50" s="106"/>
      <c r="CS50" s="106"/>
      <c r="CT50" s="106"/>
      <c r="CU50" s="106"/>
      <c r="CV50" s="106"/>
      <c r="CW50" s="106"/>
      <c r="CX50" s="106"/>
      <c r="CY50" s="106"/>
      <c r="CZ50" s="106"/>
      <c r="DA50" s="106"/>
      <c r="DB50" s="106"/>
      <c r="DC50" s="106"/>
      <c r="DD50" s="106"/>
      <c r="DE50" s="106"/>
      <c r="DF50" s="106"/>
      <c r="DG50" s="106"/>
      <c r="DH50" s="106"/>
      <c r="DI50" s="106"/>
      <c r="DJ50" s="106"/>
      <c r="DK50" s="106"/>
      <c r="DL50" s="106"/>
      <c r="DM50" s="106"/>
      <c r="DN50" s="106"/>
      <c r="DO50" s="106"/>
      <c r="DP50" s="106"/>
      <c r="DQ50" s="106"/>
      <c r="DR50" s="106"/>
      <c r="DS50" s="106"/>
      <c r="DT50" s="106"/>
      <c r="DU50" s="106"/>
      <c r="DV50" s="106"/>
      <c r="DW50" s="106"/>
      <c r="DX50" s="106"/>
      <c r="DY50" s="106"/>
      <c r="DZ50" s="106"/>
      <c r="EA50" s="106"/>
      <c r="EB50" s="106" t="s">
        <v>447</v>
      </c>
      <c r="EC50" s="106" t="s">
        <v>448</v>
      </c>
    </row>
    <row r="51" spans="1:133">
      <c r="A51" s="106"/>
      <c r="B51" s="106"/>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6"/>
      <c r="AT51" s="106"/>
      <c r="AU51" s="106"/>
      <c r="AV51" s="106"/>
      <c r="AW51" s="106"/>
      <c r="AX51" s="106"/>
      <c r="AY51" s="106"/>
      <c r="AZ51" s="106"/>
      <c r="BA51" s="106"/>
      <c r="BB51" s="106"/>
      <c r="BC51" s="106"/>
      <c r="BD51" s="106"/>
      <c r="BE51" s="106"/>
      <c r="BF51" s="106"/>
      <c r="BG51" s="106"/>
      <c r="BH51" s="106"/>
      <c r="BI51" s="106"/>
      <c r="BJ51" s="106"/>
      <c r="BK51" s="106"/>
      <c r="BL51" s="106"/>
      <c r="BM51" s="106"/>
      <c r="BN51" s="106"/>
      <c r="BO51" s="106"/>
      <c r="BP51" s="106"/>
      <c r="BQ51" s="106"/>
      <c r="BR51" s="106"/>
      <c r="BS51" s="106"/>
      <c r="BT51" s="106"/>
      <c r="BU51" s="106"/>
      <c r="BV51" s="106"/>
      <c r="BW51" s="106"/>
      <c r="BX51" s="106"/>
      <c r="BY51" s="106"/>
      <c r="BZ51" s="106"/>
      <c r="CA51" s="106"/>
      <c r="CB51" s="106"/>
      <c r="CC51" s="106"/>
      <c r="CD51" s="106"/>
      <c r="CE51" s="106"/>
      <c r="CF51" s="106"/>
      <c r="CG51" s="106"/>
      <c r="CH51" s="106"/>
      <c r="CI51" s="106"/>
      <c r="CJ51" s="106"/>
      <c r="CK51" s="106"/>
      <c r="CL51" s="106"/>
      <c r="CM51" s="106"/>
      <c r="CN51" s="106"/>
      <c r="CO51" s="106"/>
      <c r="CP51" s="106"/>
      <c r="CQ51" s="106"/>
      <c r="CR51" s="106"/>
      <c r="CS51" s="106"/>
      <c r="CT51" s="106"/>
      <c r="CU51" s="106"/>
      <c r="CV51" s="106"/>
      <c r="CW51" s="106"/>
      <c r="CX51" s="106"/>
      <c r="CY51" s="106"/>
      <c r="CZ51" s="106"/>
      <c r="DA51" s="106"/>
      <c r="DB51" s="106"/>
      <c r="DC51" s="106"/>
      <c r="DD51" s="106"/>
      <c r="DE51" s="106"/>
      <c r="DF51" s="106"/>
      <c r="DG51" s="106"/>
      <c r="DH51" s="106"/>
      <c r="DI51" s="106"/>
      <c r="DJ51" s="106"/>
      <c r="DK51" s="106"/>
      <c r="DL51" s="106"/>
      <c r="DM51" s="106"/>
      <c r="DN51" s="106"/>
      <c r="DO51" s="106"/>
      <c r="DP51" s="106"/>
      <c r="DQ51" s="106"/>
      <c r="DR51" s="106"/>
      <c r="DS51" s="106"/>
      <c r="DT51" s="106"/>
      <c r="DU51" s="106"/>
      <c r="DV51" s="106"/>
      <c r="DW51" s="106"/>
      <c r="DX51" s="106"/>
      <c r="DY51" s="106"/>
      <c r="DZ51" s="106"/>
      <c r="EA51" s="106"/>
      <c r="EB51" s="106" t="s">
        <v>449</v>
      </c>
      <c r="EC51" s="106" t="s">
        <v>450</v>
      </c>
    </row>
    <row r="52" spans="1:133">
      <c r="A52" s="106"/>
      <c r="B52" s="106"/>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6"/>
      <c r="AT52" s="106"/>
      <c r="AU52" s="106"/>
      <c r="AV52" s="106"/>
      <c r="AW52" s="106"/>
      <c r="AX52" s="106"/>
      <c r="AY52" s="106"/>
      <c r="AZ52" s="106"/>
      <c r="BA52" s="106"/>
      <c r="BB52" s="106"/>
      <c r="BC52" s="106"/>
      <c r="BD52" s="106"/>
      <c r="BE52" s="106"/>
      <c r="BF52" s="106"/>
      <c r="BG52" s="106"/>
      <c r="BH52" s="106"/>
      <c r="BI52" s="106"/>
      <c r="BJ52" s="106"/>
      <c r="BK52" s="106"/>
      <c r="BL52" s="106"/>
      <c r="BM52" s="106"/>
      <c r="BN52" s="106"/>
      <c r="BO52" s="106"/>
      <c r="BP52" s="106"/>
      <c r="BQ52" s="106"/>
      <c r="BR52" s="106"/>
      <c r="BS52" s="106"/>
      <c r="BT52" s="106"/>
      <c r="BU52" s="106"/>
      <c r="BV52" s="106"/>
      <c r="BW52" s="106"/>
      <c r="BX52" s="106"/>
      <c r="BY52" s="106"/>
      <c r="BZ52" s="106"/>
      <c r="CA52" s="106"/>
      <c r="CB52" s="106"/>
      <c r="CC52" s="106"/>
      <c r="CD52" s="106"/>
      <c r="CE52" s="106"/>
      <c r="CF52" s="106"/>
      <c r="CG52" s="106"/>
      <c r="CH52" s="106"/>
      <c r="CI52" s="106"/>
      <c r="CJ52" s="106"/>
      <c r="CK52" s="106"/>
      <c r="CL52" s="106"/>
      <c r="CM52" s="106"/>
      <c r="CN52" s="106"/>
      <c r="CO52" s="106"/>
      <c r="CP52" s="106"/>
      <c r="CQ52" s="106"/>
      <c r="CR52" s="106"/>
      <c r="CS52" s="106"/>
      <c r="CT52" s="106"/>
      <c r="CU52" s="106"/>
      <c r="CV52" s="106"/>
      <c r="CW52" s="106"/>
      <c r="CX52" s="106"/>
      <c r="CY52" s="106"/>
      <c r="CZ52" s="106"/>
      <c r="DA52" s="106"/>
      <c r="DB52" s="106"/>
      <c r="DC52" s="106"/>
      <c r="DD52" s="106"/>
      <c r="DE52" s="106"/>
      <c r="DF52" s="106"/>
      <c r="DG52" s="106"/>
      <c r="DH52" s="106"/>
      <c r="DI52" s="106"/>
      <c r="DJ52" s="106"/>
      <c r="DK52" s="106"/>
      <c r="DL52" s="106"/>
      <c r="DM52" s="106"/>
      <c r="DN52" s="106"/>
      <c r="DO52" s="106"/>
      <c r="DP52" s="106"/>
      <c r="DQ52" s="106"/>
      <c r="DR52" s="106"/>
      <c r="DS52" s="106"/>
      <c r="DT52" s="106"/>
      <c r="DU52" s="106"/>
      <c r="DV52" s="106"/>
      <c r="DW52" s="106"/>
      <c r="DX52" s="106"/>
      <c r="DY52" s="106"/>
      <c r="DZ52" s="106"/>
      <c r="EA52" s="106"/>
      <c r="EB52" s="106" t="s">
        <v>451</v>
      </c>
      <c r="EC52" s="106" t="s">
        <v>452</v>
      </c>
    </row>
    <row r="53" spans="1:133">
      <c r="A53" s="106"/>
      <c r="B53" s="106"/>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6"/>
      <c r="AT53" s="106"/>
      <c r="AU53" s="106"/>
      <c r="AV53" s="106"/>
      <c r="AW53" s="106"/>
      <c r="AX53" s="106"/>
      <c r="AY53" s="106"/>
      <c r="AZ53" s="106"/>
      <c r="BA53" s="106"/>
      <c r="BB53" s="106"/>
      <c r="BC53" s="106"/>
      <c r="BD53" s="106"/>
      <c r="BE53" s="106"/>
      <c r="BF53" s="106"/>
      <c r="BG53" s="106"/>
      <c r="BH53" s="106"/>
      <c r="BI53" s="106"/>
      <c r="BJ53" s="106"/>
      <c r="BK53" s="106"/>
      <c r="BL53" s="106"/>
      <c r="BM53" s="106"/>
      <c r="BN53" s="106"/>
      <c r="BO53" s="106"/>
      <c r="BP53" s="106"/>
      <c r="BQ53" s="106"/>
      <c r="BR53" s="106"/>
      <c r="BS53" s="106"/>
      <c r="BT53" s="106"/>
      <c r="BU53" s="106"/>
      <c r="BV53" s="106"/>
      <c r="BW53" s="106"/>
      <c r="BX53" s="106"/>
      <c r="BY53" s="106"/>
      <c r="BZ53" s="106"/>
      <c r="CA53" s="106"/>
      <c r="CB53" s="106"/>
      <c r="CC53" s="106"/>
      <c r="CD53" s="106"/>
      <c r="CE53" s="106"/>
      <c r="CF53" s="106"/>
      <c r="CG53" s="106"/>
      <c r="CH53" s="106"/>
      <c r="CI53" s="106"/>
      <c r="CJ53" s="106"/>
      <c r="CK53" s="106"/>
      <c r="CL53" s="106"/>
      <c r="CM53" s="106"/>
      <c r="CN53" s="106"/>
      <c r="CO53" s="106"/>
      <c r="CP53" s="106"/>
      <c r="CQ53" s="106"/>
      <c r="CR53" s="106"/>
      <c r="CS53" s="106"/>
      <c r="CT53" s="106"/>
      <c r="CU53" s="106"/>
      <c r="CV53" s="106"/>
      <c r="CW53" s="106"/>
      <c r="CX53" s="106"/>
      <c r="CY53" s="106"/>
      <c r="CZ53" s="106"/>
      <c r="DA53" s="106"/>
      <c r="DB53" s="106"/>
      <c r="DC53" s="106"/>
      <c r="DD53" s="106"/>
      <c r="DE53" s="106"/>
      <c r="DF53" s="106"/>
      <c r="DG53" s="106"/>
      <c r="DH53" s="106"/>
      <c r="DI53" s="106"/>
      <c r="DJ53" s="106"/>
      <c r="DK53" s="106"/>
      <c r="DL53" s="106"/>
      <c r="DM53" s="106"/>
      <c r="DN53" s="106"/>
      <c r="DO53" s="106"/>
      <c r="DP53" s="106"/>
      <c r="DQ53" s="106"/>
      <c r="DR53" s="106"/>
      <c r="DS53" s="106"/>
      <c r="DT53" s="106"/>
      <c r="DU53" s="106"/>
      <c r="DV53" s="106"/>
      <c r="DW53" s="106"/>
      <c r="DX53" s="106"/>
      <c r="DY53" s="106"/>
      <c r="DZ53" s="106"/>
      <c r="EA53" s="106"/>
      <c r="EB53" s="106" t="s">
        <v>453</v>
      </c>
      <c r="EC53" s="106" t="s">
        <v>454</v>
      </c>
    </row>
    <row r="54" spans="1:133">
      <c r="A54" s="106"/>
      <c r="B54" s="106"/>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6"/>
      <c r="AT54" s="106"/>
      <c r="AU54" s="106"/>
      <c r="AV54" s="106"/>
      <c r="AW54" s="106"/>
      <c r="AX54" s="106"/>
      <c r="AY54" s="106"/>
      <c r="AZ54" s="106"/>
      <c r="BA54" s="106"/>
      <c r="BB54" s="106"/>
      <c r="BC54" s="106"/>
      <c r="BD54" s="106"/>
      <c r="BE54" s="106"/>
      <c r="BF54" s="106"/>
      <c r="BG54" s="106"/>
      <c r="BH54" s="106"/>
      <c r="BI54" s="106"/>
      <c r="BJ54" s="106"/>
      <c r="BK54" s="106"/>
      <c r="BL54" s="106"/>
      <c r="BM54" s="106"/>
      <c r="BN54" s="106"/>
      <c r="BO54" s="106"/>
      <c r="BP54" s="106"/>
      <c r="BQ54" s="106"/>
      <c r="BR54" s="106"/>
      <c r="BS54" s="106"/>
      <c r="BT54" s="106"/>
      <c r="BU54" s="106"/>
      <c r="BV54" s="106"/>
      <c r="BW54" s="106"/>
      <c r="BX54" s="106"/>
      <c r="BY54" s="106"/>
      <c r="BZ54" s="106"/>
      <c r="CA54" s="106"/>
      <c r="CB54" s="106"/>
      <c r="CC54" s="106"/>
      <c r="CD54" s="106"/>
      <c r="CE54" s="106"/>
      <c r="CF54" s="106"/>
      <c r="CG54" s="106"/>
      <c r="CH54" s="106"/>
      <c r="CI54" s="106"/>
      <c r="CJ54" s="106"/>
      <c r="CK54" s="106"/>
      <c r="CL54" s="106"/>
      <c r="CM54" s="106"/>
      <c r="CN54" s="106"/>
      <c r="CO54" s="106"/>
      <c r="CP54" s="106"/>
      <c r="CQ54" s="106"/>
      <c r="CR54" s="106"/>
      <c r="CS54" s="106"/>
      <c r="CT54" s="106"/>
      <c r="CU54" s="106"/>
      <c r="CV54" s="106"/>
      <c r="CW54" s="106"/>
      <c r="CX54" s="106"/>
      <c r="CY54" s="106"/>
      <c r="CZ54" s="106"/>
      <c r="DA54" s="106"/>
      <c r="DB54" s="106"/>
      <c r="DC54" s="106"/>
      <c r="DD54" s="106"/>
      <c r="DE54" s="106"/>
      <c r="DF54" s="106"/>
      <c r="DG54" s="106"/>
      <c r="DH54" s="106"/>
      <c r="DI54" s="106"/>
      <c r="DJ54" s="106"/>
      <c r="DK54" s="106"/>
      <c r="DL54" s="106"/>
      <c r="DM54" s="106"/>
      <c r="DN54" s="106"/>
      <c r="DO54" s="106"/>
      <c r="DP54" s="106"/>
      <c r="DQ54" s="106"/>
      <c r="DR54" s="106"/>
      <c r="DS54" s="106"/>
      <c r="DT54" s="106"/>
      <c r="DU54" s="106"/>
      <c r="DV54" s="106"/>
      <c r="DW54" s="106"/>
      <c r="DX54" s="106"/>
      <c r="DY54" s="106"/>
      <c r="DZ54" s="106"/>
      <c r="EA54" s="106"/>
      <c r="EB54" s="106" t="s">
        <v>456</v>
      </c>
      <c r="EC54" s="106" t="s">
        <v>457</v>
      </c>
    </row>
    <row r="55" spans="1:133">
      <c r="A55" s="106"/>
      <c r="B55" s="106"/>
      <c r="C55" s="106"/>
      <c r="D55" s="106"/>
      <c r="E55" s="106"/>
      <c r="F55" s="106"/>
      <c r="G55" s="106"/>
      <c r="H55" s="106"/>
      <c r="I55" s="106"/>
      <c r="J55" s="106"/>
      <c r="K55" s="106"/>
      <c r="L55" s="106"/>
      <c r="M55" s="106"/>
      <c r="N55" s="106"/>
      <c r="O55" s="106"/>
      <c r="P55" s="106"/>
      <c r="Q55" s="106"/>
      <c r="R55" s="106"/>
      <c r="S55" s="106"/>
      <c r="T55" s="106"/>
      <c r="U55" s="106"/>
      <c r="V55" s="106"/>
      <c r="W55" s="106"/>
      <c r="X55" s="106"/>
      <c r="Y55" s="106"/>
      <c r="Z55" s="106"/>
      <c r="AA55" s="106"/>
      <c r="AB55" s="106"/>
      <c r="AC55" s="106"/>
      <c r="AD55" s="106"/>
      <c r="AE55" s="106"/>
      <c r="AF55" s="106"/>
      <c r="AG55" s="106"/>
      <c r="AH55" s="106"/>
      <c r="AI55" s="106"/>
      <c r="AJ55" s="106"/>
      <c r="AK55" s="106"/>
      <c r="AL55" s="106"/>
      <c r="AM55" s="106"/>
      <c r="AN55" s="106"/>
      <c r="AO55" s="106"/>
      <c r="AP55" s="106"/>
      <c r="AQ55" s="106"/>
      <c r="AR55" s="106"/>
      <c r="AS55" s="106"/>
      <c r="AT55" s="106"/>
      <c r="AU55" s="106"/>
      <c r="AV55" s="106"/>
      <c r="AW55" s="106"/>
      <c r="AX55" s="106"/>
      <c r="AY55" s="106"/>
      <c r="AZ55" s="106"/>
      <c r="BA55" s="106"/>
      <c r="BB55" s="106"/>
      <c r="BC55" s="106"/>
      <c r="BD55" s="106"/>
      <c r="BE55" s="106"/>
      <c r="BF55" s="106"/>
      <c r="BG55" s="106"/>
      <c r="BH55" s="106"/>
      <c r="BI55" s="106"/>
      <c r="BJ55" s="106"/>
      <c r="BK55" s="106"/>
      <c r="BL55" s="106"/>
      <c r="BM55" s="106"/>
      <c r="BN55" s="106"/>
      <c r="BO55" s="106"/>
      <c r="BP55" s="106"/>
      <c r="BQ55" s="106"/>
      <c r="BR55" s="106"/>
      <c r="BS55" s="106"/>
      <c r="BT55" s="106"/>
      <c r="BU55" s="106"/>
      <c r="BV55" s="106"/>
      <c r="BW55" s="106"/>
      <c r="BX55" s="106"/>
      <c r="BY55" s="106"/>
      <c r="BZ55" s="106"/>
      <c r="CA55" s="106"/>
      <c r="CB55" s="106"/>
      <c r="CC55" s="106"/>
      <c r="CD55" s="106"/>
      <c r="CE55" s="106"/>
      <c r="CF55" s="106"/>
      <c r="CG55" s="106"/>
      <c r="CH55" s="106"/>
      <c r="CI55" s="106"/>
      <c r="CJ55" s="106"/>
      <c r="CK55" s="106"/>
      <c r="CL55" s="106"/>
      <c r="CM55" s="106"/>
      <c r="CN55" s="106"/>
      <c r="CO55" s="106"/>
      <c r="CP55" s="106"/>
      <c r="CQ55" s="106"/>
      <c r="CR55" s="106"/>
      <c r="CS55" s="106"/>
      <c r="CT55" s="106"/>
      <c r="CU55" s="106"/>
      <c r="CV55" s="106"/>
      <c r="CW55" s="106"/>
      <c r="CX55" s="106"/>
      <c r="CY55" s="106"/>
      <c r="CZ55" s="106"/>
      <c r="DA55" s="106"/>
      <c r="DB55" s="106"/>
      <c r="DC55" s="106"/>
      <c r="DD55" s="106"/>
      <c r="DE55" s="106"/>
      <c r="DF55" s="106"/>
      <c r="DG55" s="106"/>
      <c r="DH55" s="106"/>
      <c r="DI55" s="106"/>
      <c r="DJ55" s="106"/>
      <c r="DK55" s="106"/>
      <c r="DL55" s="106"/>
      <c r="DM55" s="106"/>
      <c r="DN55" s="106"/>
      <c r="DO55" s="106"/>
      <c r="DP55" s="106"/>
      <c r="DQ55" s="106"/>
      <c r="DR55" s="106"/>
      <c r="DS55" s="106"/>
      <c r="DT55" s="106"/>
      <c r="DU55" s="106"/>
      <c r="DV55" s="106"/>
      <c r="DW55" s="106"/>
      <c r="DX55" s="106"/>
      <c r="DY55" s="106"/>
      <c r="DZ55" s="106"/>
      <c r="EA55" s="106"/>
      <c r="EB55" s="106" t="s">
        <v>458</v>
      </c>
      <c r="EC55" s="106" t="s">
        <v>459</v>
      </c>
    </row>
    <row r="56" spans="1:133">
      <c r="A56" s="106"/>
      <c r="B56" s="106"/>
      <c r="C56" s="106"/>
      <c r="D56" s="106"/>
      <c r="E56" s="106"/>
      <c r="F56" s="106"/>
      <c r="G56" s="106"/>
      <c r="H56" s="106"/>
      <c r="I56" s="106"/>
      <c r="J56" s="106"/>
      <c r="K56" s="106"/>
      <c r="L56" s="106"/>
      <c r="M56" s="106"/>
      <c r="N56" s="106"/>
      <c r="O56" s="106"/>
      <c r="P56" s="106"/>
      <c r="Q56" s="106"/>
      <c r="R56" s="106"/>
      <c r="S56" s="106"/>
      <c r="T56" s="106"/>
      <c r="U56" s="106"/>
      <c r="V56" s="106"/>
      <c r="W56" s="106"/>
      <c r="X56" s="106"/>
      <c r="Y56" s="106"/>
      <c r="Z56" s="106"/>
      <c r="AA56" s="106"/>
      <c r="AB56" s="106"/>
      <c r="AC56" s="106"/>
      <c r="AD56" s="106"/>
      <c r="AE56" s="106"/>
      <c r="AF56" s="106"/>
      <c r="AG56" s="106"/>
      <c r="AH56" s="106"/>
      <c r="AI56" s="106"/>
      <c r="AJ56" s="106"/>
      <c r="AK56" s="106"/>
      <c r="AL56" s="106"/>
      <c r="AM56" s="106"/>
      <c r="AN56" s="106"/>
      <c r="AO56" s="106"/>
      <c r="AP56" s="106"/>
      <c r="AQ56" s="106"/>
      <c r="AR56" s="106"/>
      <c r="AS56" s="106"/>
      <c r="AT56" s="106"/>
      <c r="AU56" s="106"/>
      <c r="AV56" s="106"/>
      <c r="AW56" s="106"/>
      <c r="AX56" s="106"/>
      <c r="AY56" s="106"/>
      <c r="AZ56" s="106"/>
      <c r="BA56" s="106"/>
      <c r="BB56" s="106"/>
      <c r="BC56" s="106"/>
      <c r="BD56" s="106"/>
      <c r="BE56" s="106"/>
      <c r="BF56" s="106"/>
      <c r="BG56" s="106"/>
      <c r="BH56" s="106"/>
      <c r="BI56" s="106"/>
      <c r="BJ56" s="106"/>
      <c r="BK56" s="106"/>
      <c r="BL56" s="106"/>
      <c r="BM56" s="106"/>
      <c r="BN56" s="106"/>
      <c r="BO56" s="106"/>
      <c r="BP56" s="106"/>
      <c r="BQ56" s="106"/>
      <c r="BR56" s="106"/>
      <c r="BS56" s="106"/>
      <c r="BT56" s="106"/>
      <c r="BU56" s="106"/>
      <c r="BV56" s="106"/>
      <c r="BW56" s="106"/>
      <c r="BX56" s="106"/>
      <c r="BY56" s="106"/>
      <c r="BZ56" s="106"/>
      <c r="CA56" s="106"/>
      <c r="CB56" s="106"/>
      <c r="CC56" s="106"/>
      <c r="CD56" s="106"/>
      <c r="CE56" s="106"/>
      <c r="CF56" s="106"/>
      <c r="CG56" s="106"/>
      <c r="CH56" s="106"/>
      <c r="CI56" s="106"/>
      <c r="CJ56" s="106"/>
      <c r="CK56" s="106"/>
      <c r="CL56" s="106"/>
      <c r="CM56" s="106"/>
      <c r="CN56" s="106"/>
      <c r="CO56" s="106"/>
      <c r="CP56" s="106"/>
      <c r="CQ56" s="106"/>
      <c r="CR56" s="106"/>
      <c r="CS56" s="106"/>
      <c r="CT56" s="106"/>
      <c r="CU56" s="106"/>
      <c r="CV56" s="106"/>
      <c r="CW56" s="106"/>
      <c r="CX56" s="106"/>
      <c r="CY56" s="106"/>
      <c r="CZ56" s="106"/>
      <c r="DA56" s="106"/>
      <c r="DB56" s="106"/>
      <c r="DC56" s="106"/>
      <c r="DD56" s="106"/>
      <c r="DE56" s="106"/>
      <c r="DF56" s="106"/>
      <c r="DG56" s="106"/>
      <c r="DH56" s="106"/>
      <c r="DI56" s="106"/>
      <c r="DJ56" s="106"/>
      <c r="DK56" s="106"/>
      <c r="DL56" s="106"/>
      <c r="DM56" s="106"/>
      <c r="DN56" s="106"/>
      <c r="DO56" s="106"/>
      <c r="DP56" s="106"/>
      <c r="DQ56" s="106"/>
      <c r="DR56" s="106"/>
      <c r="DS56" s="106"/>
      <c r="DT56" s="106"/>
      <c r="DU56" s="106"/>
      <c r="DV56" s="106"/>
      <c r="DW56" s="106"/>
      <c r="DX56" s="106"/>
      <c r="DY56" s="106"/>
      <c r="DZ56" s="106"/>
      <c r="EA56" s="106"/>
      <c r="EB56" s="106" t="s">
        <v>460</v>
      </c>
      <c r="EC56" s="106" t="s">
        <v>461</v>
      </c>
    </row>
    <row r="57" spans="1:133">
      <c r="A57" s="106"/>
      <c r="B57" s="106"/>
      <c r="C57" s="106"/>
      <c r="D57" s="106"/>
      <c r="E57" s="106"/>
      <c r="F57" s="106"/>
      <c r="G57" s="106"/>
      <c r="H57" s="106"/>
      <c r="I57" s="106"/>
      <c r="J57" s="106"/>
      <c r="K57" s="106"/>
      <c r="L57" s="106"/>
      <c r="M57" s="106"/>
      <c r="N57" s="106"/>
      <c r="O57" s="106"/>
      <c r="P57" s="106"/>
      <c r="Q57" s="106"/>
      <c r="R57" s="106"/>
      <c r="S57" s="106"/>
      <c r="T57" s="106"/>
      <c r="U57" s="106"/>
      <c r="V57" s="106"/>
      <c r="W57" s="106"/>
      <c r="X57" s="106"/>
      <c r="Y57" s="106"/>
      <c r="Z57" s="106"/>
      <c r="AA57" s="106"/>
      <c r="AB57" s="106"/>
      <c r="AC57" s="106"/>
      <c r="AD57" s="106"/>
      <c r="AE57" s="106"/>
      <c r="AF57" s="106"/>
      <c r="AG57" s="106"/>
      <c r="AH57" s="106"/>
      <c r="AI57" s="106"/>
      <c r="AJ57" s="106"/>
      <c r="AK57" s="106"/>
      <c r="AL57" s="106"/>
      <c r="AM57" s="106"/>
      <c r="AN57" s="106"/>
      <c r="AO57" s="106"/>
      <c r="AP57" s="106"/>
      <c r="AQ57" s="106"/>
      <c r="AR57" s="106"/>
      <c r="AS57" s="106"/>
      <c r="AT57" s="106"/>
      <c r="AU57" s="106"/>
      <c r="AV57" s="106"/>
      <c r="AW57" s="106"/>
      <c r="AX57" s="106"/>
      <c r="AY57" s="106"/>
      <c r="AZ57" s="106"/>
      <c r="BA57" s="106"/>
      <c r="BB57" s="106"/>
      <c r="BC57" s="106"/>
      <c r="BD57" s="106"/>
      <c r="BE57" s="106"/>
      <c r="BF57" s="106"/>
      <c r="BG57" s="106"/>
      <c r="BH57" s="106"/>
      <c r="BI57" s="106"/>
      <c r="BJ57" s="106"/>
      <c r="BK57" s="106"/>
      <c r="BL57" s="106"/>
      <c r="BM57" s="106"/>
      <c r="BN57" s="106"/>
      <c r="BO57" s="106"/>
      <c r="BP57" s="106"/>
      <c r="BQ57" s="106"/>
      <c r="BR57" s="106"/>
      <c r="BS57" s="106"/>
      <c r="BT57" s="106"/>
      <c r="BU57" s="106"/>
      <c r="BV57" s="106"/>
      <c r="BW57" s="106"/>
      <c r="BX57" s="106"/>
      <c r="BY57" s="106"/>
      <c r="BZ57" s="106"/>
      <c r="CA57" s="106"/>
      <c r="CB57" s="106"/>
      <c r="CC57" s="106"/>
      <c r="CD57" s="106"/>
      <c r="CE57" s="106"/>
      <c r="CF57" s="106"/>
      <c r="CG57" s="106"/>
      <c r="CH57" s="106"/>
      <c r="CI57" s="106"/>
      <c r="CJ57" s="106"/>
      <c r="CK57" s="106"/>
      <c r="CL57" s="106"/>
      <c r="CM57" s="106"/>
      <c r="CN57" s="106"/>
      <c r="CO57" s="106"/>
      <c r="CP57" s="106"/>
      <c r="CQ57" s="106"/>
      <c r="CR57" s="106"/>
      <c r="CS57" s="106"/>
      <c r="CT57" s="106"/>
      <c r="CU57" s="106"/>
      <c r="CV57" s="106"/>
      <c r="CW57" s="106"/>
      <c r="CX57" s="106"/>
      <c r="CY57" s="106"/>
      <c r="CZ57" s="106"/>
      <c r="DA57" s="106"/>
      <c r="DB57" s="106"/>
      <c r="DC57" s="106"/>
      <c r="DD57" s="106"/>
      <c r="DE57" s="106"/>
      <c r="DF57" s="106"/>
      <c r="DG57" s="106"/>
      <c r="DH57" s="106"/>
      <c r="DI57" s="106"/>
      <c r="DJ57" s="106"/>
      <c r="DK57" s="106"/>
      <c r="DL57" s="106"/>
      <c r="DM57" s="106"/>
      <c r="DN57" s="106"/>
      <c r="DO57" s="106"/>
      <c r="DP57" s="106"/>
      <c r="DQ57" s="106"/>
      <c r="DR57" s="106"/>
      <c r="DS57" s="106"/>
      <c r="DT57" s="106"/>
      <c r="DU57" s="106"/>
      <c r="DV57" s="106"/>
      <c r="DW57" s="106"/>
      <c r="DX57" s="106"/>
      <c r="DY57" s="106"/>
      <c r="DZ57" s="106"/>
      <c r="EA57" s="106"/>
      <c r="EB57" s="106" t="s">
        <v>462</v>
      </c>
      <c r="EC57" s="106" t="s">
        <v>463</v>
      </c>
    </row>
    <row r="58" spans="1:133">
      <c r="A58" s="106"/>
      <c r="B58" s="106"/>
      <c r="C58" s="106"/>
      <c r="D58" s="106"/>
      <c r="E58" s="106"/>
      <c r="F58" s="106"/>
      <c r="G58" s="106"/>
      <c r="H58" s="106"/>
      <c r="I58" s="106"/>
      <c r="J58" s="106"/>
      <c r="K58" s="106"/>
      <c r="L58" s="106"/>
      <c r="M58" s="106"/>
      <c r="N58" s="106"/>
      <c r="O58" s="106"/>
      <c r="P58" s="106"/>
      <c r="Q58" s="106"/>
      <c r="R58" s="106"/>
      <c r="S58" s="106"/>
      <c r="T58" s="106"/>
      <c r="U58" s="106"/>
      <c r="V58" s="106"/>
      <c r="W58" s="106"/>
      <c r="X58" s="106"/>
      <c r="Y58" s="106"/>
      <c r="Z58" s="106"/>
      <c r="AA58" s="106"/>
      <c r="AB58" s="106"/>
      <c r="AC58" s="106"/>
      <c r="AD58" s="106"/>
      <c r="AE58" s="106"/>
      <c r="AF58" s="106"/>
      <c r="AG58" s="106"/>
      <c r="AH58" s="106"/>
      <c r="AI58" s="106"/>
      <c r="AJ58" s="106"/>
      <c r="AK58" s="106"/>
      <c r="AL58" s="106"/>
      <c r="AM58" s="106"/>
      <c r="AN58" s="106"/>
      <c r="AO58" s="106"/>
      <c r="AP58" s="106"/>
      <c r="AQ58" s="106"/>
      <c r="AR58" s="106"/>
      <c r="AS58" s="106"/>
      <c r="AT58" s="106"/>
      <c r="AU58" s="106"/>
      <c r="AV58" s="106"/>
      <c r="AW58" s="106"/>
      <c r="AX58" s="106"/>
      <c r="AY58" s="106"/>
      <c r="AZ58" s="106"/>
      <c r="BA58" s="106"/>
      <c r="BB58" s="106"/>
      <c r="BC58" s="106"/>
      <c r="BD58" s="106"/>
      <c r="BE58" s="106"/>
      <c r="BF58" s="106"/>
      <c r="BG58" s="106"/>
      <c r="BH58" s="106"/>
      <c r="BI58" s="106"/>
      <c r="BJ58" s="106"/>
      <c r="BK58" s="106"/>
      <c r="BL58" s="106"/>
      <c r="BM58" s="106"/>
      <c r="BN58" s="106"/>
      <c r="BO58" s="106"/>
      <c r="BP58" s="106"/>
      <c r="BQ58" s="106"/>
      <c r="BR58" s="106"/>
      <c r="BS58" s="106"/>
      <c r="BT58" s="106"/>
      <c r="BU58" s="106"/>
      <c r="BV58" s="106"/>
      <c r="BW58" s="106"/>
      <c r="BX58" s="106"/>
      <c r="BY58" s="106"/>
      <c r="BZ58" s="106"/>
      <c r="CA58" s="106"/>
      <c r="CB58" s="106"/>
      <c r="CC58" s="106"/>
      <c r="CD58" s="106"/>
      <c r="CE58" s="106"/>
      <c r="CF58" s="106"/>
      <c r="CG58" s="106"/>
      <c r="CH58" s="106"/>
      <c r="CI58" s="106"/>
      <c r="CJ58" s="106"/>
      <c r="CK58" s="106"/>
      <c r="CL58" s="106"/>
      <c r="CM58" s="106"/>
      <c r="CN58" s="106"/>
      <c r="CO58" s="106"/>
      <c r="CP58" s="106"/>
      <c r="CQ58" s="106"/>
      <c r="CR58" s="106"/>
      <c r="CS58" s="106"/>
      <c r="CT58" s="106"/>
      <c r="CU58" s="106"/>
      <c r="CV58" s="106"/>
      <c r="CW58" s="106"/>
      <c r="CX58" s="106"/>
      <c r="CY58" s="106"/>
      <c r="CZ58" s="106"/>
      <c r="DA58" s="106"/>
      <c r="DB58" s="106"/>
      <c r="DC58" s="106"/>
      <c r="DD58" s="106"/>
      <c r="DE58" s="106"/>
      <c r="DF58" s="106"/>
      <c r="DG58" s="106"/>
      <c r="DH58" s="106"/>
      <c r="DI58" s="106"/>
      <c r="DJ58" s="106"/>
      <c r="DK58" s="106"/>
      <c r="DL58" s="106"/>
      <c r="DM58" s="106"/>
      <c r="DN58" s="106"/>
      <c r="DO58" s="106"/>
      <c r="DP58" s="106"/>
      <c r="DQ58" s="106"/>
      <c r="DR58" s="106"/>
      <c r="DS58" s="106"/>
      <c r="DT58" s="106"/>
      <c r="DU58" s="106"/>
      <c r="DV58" s="106"/>
      <c r="DW58" s="106"/>
      <c r="DX58" s="106"/>
      <c r="DY58" s="106"/>
      <c r="DZ58" s="106"/>
      <c r="EA58" s="106"/>
      <c r="EB58" s="106" t="s">
        <v>465</v>
      </c>
      <c r="EC58" s="106" t="s">
        <v>464</v>
      </c>
    </row>
    <row r="59" spans="1:133">
      <c r="A59" s="106"/>
      <c r="B59" s="106"/>
      <c r="C59" s="106"/>
      <c r="D59" s="106"/>
      <c r="E59" s="106"/>
      <c r="F59" s="106"/>
      <c r="G59" s="106"/>
      <c r="H59" s="106"/>
      <c r="I59" s="106"/>
      <c r="J59" s="106"/>
      <c r="K59" s="106"/>
      <c r="L59" s="106"/>
      <c r="M59" s="106"/>
      <c r="N59" s="106"/>
      <c r="O59" s="106"/>
      <c r="P59" s="106"/>
      <c r="Q59" s="106"/>
      <c r="R59" s="106"/>
      <c r="S59" s="106"/>
      <c r="T59" s="106"/>
      <c r="U59" s="106"/>
      <c r="V59" s="106"/>
      <c r="W59" s="106"/>
      <c r="X59" s="106"/>
      <c r="Y59" s="106"/>
      <c r="Z59" s="106"/>
      <c r="AA59" s="106"/>
      <c r="AB59" s="106"/>
      <c r="AC59" s="106"/>
      <c r="AD59" s="106"/>
      <c r="AE59" s="106"/>
      <c r="AF59" s="106"/>
      <c r="AG59" s="106"/>
      <c r="AH59" s="106"/>
      <c r="AI59" s="106"/>
      <c r="AJ59" s="106"/>
      <c r="AK59" s="106"/>
      <c r="AL59" s="106"/>
      <c r="AM59" s="106"/>
      <c r="AN59" s="106"/>
      <c r="AO59" s="106"/>
      <c r="AP59" s="106"/>
      <c r="AQ59" s="106"/>
      <c r="AR59" s="106"/>
      <c r="AS59" s="106"/>
      <c r="AT59" s="106"/>
      <c r="AU59" s="106"/>
      <c r="AV59" s="106"/>
      <c r="AW59" s="106"/>
      <c r="AX59" s="106"/>
      <c r="AY59" s="106"/>
      <c r="AZ59" s="106"/>
      <c r="BA59" s="106"/>
      <c r="BB59" s="106"/>
      <c r="BC59" s="106"/>
      <c r="BD59" s="106"/>
      <c r="BE59" s="106"/>
      <c r="BF59" s="106"/>
      <c r="BG59" s="106"/>
      <c r="BH59" s="106"/>
      <c r="BI59" s="106"/>
      <c r="BJ59" s="106"/>
      <c r="BK59" s="106"/>
      <c r="BL59" s="106"/>
      <c r="BM59" s="106"/>
      <c r="BN59" s="106"/>
      <c r="BO59" s="106"/>
      <c r="BP59" s="106"/>
      <c r="BQ59" s="106"/>
      <c r="BR59" s="106"/>
      <c r="BS59" s="106"/>
      <c r="BT59" s="106"/>
      <c r="BU59" s="106"/>
      <c r="BV59" s="106"/>
      <c r="BW59" s="106"/>
      <c r="BX59" s="106"/>
      <c r="BY59" s="106"/>
      <c r="BZ59" s="106"/>
      <c r="CA59" s="106"/>
      <c r="CB59" s="106"/>
      <c r="CC59" s="106"/>
      <c r="CD59" s="106"/>
      <c r="CE59" s="106"/>
      <c r="CF59" s="106"/>
      <c r="CG59" s="106"/>
      <c r="CH59" s="106"/>
      <c r="CI59" s="106"/>
      <c r="CJ59" s="106"/>
      <c r="CK59" s="106"/>
      <c r="CL59" s="106"/>
      <c r="CM59" s="106"/>
      <c r="CN59" s="106"/>
      <c r="CO59" s="106"/>
      <c r="CP59" s="106"/>
      <c r="CQ59" s="106"/>
      <c r="CR59" s="106"/>
      <c r="CS59" s="106"/>
      <c r="CT59" s="106"/>
      <c r="CU59" s="106"/>
      <c r="CV59" s="106"/>
      <c r="CW59" s="106"/>
      <c r="CX59" s="106"/>
      <c r="CY59" s="106"/>
      <c r="CZ59" s="106"/>
      <c r="DA59" s="106"/>
      <c r="DB59" s="106"/>
      <c r="DC59" s="106"/>
      <c r="DD59" s="106"/>
      <c r="DE59" s="106"/>
      <c r="DF59" s="106"/>
      <c r="DG59" s="106"/>
      <c r="DH59" s="106"/>
      <c r="DI59" s="106"/>
      <c r="DJ59" s="106"/>
      <c r="DK59" s="106"/>
      <c r="DL59" s="106"/>
      <c r="DM59" s="106"/>
      <c r="DN59" s="106"/>
      <c r="DO59" s="106"/>
      <c r="DP59" s="106"/>
      <c r="DQ59" s="106"/>
      <c r="DR59" s="106"/>
      <c r="DS59" s="106"/>
      <c r="DT59" s="106"/>
      <c r="DU59" s="106"/>
      <c r="DV59" s="106"/>
      <c r="DW59" s="106"/>
      <c r="DX59" s="106"/>
      <c r="DY59" s="106"/>
      <c r="DZ59" s="106"/>
      <c r="EA59" s="106"/>
      <c r="EB59" s="106" t="s">
        <v>467</v>
      </c>
      <c r="EC59" s="106" t="s">
        <v>466</v>
      </c>
    </row>
    <row r="60" spans="1:133">
      <c r="A60" s="106"/>
      <c r="B60" s="106"/>
      <c r="C60" s="106"/>
      <c r="D60" s="106"/>
      <c r="E60" s="106"/>
      <c r="F60" s="106"/>
      <c r="G60" s="106"/>
      <c r="H60" s="106"/>
      <c r="I60" s="106"/>
      <c r="J60" s="106"/>
      <c r="K60" s="106"/>
      <c r="L60" s="106"/>
      <c r="M60" s="106"/>
      <c r="N60" s="106"/>
      <c r="O60" s="106"/>
      <c r="P60" s="106"/>
      <c r="Q60" s="106"/>
      <c r="R60" s="106"/>
      <c r="S60" s="106"/>
      <c r="T60" s="106"/>
      <c r="U60" s="106"/>
      <c r="V60" s="106"/>
      <c r="W60" s="106"/>
      <c r="X60" s="106"/>
      <c r="Y60" s="106"/>
      <c r="Z60" s="106"/>
      <c r="AA60" s="106"/>
      <c r="AB60" s="106"/>
      <c r="AC60" s="106"/>
      <c r="AD60" s="106"/>
      <c r="AE60" s="106"/>
      <c r="AF60" s="106"/>
      <c r="AG60" s="106"/>
      <c r="AH60" s="106"/>
      <c r="AI60" s="106"/>
      <c r="AJ60" s="106"/>
      <c r="AK60" s="106"/>
      <c r="AL60" s="106"/>
      <c r="AM60" s="106"/>
      <c r="AN60" s="106"/>
      <c r="AO60" s="106"/>
      <c r="AP60" s="106"/>
      <c r="AQ60" s="106"/>
      <c r="AR60" s="106"/>
      <c r="AS60" s="106"/>
      <c r="AT60" s="106"/>
      <c r="AU60" s="106"/>
      <c r="AV60" s="106"/>
      <c r="AW60" s="106"/>
      <c r="AX60" s="106"/>
      <c r="AY60" s="106"/>
      <c r="AZ60" s="106"/>
      <c r="BA60" s="106"/>
      <c r="BB60" s="106"/>
      <c r="BC60" s="106"/>
      <c r="BD60" s="106"/>
      <c r="BE60" s="106"/>
      <c r="BF60" s="106"/>
      <c r="BG60" s="106"/>
      <c r="BH60" s="106"/>
      <c r="BI60" s="106"/>
      <c r="BJ60" s="106"/>
      <c r="BK60" s="106"/>
      <c r="BL60" s="106"/>
      <c r="BM60" s="106"/>
      <c r="BN60" s="106"/>
      <c r="BO60" s="106"/>
      <c r="BP60" s="106"/>
      <c r="BQ60" s="106"/>
      <c r="BR60" s="106"/>
      <c r="BS60" s="106"/>
      <c r="BT60" s="106"/>
      <c r="BU60" s="106"/>
      <c r="BV60" s="106"/>
      <c r="BW60" s="106"/>
      <c r="BX60" s="106"/>
      <c r="BY60" s="106"/>
      <c r="BZ60" s="106"/>
      <c r="CA60" s="106"/>
      <c r="CB60" s="106"/>
      <c r="CC60" s="106"/>
      <c r="CD60" s="106"/>
      <c r="CE60" s="106"/>
      <c r="CF60" s="106"/>
      <c r="CG60" s="106"/>
      <c r="CH60" s="106"/>
      <c r="CI60" s="106"/>
      <c r="CJ60" s="106"/>
      <c r="CK60" s="106"/>
      <c r="CL60" s="106"/>
      <c r="CM60" s="106"/>
      <c r="CN60" s="106"/>
      <c r="CO60" s="106"/>
      <c r="CP60" s="106"/>
      <c r="CQ60" s="106"/>
      <c r="CR60" s="106"/>
      <c r="CS60" s="106"/>
      <c r="CT60" s="106"/>
      <c r="CU60" s="106"/>
      <c r="CV60" s="106"/>
      <c r="CW60" s="106"/>
      <c r="CX60" s="106"/>
      <c r="CY60" s="106"/>
      <c r="CZ60" s="106"/>
      <c r="DA60" s="106"/>
      <c r="DB60" s="106"/>
      <c r="DC60" s="106"/>
      <c r="DD60" s="106"/>
      <c r="DE60" s="106"/>
      <c r="DF60" s="106"/>
      <c r="DG60" s="106"/>
      <c r="DH60" s="106"/>
      <c r="DI60" s="106"/>
      <c r="DJ60" s="106"/>
      <c r="DK60" s="106"/>
      <c r="DL60" s="106"/>
      <c r="DM60" s="106"/>
      <c r="DN60" s="106"/>
      <c r="DO60" s="106"/>
      <c r="DP60" s="106"/>
      <c r="DQ60" s="106"/>
      <c r="DR60" s="106"/>
      <c r="DS60" s="106"/>
      <c r="DT60" s="106"/>
      <c r="DU60" s="106"/>
      <c r="DV60" s="106"/>
      <c r="DW60" s="106"/>
      <c r="DX60" s="106"/>
      <c r="DY60" s="106"/>
      <c r="DZ60" s="106"/>
      <c r="EA60" s="106"/>
      <c r="EB60" s="106" t="s">
        <v>469</v>
      </c>
      <c r="EC60" s="106" t="s">
        <v>468</v>
      </c>
    </row>
    <row r="61" spans="1:133">
      <c r="A61" s="106"/>
      <c r="B61" s="106"/>
      <c r="C61" s="106"/>
      <c r="D61" s="106"/>
      <c r="E61" s="106"/>
      <c r="F61" s="106"/>
      <c r="G61" s="106"/>
      <c r="H61" s="106"/>
      <c r="I61" s="106"/>
      <c r="J61" s="106"/>
      <c r="K61" s="106"/>
      <c r="L61" s="106"/>
      <c r="M61" s="106"/>
      <c r="N61" s="106"/>
      <c r="O61" s="106"/>
      <c r="P61" s="106"/>
      <c r="Q61" s="106"/>
      <c r="R61" s="106"/>
      <c r="S61" s="106"/>
      <c r="T61" s="106"/>
      <c r="U61" s="106"/>
      <c r="V61" s="106"/>
      <c r="W61" s="106"/>
      <c r="X61" s="106"/>
      <c r="Y61" s="106"/>
      <c r="Z61" s="106"/>
      <c r="AA61" s="106"/>
      <c r="AB61" s="106"/>
      <c r="AC61" s="106"/>
      <c r="AD61" s="106"/>
      <c r="AE61" s="106"/>
      <c r="AF61" s="106"/>
      <c r="AG61" s="106"/>
      <c r="AH61" s="106"/>
      <c r="AI61" s="106"/>
      <c r="AJ61" s="106"/>
      <c r="AK61" s="106"/>
      <c r="AL61" s="106"/>
      <c r="AM61" s="106"/>
      <c r="AN61" s="106"/>
      <c r="AO61" s="106"/>
      <c r="AP61" s="106"/>
      <c r="AQ61" s="106"/>
      <c r="AR61" s="106"/>
      <c r="AS61" s="106"/>
      <c r="AT61" s="106"/>
      <c r="AU61" s="106"/>
      <c r="AV61" s="106"/>
      <c r="AW61" s="106"/>
      <c r="AX61" s="106"/>
      <c r="AY61" s="106"/>
      <c r="AZ61" s="106"/>
      <c r="BA61" s="106"/>
      <c r="BB61" s="106"/>
      <c r="BC61" s="106"/>
      <c r="BD61" s="106"/>
      <c r="BE61" s="106"/>
      <c r="BF61" s="106"/>
      <c r="BG61" s="106"/>
      <c r="BH61" s="106"/>
      <c r="BI61" s="106"/>
      <c r="BJ61" s="106"/>
      <c r="BK61" s="106"/>
      <c r="BL61" s="106"/>
      <c r="BM61" s="106"/>
      <c r="BN61" s="106"/>
      <c r="BO61" s="106"/>
      <c r="BP61" s="106"/>
      <c r="BQ61" s="106"/>
      <c r="BR61" s="106"/>
      <c r="BS61" s="106"/>
      <c r="BT61" s="106"/>
      <c r="BU61" s="106"/>
      <c r="BV61" s="106"/>
      <c r="BW61" s="106"/>
      <c r="BX61" s="106"/>
      <c r="BY61" s="106"/>
      <c r="BZ61" s="106"/>
      <c r="CA61" s="106"/>
      <c r="CB61" s="106"/>
      <c r="CC61" s="106"/>
      <c r="CD61" s="106"/>
      <c r="CE61" s="106"/>
      <c r="CF61" s="106"/>
      <c r="CG61" s="106"/>
      <c r="CH61" s="106"/>
      <c r="CI61" s="106"/>
      <c r="CJ61" s="106"/>
      <c r="CK61" s="106"/>
      <c r="CL61" s="106"/>
      <c r="CM61" s="106"/>
      <c r="CN61" s="106"/>
      <c r="CO61" s="106"/>
      <c r="CP61" s="106"/>
      <c r="CQ61" s="106"/>
      <c r="CR61" s="106"/>
      <c r="CS61" s="106"/>
      <c r="CT61" s="106"/>
      <c r="CU61" s="106"/>
      <c r="CV61" s="106"/>
      <c r="CW61" s="106"/>
      <c r="CX61" s="106"/>
      <c r="CY61" s="106"/>
      <c r="CZ61" s="106"/>
      <c r="DA61" s="106"/>
      <c r="DB61" s="106"/>
      <c r="DC61" s="106"/>
      <c r="DD61" s="106"/>
      <c r="DE61" s="106"/>
      <c r="DF61" s="106"/>
      <c r="DG61" s="106"/>
      <c r="DH61" s="106"/>
      <c r="DI61" s="106"/>
      <c r="DJ61" s="106"/>
      <c r="DK61" s="106"/>
      <c r="DL61" s="106"/>
      <c r="DM61" s="106"/>
      <c r="DN61" s="106"/>
      <c r="DO61" s="106"/>
      <c r="DP61" s="106"/>
      <c r="DQ61" s="106"/>
      <c r="DR61" s="106"/>
      <c r="DS61" s="106"/>
      <c r="DT61" s="106"/>
      <c r="DU61" s="106"/>
      <c r="DV61" s="106"/>
      <c r="DW61" s="106"/>
      <c r="DX61" s="106"/>
      <c r="DY61" s="106"/>
      <c r="DZ61" s="106"/>
      <c r="EA61" s="106"/>
      <c r="EB61" s="106" t="s">
        <v>471</v>
      </c>
      <c r="EC61" s="106" t="s">
        <v>470</v>
      </c>
    </row>
    <row r="62" spans="1:133">
      <c r="A62" s="106"/>
      <c r="B62" s="106"/>
      <c r="C62" s="106"/>
      <c r="D62" s="106"/>
      <c r="E62" s="106"/>
      <c r="F62" s="106"/>
      <c r="G62" s="106"/>
      <c r="H62" s="106"/>
      <c r="I62" s="106"/>
      <c r="J62" s="106"/>
      <c r="K62" s="106"/>
      <c r="L62" s="106"/>
      <c r="M62" s="106"/>
      <c r="N62" s="106"/>
      <c r="O62" s="106"/>
      <c r="P62" s="106"/>
      <c r="Q62" s="106"/>
      <c r="R62" s="106"/>
      <c r="S62" s="106"/>
      <c r="T62" s="106"/>
      <c r="U62" s="106"/>
      <c r="V62" s="106"/>
      <c r="W62" s="106"/>
      <c r="X62" s="106"/>
      <c r="Y62" s="106"/>
      <c r="Z62" s="106"/>
      <c r="AA62" s="106"/>
      <c r="AB62" s="106"/>
      <c r="AC62" s="106"/>
      <c r="AD62" s="106"/>
      <c r="AE62" s="106"/>
      <c r="AF62" s="106"/>
      <c r="AG62" s="106"/>
      <c r="AH62" s="106"/>
      <c r="AI62" s="106"/>
      <c r="AJ62" s="106"/>
      <c r="AK62" s="106"/>
      <c r="AL62" s="106"/>
      <c r="AM62" s="106"/>
      <c r="AN62" s="106"/>
      <c r="AO62" s="106"/>
      <c r="AP62" s="106"/>
      <c r="AQ62" s="106"/>
      <c r="AR62" s="106"/>
      <c r="AS62" s="106"/>
      <c r="AT62" s="106"/>
      <c r="AU62" s="106"/>
      <c r="AV62" s="106"/>
      <c r="AW62" s="106"/>
      <c r="AX62" s="106"/>
      <c r="AY62" s="106"/>
      <c r="AZ62" s="106"/>
      <c r="BA62" s="106"/>
      <c r="BB62" s="106"/>
      <c r="BC62" s="106"/>
      <c r="BD62" s="106"/>
      <c r="BE62" s="106"/>
      <c r="BF62" s="106"/>
      <c r="BG62" s="106"/>
      <c r="BH62" s="106"/>
      <c r="BI62" s="106"/>
      <c r="BJ62" s="106"/>
      <c r="BK62" s="106"/>
      <c r="BL62" s="106"/>
      <c r="BM62" s="106"/>
      <c r="BN62" s="106"/>
      <c r="BO62" s="106"/>
      <c r="BP62" s="106"/>
      <c r="BQ62" s="106"/>
      <c r="BR62" s="106"/>
      <c r="BS62" s="106"/>
      <c r="BT62" s="106"/>
      <c r="BU62" s="106"/>
      <c r="BV62" s="106"/>
      <c r="BW62" s="106"/>
      <c r="BX62" s="106"/>
      <c r="BY62" s="106"/>
      <c r="BZ62" s="106"/>
      <c r="CA62" s="106"/>
      <c r="CB62" s="106"/>
      <c r="CC62" s="106"/>
      <c r="CD62" s="106"/>
      <c r="CE62" s="106"/>
      <c r="CF62" s="106"/>
      <c r="CG62" s="106"/>
      <c r="CH62" s="106"/>
      <c r="CI62" s="106"/>
      <c r="CJ62" s="106"/>
      <c r="CK62" s="106"/>
      <c r="CL62" s="106"/>
      <c r="CM62" s="106"/>
      <c r="CN62" s="106"/>
      <c r="CO62" s="106"/>
      <c r="CP62" s="106"/>
      <c r="CQ62" s="106"/>
      <c r="CR62" s="106"/>
      <c r="CS62" s="106"/>
      <c r="CT62" s="106"/>
      <c r="CU62" s="106"/>
      <c r="CV62" s="106"/>
      <c r="CW62" s="106"/>
      <c r="CX62" s="106"/>
      <c r="CY62" s="106"/>
      <c r="CZ62" s="106"/>
      <c r="DA62" s="106"/>
      <c r="DB62" s="106"/>
      <c r="DC62" s="106"/>
      <c r="DD62" s="106"/>
      <c r="DE62" s="106"/>
      <c r="DF62" s="106"/>
      <c r="DG62" s="106"/>
      <c r="DH62" s="106"/>
      <c r="DI62" s="106"/>
      <c r="DJ62" s="106"/>
      <c r="DK62" s="106"/>
      <c r="DL62" s="106"/>
      <c r="DM62" s="106"/>
      <c r="DN62" s="106"/>
      <c r="DO62" s="106"/>
      <c r="DP62" s="106"/>
      <c r="DQ62" s="106"/>
      <c r="DR62" s="106"/>
      <c r="DS62" s="106"/>
      <c r="DT62" s="106"/>
      <c r="DU62" s="106"/>
      <c r="DV62" s="106"/>
      <c r="DW62" s="106"/>
      <c r="DX62" s="106"/>
      <c r="DY62" s="106"/>
      <c r="DZ62" s="106"/>
      <c r="EA62" s="106"/>
      <c r="EB62" s="106" t="s">
        <v>473</v>
      </c>
      <c r="EC62" s="106" t="s">
        <v>472</v>
      </c>
    </row>
    <row r="63" spans="1:133">
      <c r="A63" s="106"/>
      <c r="B63" s="106"/>
      <c r="C63" s="106"/>
      <c r="D63" s="106"/>
      <c r="E63" s="106"/>
      <c r="F63" s="106"/>
      <c r="G63" s="106"/>
      <c r="H63" s="106"/>
      <c r="I63" s="106"/>
      <c r="J63" s="106"/>
      <c r="K63" s="106"/>
      <c r="L63" s="106"/>
      <c r="M63" s="106"/>
      <c r="N63" s="106"/>
      <c r="O63" s="106"/>
      <c r="P63" s="106"/>
      <c r="Q63" s="106"/>
      <c r="R63" s="106"/>
      <c r="S63" s="106"/>
      <c r="T63" s="106"/>
      <c r="U63" s="106"/>
      <c r="V63" s="106"/>
      <c r="W63" s="106"/>
      <c r="X63" s="106"/>
      <c r="Y63" s="106"/>
      <c r="Z63" s="106"/>
      <c r="AA63" s="106"/>
      <c r="AB63" s="106"/>
      <c r="AC63" s="106"/>
      <c r="AD63" s="106"/>
      <c r="AE63" s="106"/>
      <c r="AF63" s="106"/>
      <c r="AG63" s="106"/>
      <c r="AH63" s="106"/>
      <c r="AI63" s="106"/>
      <c r="AJ63" s="106"/>
      <c r="AK63" s="106"/>
      <c r="AL63" s="106"/>
      <c r="AM63" s="106"/>
      <c r="AN63" s="106"/>
      <c r="AO63" s="106"/>
      <c r="AP63" s="106"/>
      <c r="AQ63" s="106"/>
      <c r="AR63" s="106"/>
      <c r="AS63" s="106"/>
      <c r="AT63" s="106"/>
      <c r="AU63" s="106"/>
      <c r="AV63" s="106"/>
      <c r="AW63" s="106"/>
      <c r="AX63" s="106"/>
      <c r="AY63" s="106"/>
      <c r="AZ63" s="106"/>
      <c r="BA63" s="106"/>
      <c r="BB63" s="106"/>
      <c r="BC63" s="106"/>
      <c r="BD63" s="106"/>
      <c r="BE63" s="106"/>
      <c r="BF63" s="106"/>
      <c r="BG63" s="106"/>
      <c r="BH63" s="106"/>
      <c r="BI63" s="106"/>
      <c r="BJ63" s="106"/>
      <c r="BK63" s="106"/>
      <c r="BL63" s="106"/>
      <c r="BM63" s="106"/>
      <c r="BN63" s="106"/>
      <c r="BO63" s="106"/>
      <c r="BP63" s="106"/>
      <c r="BQ63" s="106"/>
      <c r="BR63" s="106"/>
      <c r="BS63" s="106"/>
      <c r="BT63" s="106"/>
      <c r="BU63" s="106"/>
      <c r="BV63" s="106"/>
      <c r="BW63" s="106"/>
      <c r="BX63" s="106"/>
      <c r="BY63" s="106"/>
      <c r="BZ63" s="106"/>
      <c r="CA63" s="106"/>
      <c r="CB63" s="106"/>
      <c r="CC63" s="106"/>
      <c r="CD63" s="106"/>
      <c r="CE63" s="106"/>
      <c r="CF63" s="106"/>
      <c r="CG63" s="106"/>
      <c r="CH63" s="106"/>
      <c r="CI63" s="106"/>
      <c r="CJ63" s="106"/>
      <c r="CK63" s="106"/>
      <c r="CL63" s="106"/>
      <c r="CM63" s="106"/>
      <c r="CN63" s="106"/>
      <c r="CO63" s="106"/>
      <c r="CP63" s="106"/>
      <c r="CQ63" s="106"/>
      <c r="CR63" s="106"/>
      <c r="CS63" s="106"/>
      <c r="CT63" s="106"/>
      <c r="CU63" s="106"/>
      <c r="CV63" s="106"/>
      <c r="CW63" s="106"/>
      <c r="CX63" s="106"/>
      <c r="CY63" s="106"/>
      <c r="CZ63" s="106"/>
      <c r="DA63" s="106"/>
      <c r="DB63" s="106"/>
      <c r="DC63" s="106"/>
      <c r="DD63" s="106"/>
      <c r="DE63" s="106"/>
      <c r="DF63" s="106"/>
      <c r="DG63" s="106"/>
      <c r="DH63" s="106"/>
      <c r="DI63" s="106"/>
      <c r="DJ63" s="106"/>
      <c r="DK63" s="106"/>
      <c r="DL63" s="106"/>
      <c r="DM63" s="106"/>
      <c r="DN63" s="106"/>
      <c r="DO63" s="106"/>
      <c r="DP63" s="106"/>
      <c r="DQ63" s="106"/>
      <c r="DR63" s="106"/>
      <c r="DS63" s="106"/>
      <c r="DT63" s="106"/>
      <c r="DU63" s="106"/>
      <c r="DV63" s="106"/>
      <c r="DW63" s="106"/>
      <c r="DX63" s="106"/>
      <c r="DY63" s="106"/>
      <c r="DZ63" s="106"/>
      <c r="EA63" s="106"/>
      <c r="EB63" s="106" t="s">
        <v>475</v>
      </c>
      <c r="EC63" s="106" t="s">
        <v>474</v>
      </c>
    </row>
    <row r="64" spans="1:133">
      <c r="A64" s="106"/>
      <c r="B64" s="106"/>
      <c r="C64" s="106"/>
      <c r="D64" s="106"/>
      <c r="E64" s="106"/>
      <c r="F64" s="106"/>
      <c r="G64" s="106"/>
      <c r="H64" s="106"/>
      <c r="I64" s="106"/>
      <c r="J64" s="106"/>
      <c r="K64" s="106"/>
      <c r="L64" s="106"/>
      <c r="M64" s="106"/>
      <c r="N64" s="106"/>
      <c r="O64" s="106"/>
      <c r="P64" s="106"/>
      <c r="Q64" s="106"/>
      <c r="R64" s="106"/>
      <c r="S64" s="106"/>
      <c r="T64" s="106"/>
      <c r="U64" s="106"/>
      <c r="V64" s="106"/>
      <c r="W64" s="106"/>
      <c r="X64" s="106"/>
      <c r="Y64" s="106"/>
      <c r="Z64" s="106"/>
      <c r="AA64" s="106"/>
      <c r="AB64" s="106"/>
      <c r="AC64" s="106"/>
      <c r="AD64" s="106"/>
      <c r="AE64" s="106"/>
      <c r="AF64" s="106"/>
      <c r="AG64" s="106"/>
      <c r="AH64" s="106"/>
      <c r="AI64" s="106"/>
      <c r="AJ64" s="106"/>
      <c r="AK64" s="106"/>
      <c r="AL64" s="106"/>
      <c r="AM64" s="106"/>
      <c r="AN64" s="106"/>
      <c r="AO64" s="106"/>
      <c r="AP64" s="106"/>
      <c r="AQ64" s="106"/>
      <c r="AR64" s="106"/>
      <c r="AS64" s="106"/>
      <c r="AT64" s="106"/>
      <c r="AU64" s="106"/>
      <c r="AV64" s="106"/>
      <c r="AW64" s="106"/>
      <c r="AX64" s="106"/>
      <c r="AY64" s="106"/>
      <c r="AZ64" s="106"/>
      <c r="BA64" s="106"/>
      <c r="BB64" s="106"/>
      <c r="BC64" s="106"/>
      <c r="BD64" s="106"/>
      <c r="BE64" s="106"/>
      <c r="BF64" s="106"/>
      <c r="BG64" s="106"/>
      <c r="BH64" s="106"/>
      <c r="BI64" s="106"/>
      <c r="BJ64" s="106"/>
      <c r="BK64" s="106"/>
      <c r="BL64" s="106"/>
      <c r="BM64" s="106"/>
      <c r="BN64" s="106"/>
      <c r="BO64" s="106"/>
      <c r="BP64" s="106"/>
      <c r="BQ64" s="106"/>
      <c r="BR64" s="106"/>
      <c r="BS64" s="106"/>
      <c r="BT64" s="106"/>
      <c r="BU64" s="106"/>
      <c r="BV64" s="106"/>
      <c r="BW64" s="106"/>
      <c r="BX64" s="106"/>
      <c r="BY64" s="106"/>
      <c r="BZ64" s="106"/>
      <c r="CA64" s="106"/>
      <c r="CB64" s="106"/>
      <c r="CC64" s="106"/>
      <c r="CD64" s="106"/>
      <c r="CE64" s="106"/>
      <c r="CF64" s="106"/>
      <c r="CG64" s="106"/>
      <c r="CH64" s="106"/>
      <c r="CI64" s="106"/>
      <c r="CJ64" s="106"/>
      <c r="CK64" s="106"/>
      <c r="CL64" s="106"/>
      <c r="CM64" s="106"/>
      <c r="CN64" s="106"/>
      <c r="CO64" s="106"/>
      <c r="CP64" s="106"/>
      <c r="CQ64" s="106"/>
      <c r="CR64" s="106"/>
      <c r="CS64" s="106"/>
      <c r="CT64" s="106"/>
      <c r="CU64" s="106"/>
      <c r="CV64" s="106"/>
      <c r="CW64" s="106"/>
      <c r="CX64" s="106"/>
      <c r="CY64" s="106"/>
      <c r="CZ64" s="106"/>
      <c r="DA64" s="106"/>
      <c r="DB64" s="106"/>
      <c r="DC64" s="106"/>
      <c r="DD64" s="106"/>
      <c r="DE64" s="106"/>
      <c r="DF64" s="106"/>
      <c r="DG64" s="106"/>
      <c r="DH64" s="106"/>
      <c r="DI64" s="106"/>
      <c r="DJ64" s="106"/>
      <c r="DK64" s="106"/>
      <c r="DL64" s="106"/>
      <c r="DM64" s="106"/>
      <c r="DN64" s="106"/>
      <c r="DO64" s="106"/>
      <c r="DP64" s="106"/>
      <c r="DQ64" s="106"/>
      <c r="DR64" s="106"/>
      <c r="DS64" s="106"/>
      <c r="DT64" s="106"/>
      <c r="DU64" s="106"/>
      <c r="DV64" s="106"/>
      <c r="DW64" s="106"/>
      <c r="DX64" s="106"/>
      <c r="DY64" s="106"/>
      <c r="DZ64" s="106"/>
      <c r="EA64" s="106"/>
      <c r="EB64" s="106" t="s">
        <v>477</v>
      </c>
      <c r="EC64" s="106" t="s">
        <v>476</v>
      </c>
    </row>
    <row r="65" spans="1:133">
      <c r="A65" s="106"/>
      <c r="B65" s="106"/>
      <c r="C65" s="106"/>
      <c r="D65" s="106"/>
      <c r="E65" s="106"/>
      <c r="F65" s="106"/>
      <c r="G65" s="106"/>
      <c r="H65" s="106"/>
      <c r="I65" s="106"/>
      <c r="J65" s="106"/>
      <c r="K65" s="106"/>
      <c r="L65" s="106"/>
      <c r="M65" s="106"/>
      <c r="N65" s="106"/>
      <c r="O65" s="106"/>
      <c r="P65" s="106"/>
      <c r="Q65" s="106"/>
      <c r="R65" s="106"/>
      <c r="S65" s="106"/>
      <c r="T65" s="106"/>
      <c r="U65" s="106"/>
      <c r="V65" s="106"/>
      <c r="W65" s="106"/>
      <c r="X65" s="106"/>
      <c r="Y65" s="106"/>
      <c r="Z65" s="106"/>
      <c r="AA65" s="106"/>
      <c r="AB65" s="106"/>
      <c r="AC65" s="106"/>
      <c r="AD65" s="106"/>
      <c r="AE65" s="106"/>
      <c r="AF65" s="106"/>
      <c r="AG65" s="106"/>
      <c r="AH65" s="106"/>
      <c r="AI65" s="106"/>
      <c r="AJ65" s="106"/>
      <c r="AK65" s="106"/>
      <c r="AL65" s="106"/>
      <c r="AM65" s="106"/>
      <c r="AN65" s="106"/>
      <c r="AO65" s="106"/>
      <c r="AP65" s="106"/>
      <c r="AQ65" s="106"/>
      <c r="AR65" s="106"/>
      <c r="AS65" s="106"/>
      <c r="AT65" s="106"/>
      <c r="AU65" s="106"/>
      <c r="AV65" s="106"/>
      <c r="AW65" s="106"/>
      <c r="AX65" s="106"/>
      <c r="AY65" s="106"/>
      <c r="AZ65" s="106"/>
      <c r="BA65" s="106"/>
      <c r="BB65" s="106"/>
      <c r="BC65" s="106"/>
      <c r="BD65" s="106"/>
      <c r="BE65" s="106"/>
      <c r="BF65" s="106"/>
      <c r="BG65" s="106"/>
      <c r="BH65" s="106"/>
      <c r="BI65" s="106"/>
      <c r="BJ65" s="106"/>
      <c r="BK65" s="106"/>
      <c r="BL65" s="106"/>
      <c r="BM65" s="106"/>
      <c r="BN65" s="106"/>
      <c r="BO65" s="106"/>
      <c r="BP65" s="106"/>
      <c r="BQ65" s="106"/>
      <c r="BR65" s="106"/>
      <c r="BS65" s="106"/>
      <c r="BT65" s="106"/>
      <c r="BU65" s="106"/>
      <c r="BV65" s="106"/>
      <c r="BW65" s="106"/>
      <c r="BX65" s="106"/>
      <c r="BY65" s="106"/>
      <c r="BZ65" s="106"/>
      <c r="CA65" s="106"/>
      <c r="CB65" s="106"/>
      <c r="CC65" s="106"/>
      <c r="CD65" s="106"/>
      <c r="CE65" s="106"/>
      <c r="CF65" s="106"/>
      <c r="CG65" s="106"/>
      <c r="CH65" s="106"/>
      <c r="CI65" s="106"/>
      <c r="CJ65" s="106"/>
      <c r="CK65" s="106"/>
      <c r="CL65" s="106"/>
      <c r="CM65" s="106"/>
      <c r="CN65" s="106"/>
      <c r="CO65" s="106"/>
      <c r="CP65" s="106"/>
      <c r="CQ65" s="106"/>
      <c r="CR65" s="106"/>
      <c r="CS65" s="106"/>
      <c r="CT65" s="106"/>
      <c r="CU65" s="106"/>
      <c r="CV65" s="106"/>
      <c r="CW65" s="106"/>
      <c r="CX65" s="106"/>
      <c r="CY65" s="106"/>
      <c r="CZ65" s="106"/>
      <c r="DA65" s="106"/>
      <c r="DB65" s="106"/>
      <c r="DC65" s="106"/>
      <c r="DD65" s="106"/>
      <c r="DE65" s="106"/>
      <c r="DF65" s="106"/>
      <c r="DG65" s="106"/>
      <c r="DH65" s="106"/>
      <c r="DI65" s="106"/>
      <c r="DJ65" s="106"/>
      <c r="DK65" s="106"/>
      <c r="DL65" s="106"/>
      <c r="DM65" s="106"/>
      <c r="DN65" s="106"/>
      <c r="DO65" s="106"/>
      <c r="DP65" s="106"/>
      <c r="DQ65" s="106"/>
      <c r="DR65" s="106"/>
      <c r="DS65" s="106"/>
      <c r="DT65" s="106"/>
      <c r="DU65" s="106"/>
      <c r="DV65" s="106"/>
      <c r="DW65" s="106"/>
      <c r="DX65" s="106"/>
      <c r="DY65" s="106"/>
      <c r="DZ65" s="106"/>
      <c r="EA65" s="106"/>
      <c r="EB65" s="106" t="s">
        <v>479</v>
      </c>
      <c r="EC65" s="106" t="s">
        <v>478</v>
      </c>
    </row>
    <row r="66" spans="1:133">
      <c r="A66" s="106"/>
      <c r="B66" s="106"/>
      <c r="C66" s="106"/>
      <c r="D66" s="106"/>
      <c r="E66" s="106"/>
      <c r="F66" s="106"/>
      <c r="G66" s="106"/>
      <c r="H66" s="106"/>
      <c r="I66" s="106"/>
      <c r="J66" s="106"/>
      <c r="K66" s="106"/>
      <c r="L66" s="106"/>
      <c r="M66" s="106"/>
      <c r="N66" s="106"/>
      <c r="O66" s="106"/>
      <c r="P66" s="106"/>
      <c r="Q66" s="106"/>
      <c r="R66" s="106"/>
      <c r="S66" s="106"/>
      <c r="T66" s="106"/>
      <c r="U66" s="106"/>
      <c r="V66" s="106"/>
      <c r="W66" s="106"/>
      <c r="X66" s="106"/>
      <c r="Y66" s="106"/>
      <c r="Z66" s="106"/>
      <c r="AA66" s="106"/>
      <c r="AB66" s="106"/>
      <c r="AC66" s="106"/>
      <c r="AD66" s="106"/>
      <c r="AE66" s="106"/>
      <c r="AF66" s="106"/>
      <c r="AG66" s="106"/>
      <c r="AH66" s="106"/>
      <c r="AI66" s="106"/>
      <c r="AJ66" s="106"/>
      <c r="AK66" s="106"/>
      <c r="AL66" s="106"/>
      <c r="AM66" s="106"/>
      <c r="AN66" s="106"/>
      <c r="AO66" s="106"/>
      <c r="AP66" s="106"/>
      <c r="AQ66" s="106"/>
      <c r="AR66" s="106"/>
      <c r="AS66" s="106"/>
      <c r="AT66" s="106"/>
      <c r="AU66" s="106"/>
      <c r="AV66" s="106"/>
      <c r="AW66" s="106"/>
      <c r="AX66" s="106"/>
      <c r="AY66" s="106"/>
      <c r="AZ66" s="106"/>
      <c r="BA66" s="106"/>
      <c r="BB66" s="106"/>
      <c r="BC66" s="106"/>
      <c r="BD66" s="106"/>
      <c r="BE66" s="106"/>
      <c r="BF66" s="106"/>
      <c r="BG66" s="106"/>
      <c r="BH66" s="106"/>
      <c r="BI66" s="106"/>
      <c r="BJ66" s="106"/>
      <c r="BK66" s="106"/>
      <c r="BL66" s="106"/>
      <c r="BM66" s="106"/>
      <c r="BN66" s="106"/>
      <c r="BO66" s="106"/>
      <c r="BP66" s="106"/>
      <c r="BQ66" s="106"/>
      <c r="BR66" s="106"/>
      <c r="BS66" s="106"/>
      <c r="BT66" s="106"/>
      <c r="BU66" s="106"/>
      <c r="BV66" s="106"/>
      <c r="BW66" s="106"/>
      <c r="BX66" s="106"/>
      <c r="BY66" s="106"/>
      <c r="BZ66" s="106"/>
      <c r="CA66" s="106"/>
      <c r="CB66" s="106"/>
      <c r="CC66" s="106"/>
      <c r="CD66" s="106"/>
      <c r="CE66" s="106"/>
      <c r="CF66" s="106"/>
      <c r="CG66" s="106"/>
      <c r="CH66" s="106"/>
      <c r="CI66" s="106"/>
      <c r="CJ66" s="106"/>
      <c r="CK66" s="106"/>
      <c r="CL66" s="106"/>
      <c r="CM66" s="106"/>
      <c r="CN66" s="106"/>
      <c r="CO66" s="106"/>
      <c r="CP66" s="106"/>
      <c r="CQ66" s="106"/>
      <c r="CR66" s="106"/>
      <c r="CS66" s="106"/>
      <c r="CT66" s="106"/>
      <c r="CU66" s="106"/>
      <c r="CV66" s="106"/>
      <c r="CW66" s="106"/>
      <c r="CX66" s="106"/>
      <c r="CY66" s="106"/>
      <c r="CZ66" s="106"/>
      <c r="DA66" s="106"/>
      <c r="DB66" s="106"/>
      <c r="DC66" s="106"/>
      <c r="DD66" s="106"/>
      <c r="DE66" s="106"/>
      <c r="DF66" s="106"/>
      <c r="DG66" s="106"/>
      <c r="DH66" s="106"/>
      <c r="DI66" s="106"/>
      <c r="DJ66" s="106"/>
      <c r="DK66" s="106"/>
      <c r="DL66" s="106"/>
      <c r="DM66" s="106"/>
      <c r="DN66" s="106"/>
      <c r="DO66" s="106"/>
      <c r="DP66" s="106"/>
      <c r="DQ66" s="106"/>
      <c r="DR66" s="106"/>
      <c r="DS66" s="106"/>
      <c r="DT66" s="106"/>
      <c r="DU66" s="106"/>
      <c r="DV66" s="106"/>
      <c r="DW66" s="106"/>
      <c r="DX66" s="106"/>
      <c r="DY66" s="106"/>
      <c r="DZ66" s="106"/>
      <c r="EA66" s="106"/>
      <c r="EB66" s="106" t="s">
        <v>480</v>
      </c>
      <c r="EC66" s="106" t="s">
        <v>481</v>
      </c>
    </row>
    <row r="67" spans="1:133">
      <c r="A67" s="106"/>
      <c r="B67" s="106"/>
      <c r="C67" s="106"/>
      <c r="D67" s="106"/>
      <c r="E67" s="106"/>
      <c r="F67" s="106"/>
      <c r="G67" s="106"/>
      <c r="H67" s="106"/>
      <c r="I67" s="106"/>
      <c r="J67" s="106"/>
      <c r="K67" s="106"/>
      <c r="L67" s="106"/>
      <c r="M67" s="106"/>
      <c r="N67" s="106"/>
      <c r="O67" s="106"/>
      <c r="P67" s="106"/>
      <c r="Q67" s="106"/>
      <c r="R67" s="106"/>
      <c r="S67" s="106"/>
      <c r="T67" s="106"/>
      <c r="U67" s="106"/>
      <c r="V67" s="106"/>
      <c r="W67" s="106"/>
      <c r="X67" s="106"/>
      <c r="Y67" s="106"/>
      <c r="Z67" s="106"/>
      <c r="AA67" s="106"/>
      <c r="AB67" s="106"/>
      <c r="AC67" s="106"/>
      <c r="AD67" s="106"/>
      <c r="AE67" s="106"/>
      <c r="AF67" s="106"/>
      <c r="AG67" s="106"/>
      <c r="AH67" s="106"/>
      <c r="AI67" s="106"/>
      <c r="AJ67" s="106"/>
      <c r="AK67" s="106"/>
      <c r="AL67" s="106"/>
      <c r="AM67" s="106"/>
      <c r="AN67" s="106"/>
      <c r="AO67" s="106"/>
      <c r="AP67" s="106"/>
      <c r="AQ67" s="106"/>
      <c r="AR67" s="106"/>
      <c r="AS67" s="106"/>
      <c r="AT67" s="106"/>
      <c r="AU67" s="106"/>
      <c r="AV67" s="106"/>
      <c r="AW67" s="106"/>
      <c r="AX67" s="106"/>
      <c r="AY67" s="106"/>
      <c r="AZ67" s="106"/>
      <c r="BA67" s="106"/>
      <c r="BB67" s="106"/>
      <c r="BC67" s="106"/>
      <c r="BD67" s="106"/>
      <c r="BE67" s="106"/>
      <c r="BF67" s="106"/>
      <c r="BG67" s="106"/>
      <c r="BH67" s="106"/>
      <c r="BI67" s="106"/>
      <c r="BJ67" s="106"/>
      <c r="BK67" s="106"/>
      <c r="BL67" s="106"/>
      <c r="BM67" s="106"/>
      <c r="BN67" s="106"/>
      <c r="BO67" s="106"/>
      <c r="BP67" s="106"/>
      <c r="BQ67" s="106"/>
      <c r="BR67" s="106"/>
      <c r="BS67" s="106"/>
      <c r="BT67" s="106"/>
      <c r="BU67" s="106"/>
      <c r="BV67" s="106"/>
      <c r="BW67" s="106"/>
      <c r="BX67" s="106"/>
      <c r="BY67" s="106"/>
      <c r="BZ67" s="106"/>
      <c r="CA67" s="106"/>
      <c r="CB67" s="106"/>
      <c r="CC67" s="106"/>
      <c r="CD67" s="106"/>
      <c r="CE67" s="106"/>
      <c r="CF67" s="106"/>
      <c r="CG67" s="106"/>
      <c r="CH67" s="106"/>
      <c r="CI67" s="106"/>
      <c r="CJ67" s="106"/>
      <c r="CK67" s="106"/>
      <c r="CL67" s="106"/>
      <c r="CM67" s="106"/>
      <c r="CN67" s="106"/>
      <c r="CO67" s="106"/>
      <c r="CP67" s="106"/>
      <c r="CQ67" s="106"/>
      <c r="CR67" s="106"/>
      <c r="CS67" s="106"/>
      <c r="CT67" s="106"/>
      <c r="CU67" s="106"/>
      <c r="CV67" s="106"/>
      <c r="CW67" s="106"/>
      <c r="CX67" s="106"/>
      <c r="CY67" s="106"/>
      <c r="CZ67" s="106"/>
      <c r="DA67" s="106"/>
      <c r="DB67" s="106"/>
      <c r="DC67" s="106"/>
      <c r="DD67" s="106"/>
      <c r="DE67" s="106"/>
      <c r="DF67" s="106"/>
      <c r="DG67" s="106"/>
      <c r="DH67" s="106"/>
      <c r="DI67" s="106"/>
      <c r="DJ67" s="106"/>
      <c r="DK67" s="106"/>
      <c r="DL67" s="106"/>
      <c r="DM67" s="106"/>
      <c r="DN67" s="106"/>
      <c r="DO67" s="106"/>
      <c r="DP67" s="106"/>
      <c r="DQ67" s="106"/>
      <c r="DR67" s="106"/>
      <c r="DS67" s="106"/>
      <c r="DT67" s="106"/>
      <c r="DU67" s="106"/>
      <c r="DV67" s="106"/>
      <c r="DW67" s="106"/>
      <c r="DX67" s="106"/>
      <c r="DY67" s="106"/>
      <c r="DZ67" s="106"/>
      <c r="EA67" s="106"/>
      <c r="EB67" s="106" t="s">
        <v>487</v>
      </c>
      <c r="EC67" s="106" t="s">
        <v>486</v>
      </c>
    </row>
    <row r="68" spans="1:133">
      <c r="A68" s="106"/>
      <c r="B68" s="106"/>
      <c r="C68" s="106"/>
      <c r="D68" s="106"/>
      <c r="E68" s="106"/>
      <c r="F68" s="106"/>
      <c r="G68" s="106"/>
      <c r="H68" s="106"/>
      <c r="I68" s="106"/>
      <c r="J68" s="106"/>
      <c r="K68" s="106"/>
      <c r="L68" s="106"/>
      <c r="M68" s="106"/>
      <c r="N68" s="106"/>
      <c r="O68" s="106"/>
      <c r="P68" s="106"/>
      <c r="Q68" s="106"/>
      <c r="R68" s="106"/>
      <c r="S68" s="106"/>
      <c r="T68" s="106"/>
      <c r="U68" s="106"/>
      <c r="V68" s="106"/>
      <c r="W68" s="106"/>
      <c r="X68" s="106"/>
      <c r="Y68" s="106"/>
      <c r="Z68" s="106"/>
      <c r="AA68" s="106"/>
      <c r="AB68" s="106"/>
      <c r="AC68" s="106"/>
      <c r="AD68" s="106"/>
      <c r="AE68" s="106"/>
      <c r="AF68" s="106"/>
      <c r="AG68" s="106"/>
      <c r="AH68" s="106"/>
      <c r="AI68" s="106"/>
      <c r="AJ68" s="106"/>
      <c r="AK68" s="106"/>
      <c r="AL68" s="106"/>
      <c r="AM68" s="106"/>
      <c r="AN68" s="106"/>
      <c r="AO68" s="106"/>
      <c r="AP68" s="106"/>
      <c r="AQ68" s="106"/>
      <c r="AR68" s="106"/>
      <c r="AS68" s="106"/>
      <c r="AT68" s="106"/>
      <c r="AU68" s="106"/>
      <c r="AV68" s="106"/>
      <c r="AW68" s="106"/>
      <c r="AX68" s="106"/>
      <c r="AY68" s="106"/>
      <c r="AZ68" s="106"/>
      <c r="BA68" s="106"/>
      <c r="BB68" s="106"/>
      <c r="BC68" s="106"/>
      <c r="BD68" s="106"/>
      <c r="BE68" s="106"/>
      <c r="BF68" s="106"/>
      <c r="BG68" s="106"/>
      <c r="BH68" s="106"/>
      <c r="BI68" s="106"/>
      <c r="BJ68" s="106"/>
      <c r="BK68" s="106"/>
      <c r="BL68" s="106"/>
      <c r="BM68" s="106"/>
      <c r="BN68" s="106"/>
      <c r="BO68" s="106"/>
      <c r="BP68" s="106"/>
      <c r="BQ68" s="106"/>
      <c r="BR68" s="106"/>
      <c r="BS68" s="106"/>
      <c r="BT68" s="106"/>
      <c r="BU68" s="106"/>
      <c r="BV68" s="106"/>
      <c r="BW68" s="106"/>
      <c r="BX68" s="106"/>
      <c r="BY68" s="106"/>
      <c r="BZ68" s="106"/>
      <c r="CA68" s="106"/>
      <c r="CB68" s="106"/>
      <c r="CC68" s="106"/>
      <c r="CD68" s="106"/>
      <c r="CE68" s="106"/>
      <c r="CF68" s="106"/>
      <c r="CG68" s="106"/>
      <c r="CH68" s="106"/>
      <c r="CI68" s="106"/>
      <c r="CJ68" s="106"/>
      <c r="CK68" s="106"/>
      <c r="CL68" s="106"/>
      <c r="CM68" s="106"/>
      <c r="CN68" s="106"/>
      <c r="CO68" s="106"/>
      <c r="CP68" s="106"/>
      <c r="CQ68" s="106"/>
      <c r="CR68" s="106"/>
      <c r="CS68" s="106"/>
      <c r="CT68" s="106"/>
      <c r="CU68" s="106"/>
      <c r="CV68" s="106"/>
      <c r="CW68" s="106"/>
      <c r="CX68" s="106"/>
      <c r="CY68" s="106"/>
      <c r="CZ68" s="106"/>
      <c r="DA68" s="106"/>
      <c r="DB68" s="106"/>
      <c r="DC68" s="106"/>
      <c r="DD68" s="106"/>
      <c r="DE68" s="106"/>
      <c r="DF68" s="106"/>
      <c r="DG68" s="106"/>
      <c r="DH68" s="106"/>
      <c r="DI68" s="106"/>
      <c r="DJ68" s="106"/>
      <c r="DK68" s="106"/>
      <c r="DL68" s="106"/>
      <c r="DM68" s="106"/>
      <c r="DN68" s="106"/>
      <c r="DO68" s="106"/>
      <c r="DP68" s="106"/>
      <c r="DQ68" s="106"/>
      <c r="DR68" s="106"/>
      <c r="DS68" s="106"/>
      <c r="DT68" s="106"/>
      <c r="DU68" s="106"/>
      <c r="DV68" s="106"/>
      <c r="DW68" s="106"/>
      <c r="DX68" s="106"/>
      <c r="DY68" s="106"/>
      <c r="DZ68" s="106"/>
      <c r="EA68" s="106"/>
      <c r="EB68" s="106" t="s">
        <v>489</v>
      </c>
      <c r="EC68" s="106" t="s">
        <v>488</v>
      </c>
    </row>
    <row r="69" spans="1:133">
      <c r="A69" s="106"/>
      <c r="B69" s="106"/>
      <c r="C69" s="106"/>
      <c r="D69" s="106"/>
      <c r="E69" s="106"/>
      <c r="F69" s="106"/>
      <c r="G69" s="106"/>
      <c r="H69" s="106"/>
      <c r="I69" s="106"/>
      <c r="J69" s="106"/>
      <c r="K69" s="106"/>
      <c r="L69" s="106"/>
      <c r="M69" s="106"/>
      <c r="N69" s="106"/>
      <c r="O69" s="106"/>
      <c r="P69" s="106"/>
      <c r="Q69" s="106"/>
      <c r="R69" s="106"/>
      <c r="S69" s="106"/>
      <c r="T69" s="106"/>
      <c r="U69" s="106"/>
      <c r="V69" s="106"/>
      <c r="W69" s="106"/>
      <c r="X69" s="106"/>
      <c r="Y69" s="106"/>
      <c r="Z69" s="106"/>
      <c r="AA69" s="106"/>
      <c r="AB69" s="106"/>
      <c r="AC69" s="106"/>
      <c r="AD69" s="106"/>
      <c r="AE69" s="106"/>
      <c r="AF69" s="106"/>
      <c r="AG69" s="106"/>
      <c r="AH69" s="106"/>
      <c r="AI69" s="106"/>
      <c r="AJ69" s="106"/>
      <c r="AK69" s="106"/>
      <c r="AL69" s="106"/>
      <c r="AM69" s="106"/>
      <c r="AN69" s="106"/>
      <c r="AO69" s="106"/>
      <c r="AP69" s="106"/>
      <c r="AQ69" s="106"/>
      <c r="AR69" s="106"/>
      <c r="AS69" s="106"/>
      <c r="AT69" s="106"/>
      <c r="AU69" s="106"/>
      <c r="AV69" s="106"/>
      <c r="AW69" s="106"/>
      <c r="AX69" s="106"/>
      <c r="AY69" s="106"/>
      <c r="AZ69" s="106"/>
      <c r="BA69" s="106"/>
      <c r="BB69" s="106"/>
      <c r="BC69" s="106"/>
      <c r="BD69" s="106"/>
      <c r="BE69" s="106"/>
      <c r="BF69" s="106"/>
      <c r="BG69" s="106"/>
      <c r="BH69" s="106"/>
      <c r="BI69" s="106"/>
      <c r="BJ69" s="106"/>
      <c r="BK69" s="106"/>
      <c r="BL69" s="106"/>
      <c r="BM69" s="106"/>
      <c r="BN69" s="106"/>
      <c r="BO69" s="106"/>
      <c r="BP69" s="106"/>
      <c r="BQ69" s="106"/>
      <c r="BR69" s="106"/>
      <c r="BS69" s="106"/>
      <c r="BT69" s="106"/>
      <c r="BU69" s="106"/>
      <c r="BV69" s="106"/>
      <c r="BW69" s="106"/>
      <c r="BX69" s="106"/>
      <c r="BY69" s="106"/>
      <c r="BZ69" s="106"/>
      <c r="CA69" s="106"/>
      <c r="CB69" s="106"/>
      <c r="CC69" s="106"/>
      <c r="CD69" s="106"/>
      <c r="CE69" s="106"/>
      <c r="CF69" s="106"/>
      <c r="CG69" s="106"/>
      <c r="CH69" s="106"/>
      <c r="CI69" s="106"/>
      <c r="CJ69" s="106"/>
      <c r="CK69" s="106"/>
      <c r="CL69" s="106"/>
      <c r="CM69" s="106"/>
      <c r="CN69" s="106"/>
      <c r="CO69" s="106"/>
      <c r="CP69" s="106"/>
      <c r="CQ69" s="106"/>
      <c r="CR69" s="106"/>
      <c r="CS69" s="106"/>
      <c r="CT69" s="106"/>
      <c r="CU69" s="106"/>
      <c r="CV69" s="106"/>
      <c r="CW69" s="106"/>
      <c r="CX69" s="106"/>
      <c r="CY69" s="106"/>
      <c r="CZ69" s="106"/>
      <c r="DA69" s="106"/>
      <c r="DB69" s="106"/>
      <c r="DC69" s="106"/>
      <c r="DD69" s="106"/>
      <c r="DE69" s="106"/>
      <c r="DF69" s="106"/>
      <c r="DG69" s="106"/>
      <c r="DH69" s="106"/>
      <c r="DI69" s="106"/>
      <c r="DJ69" s="106"/>
      <c r="DK69" s="106"/>
      <c r="DL69" s="106"/>
      <c r="DM69" s="106"/>
      <c r="DN69" s="106"/>
      <c r="DO69" s="106"/>
      <c r="DP69" s="106"/>
      <c r="DQ69" s="106"/>
      <c r="DR69" s="106"/>
      <c r="DS69" s="106"/>
      <c r="DT69" s="106"/>
      <c r="DU69" s="106"/>
      <c r="DV69" s="106"/>
      <c r="DW69" s="106"/>
      <c r="DX69" s="106"/>
      <c r="DY69" s="106"/>
      <c r="DZ69" s="106"/>
      <c r="EA69" s="106"/>
      <c r="EB69" s="106" t="s">
        <v>501</v>
      </c>
      <c r="EC69" s="106" t="s">
        <v>500</v>
      </c>
    </row>
    <row r="70" spans="1:133">
      <c r="A70" s="106"/>
      <c r="B70" s="106"/>
      <c r="C70" s="106"/>
      <c r="D70" s="106"/>
      <c r="E70" s="106"/>
      <c r="F70" s="106"/>
      <c r="G70" s="106"/>
      <c r="H70" s="106"/>
      <c r="I70" s="106"/>
      <c r="J70" s="106"/>
      <c r="K70" s="106"/>
      <c r="L70" s="106"/>
      <c r="M70" s="106"/>
      <c r="N70" s="106"/>
      <c r="O70" s="106"/>
      <c r="P70" s="106"/>
      <c r="Q70" s="106"/>
      <c r="R70" s="106"/>
      <c r="S70" s="106"/>
      <c r="T70" s="106"/>
      <c r="U70" s="106"/>
      <c r="V70" s="106"/>
      <c r="W70" s="106"/>
      <c r="X70" s="106"/>
      <c r="Y70" s="106"/>
      <c r="Z70" s="106"/>
      <c r="AA70" s="106"/>
      <c r="AB70" s="106"/>
      <c r="AC70" s="106"/>
      <c r="AD70" s="106"/>
      <c r="AE70" s="106"/>
      <c r="AF70" s="106"/>
      <c r="AG70" s="106"/>
      <c r="AH70" s="106"/>
      <c r="AI70" s="106"/>
      <c r="AJ70" s="106"/>
      <c r="AK70" s="106"/>
      <c r="AL70" s="106"/>
      <c r="AM70" s="106"/>
      <c r="AN70" s="106"/>
      <c r="AO70" s="106"/>
      <c r="AP70" s="106"/>
      <c r="AQ70" s="106"/>
      <c r="AR70" s="106"/>
      <c r="AS70" s="106"/>
      <c r="AT70" s="106"/>
      <c r="AU70" s="106"/>
      <c r="AV70" s="106"/>
      <c r="AW70" s="106"/>
      <c r="AX70" s="106"/>
      <c r="AY70" s="106"/>
      <c r="AZ70" s="106"/>
      <c r="BA70" s="106"/>
      <c r="BB70" s="106"/>
      <c r="BC70" s="106"/>
      <c r="BD70" s="106"/>
      <c r="BE70" s="106"/>
      <c r="BF70" s="106"/>
      <c r="BG70" s="106"/>
      <c r="BH70" s="106"/>
      <c r="BI70" s="106"/>
      <c r="BJ70" s="106"/>
      <c r="BK70" s="106"/>
      <c r="BL70" s="106"/>
      <c r="BM70" s="106"/>
      <c r="BN70" s="106"/>
      <c r="BO70" s="106"/>
      <c r="BP70" s="106"/>
      <c r="BQ70" s="106"/>
      <c r="BR70" s="106"/>
      <c r="BS70" s="106"/>
      <c r="BT70" s="106"/>
      <c r="BU70" s="106"/>
      <c r="BV70" s="106"/>
      <c r="BW70" s="106"/>
      <c r="BX70" s="106"/>
      <c r="BY70" s="106"/>
      <c r="BZ70" s="106"/>
      <c r="CA70" s="106"/>
      <c r="CB70" s="106"/>
      <c r="CC70" s="106"/>
      <c r="CD70" s="106"/>
      <c r="CE70" s="106"/>
      <c r="CF70" s="106"/>
      <c r="CG70" s="106"/>
      <c r="CH70" s="106"/>
      <c r="CI70" s="106"/>
      <c r="CJ70" s="106"/>
      <c r="CK70" s="106"/>
      <c r="CL70" s="106"/>
      <c r="CM70" s="106"/>
      <c r="CN70" s="106"/>
      <c r="CO70" s="106"/>
      <c r="CP70" s="106"/>
      <c r="CQ70" s="106"/>
      <c r="CR70" s="106"/>
      <c r="CS70" s="106"/>
      <c r="CT70" s="106"/>
      <c r="CU70" s="106"/>
      <c r="CV70" s="106"/>
      <c r="CW70" s="106"/>
      <c r="CX70" s="106"/>
      <c r="CY70" s="106"/>
      <c r="CZ70" s="106"/>
      <c r="DA70" s="106"/>
      <c r="DB70" s="106"/>
      <c r="DC70" s="106"/>
      <c r="DD70" s="106"/>
      <c r="DE70" s="106"/>
      <c r="DF70" s="106"/>
      <c r="DG70" s="106"/>
      <c r="DH70" s="106"/>
      <c r="DI70" s="106"/>
      <c r="DJ70" s="106"/>
      <c r="DK70" s="106"/>
      <c r="DL70" s="106"/>
      <c r="DM70" s="106"/>
      <c r="DN70" s="106"/>
      <c r="DO70" s="106"/>
      <c r="DP70" s="106"/>
      <c r="DQ70" s="106"/>
      <c r="DR70" s="106"/>
      <c r="DS70" s="106"/>
      <c r="DT70" s="106"/>
      <c r="DU70" s="106"/>
      <c r="DV70" s="106"/>
      <c r="DW70" s="106"/>
      <c r="DX70" s="106"/>
      <c r="DY70" s="106"/>
      <c r="DZ70" s="106"/>
      <c r="EA70" s="106"/>
      <c r="EB70" s="106" t="s">
        <v>504</v>
      </c>
      <c r="EC70" s="106" t="s">
        <v>505</v>
      </c>
    </row>
    <row r="71" spans="1:133">
      <c r="A71" s="106"/>
      <c r="B71" s="106"/>
      <c r="C71" s="106"/>
      <c r="D71" s="106"/>
      <c r="E71" s="106"/>
      <c r="F71" s="106"/>
      <c r="G71" s="106"/>
      <c r="H71" s="106"/>
      <c r="I71" s="106"/>
      <c r="J71" s="106"/>
      <c r="K71" s="106"/>
      <c r="L71" s="106"/>
      <c r="M71" s="106"/>
      <c r="N71" s="106"/>
      <c r="O71" s="106"/>
      <c r="P71" s="106"/>
      <c r="Q71" s="106"/>
      <c r="R71" s="106"/>
      <c r="S71" s="106"/>
      <c r="T71" s="106"/>
      <c r="U71" s="106"/>
      <c r="V71" s="106"/>
      <c r="W71" s="106"/>
      <c r="X71" s="106"/>
      <c r="Y71" s="106"/>
      <c r="Z71" s="106"/>
      <c r="AA71" s="106"/>
      <c r="AB71" s="106"/>
      <c r="AC71" s="106"/>
      <c r="AD71" s="106"/>
      <c r="AE71" s="106"/>
      <c r="AF71" s="106"/>
      <c r="AG71" s="106"/>
      <c r="AH71" s="106"/>
      <c r="AI71" s="106"/>
      <c r="AJ71" s="106"/>
      <c r="AK71" s="106"/>
      <c r="AL71" s="106"/>
      <c r="AM71" s="106"/>
      <c r="AN71" s="106"/>
      <c r="AO71" s="106"/>
      <c r="AP71" s="106"/>
      <c r="AQ71" s="106"/>
      <c r="AR71" s="106"/>
      <c r="AS71" s="106"/>
      <c r="AT71" s="106"/>
      <c r="AU71" s="106"/>
      <c r="AV71" s="106"/>
      <c r="AW71" s="106"/>
      <c r="AX71" s="106"/>
      <c r="AY71" s="106"/>
      <c r="AZ71" s="106"/>
      <c r="BA71" s="106"/>
      <c r="BB71" s="106"/>
      <c r="BC71" s="106"/>
      <c r="BD71" s="106"/>
      <c r="BE71" s="106"/>
      <c r="BF71" s="106"/>
      <c r="BG71" s="106"/>
      <c r="BH71" s="106"/>
      <c r="BI71" s="106"/>
      <c r="BJ71" s="106"/>
      <c r="BK71" s="106"/>
      <c r="BL71" s="106"/>
      <c r="BM71" s="106"/>
      <c r="BN71" s="106"/>
      <c r="BO71" s="106"/>
      <c r="BP71" s="106"/>
      <c r="BQ71" s="106"/>
      <c r="BR71" s="106"/>
      <c r="BS71" s="106"/>
      <c r="BT71" s="106"/>
      <c r="BU71" s="106"/>
      <c r="BV71" s="106"/>
      <c r="BW71" s="106"/>
      <c r="BX71" s="106"/>
      <c r="BY71" s="106"/>
      <c r="BZ71" s="106"/>
      <c r="CA71" s="106"/>
      <c r="CB71" s="106"/>
      <c r="CC71" s="106"/>
      <c r="CD71" s="106"/>
      <c r="CE71" s="106"/>
      <c r="CF71" s="106"/>
      <c r="CG71" s="106"/>
      <c r="CH71" s="106"/>
      <c r="CI71" s="106"/>
      <c r="CJ71" s="106"/>
      <c r="CK71" s="106"/>
      <c r="CL71" s="106"/>
      <c r="CM71" s="106"/>
      <c r="CN71" s="106"/>
      <c r="CO71" s="106"/>
      <c r="CP71" s="106"/>
      <c r="CQ71" s="106"/>
      <c r="CR71" s="106"/>
      <c r="CS71" s="106"/>
      <c r="CT71" s="106"/>
      <c r="CU71" s="106"/>
      <c r="CV71" s="106"/>
      <c r="CW71" s="106"/>
      <c r="CX71" s="106"/>
      <c r="CY71" s="106"/>
      <c r="CZ71" s="106"/>
      <c r="DA71" s="106"/>
      <c r="DB71" s="106"/>
      <c r="DC71" s="106"/>
      <c r="DD71" s="106"/>
      <c r="DE71" s="106"/>
      <c r="DF71" s="106"/>
      <c r="DG71" s="106"/>
      <c r="DH71" s="106"/>
      <c r="DI71" s="106"/>
      <c r="DJ71" s="106"/>
      <c r="DK71" s="106"/>
      <c r="DL71" s="106"/>
      <c r="DM71" s="106"/>
      <c r="DN71" s="106"/>
      <c r="DO71" s="106"/>
      <c r="DP71" s="106"/>
      <c r="DQ71" s="106"/>
      <c r="DR71" s="106"/>
      <c r="DS71" s="106"/>
      <c r="DT71" s="106"/>
      <c r="DU71" s="106"/>
      <c r="DV71" s="106"/>
      <c r="DW71" s="106"/>
      <c r="DX71" s="106"/>
      <c r="DY71" s="106"/>
      <c r="DZ71" s="106"/>
      <c r="EA71" s="106"/>
      <c r="EB71" s="106" t="s">
        <v>506</v>
      </c>
      <c r="EC71" s="106" t="s">
        <v>507</v>
      </c>
    </row>
    <row r="72" spans="1:133">
      <c r="A72" s="106"/>
      <c r="B72" s="106"/>
      <c r="C72" s="106"/>
      <c r="D72" s="106"/>
      <c r="E72" s="106"/>
      <c r="F72" s="106"/>
      <c r="G72" s="106"/>
      <c r="H72" s="106"/>
      <c r="I72" s="106"/>
      <c r="J72" s="106"/>
      <c r="K72" s="106"/>
      <c r="L72" s="106"/>
      <c r="M72" s="106"/>
      <c r="N72" s="106"/>
      <c r="O72" s="106"/>
      <c r="P72" s="106"/>
      <c r="Q72" s="106"/>
      <c r="R72" s="106"/>
      <c r="S72" s="106"/>
      <c r="T72" s="106"/>
      <c r="U72" s="106"/>
      <c r="V72" s="106"/>
      <c r="W72" s="106"/>
      <c r="X72" s="106"/>
      <c r="Y72" s="106"/>
      <c r="Z72" s="106"/>
      <c r="AA72" s="106"/>
      <c r="AB72" s="106"/>
      <c r="AC72" s="106"/>
      <c r="AD72" s="106"/>
      <c r="AE72" s="106"/>
      <c r="AF72" s="106"/>
      <c r="AG72" s="106"/>
      <c r="AH72" s="106"/>
      <c r="AI72" s="106"/>
      <c r="AJ72" s="106"/>
      <c r="AK72" s="106"/>
      <c r="AL72" s="106"/>
      <c r="AM72" s="106"/>
      <c r="AN72" s="106"/>
      <c r="AO72" s="106"/>
      <c r="AP72" s="106"/>
      <c r="AQ72" s="106"/>
      <c r="AR72" s="106"/>
      <c r="AS72" s="106"/>
      <c r="AT72" s="106"/>
      <c r="AU72" s="106"/>
      <c r="AV72" s="106"/>
      <c r="AW72" s="106"/>
      <c r="AX72" s="106"/>
      <c r="AY72" s="106"/>
      <c r="AZ72" s="106"/>
      <c r="BA72" s="106"/>
      <c r="BB72" s="106"/>
      <c r="BC72" s="106"/>
      <c r="BD72" s="106"/>
      <c r="BE72" s="106"/>
      <c r="BF72" s="106"/>
      <c r="BG72" s="106"/>
      <c r="BH72" s="106"/>
      <c r="BI72" s="106"/>
      <c r="BJ72" s="106"/>
      <c r="BK72" s="106"/>
      <c r="BL72" s="106"/>
      <c r="BM72" s="106"/>
      <c r="BN72" s="106"/>
      <c r="BO72" s="106"/>
      <c r="BP72" s="106"/>
      <c r="BQ72" s="106"/>
      <c r="BR72" s="106"/>
      <c r="BS72" s="106"/>
      <c r="BT72" s="106"/>
      <c r="BU72" s="106"/>
      <c r="BV72" s="106"/>
      <c r="BW72" s="106"/>
      <c r="BX72" s="106"/>
      <c r="BY72" s="106"/>
      <c r="BZ72" s="106"/>
      <c r="CA72" s="106"/>
      <c r="CB72" s="106"/>
      <c r="CC72" s="106"/>
      <c r="CD72" s="106"/>
      <c r="CE72" s="106"/>
      <c r="CF72" s="106"/>
      <c r="CG72" s="106"/>
      <c r="CH72" s="106"/>
      <c r="CI72" s="106"/>
      <c r="CJ72" s="106"/>
      <c r="CK72" s="106"/>
      <c r="CL72" s="106"/>
      <c r="CM72" s="106"/>
      <c r="CN72" s="106"/>
      <c r="CO72" s="106"/>
      <c r="CP72" s="106"/>
      <c r="CQ72" s="106"/>
      <c r="CR72" s="106"/>
      <c r="CS72" s="106"/>
      <c r="CT72" s="106"/>
      <c r="CU72" s="106"/>
      <c r="CV72" s="106"/>
      <c r="CW72" s="106"/>
      <c r="CX72" s="106"/>
      <c r="CY72" s="106"/>
      <c r="CZ72" s="106"/>
      <c r="DA72" s="106"/>
      <c r="DB72" s="106"/>
      <c r="DC72" s="106"/>
      <c r="DD72" s="106"/>
      <c r="DE72" s="106"/>
      <c r="DF72" s="106"/>
      <c r="DG72" s="106"/>
      <c r="DH72" s="106"/>
      <c r="DI72" s="106"/>
      <c r="DJ72" s="106"/>
      <c r="DK72" s="106"/>
      <c r="DL72" s="106"/>
      <c r="DM72" s="106"/>
      <c r="DN72" s="106"/>
      <c r="DO72" s="106"/>
      <c r="DP72" s="106"/>
      <c r="DQ72" s="106"/>
      <c r="DR72" s="106"/>
      <c r="DS72" s="106"/>
      <c r="DT72" s="106"/>
      <c r="DU72" s="106"/>
      <c r="DV72" s="106"/>
      <c r="DW72" s="106"/>
      <c r="DX72" s="106"/>
      <c r="DY72" s="106"/>
      <c r="DZ72" s="106"/>
      <c r="EA72" s="106"/>
      <c r="EB72" s="106" t="s">
        <v>509</v>
      </c>
      <c r="EC72" s="106" t="s">
        <v>510</v>
      </c>
    </row>
    <row r="73" spans="1:133">
      <c r="A73" s="106"/>
      <c r="B73" s="106"/>
      <c r="C73" s="106"/>
      <c r="D73" s="106"/>
      <c r="E73" s="106"/>
      <c r="F73" s="106"/>
      <c r="G73" s="106"/>
      <c r="H73" s="106"/>
      <c r="I73" s="106"/>
      <c r="J73" s="106"/>
      <c r="K73" s="106"/>
      <c r="L73" s="106"/>
      <c r="M73" s="106"/>
      <c r="N73" s="106"/>
      <c r="O73" s="106"/>
      <c r="P73" s="106"/>
      <c r="Q73" s="106"/>
      <c r="R73" s="106"/>
      <c r="S73" s="106"/>
      <c r="T73" s="106"/>
      <c r="U73" s="106"/>
      <c r="V73" s="106"/>
      <c r="W73" s="106"/>
      <c r="X73" s="106"/>
      <c r="Y73" s="106"/>
      <c r="Z73" s="106"/>
      <c r="AA73" s="106"/>
      <c r="AB73" s="106"/>
      <c r="AC73" s="106"/>
      <c r="AD73" s="106"/>
      <c r="AE73" s="106"/>
      <c r="AF73" s="106"/>
      <c r="AG73" s="106"/>
      <c r="AH73" s="106"/>
      <c r="AI73" s="106"/>
      <c r="AJ73" s="106"/>
      <c r="AK73" s="106"/>
      <c r="AL73" s="106"/>
      <c r="AM73" s="106"/>
      <c r="AN73" s="106"/>
      <c r="AO73" s="106"/>
      <c r="AP73" s="106"/>
      <c r="AQ73" s="106"/>
      <c r="AR73" s="106"/>
      <c r="AS73" s="106"/>
      <c r="AT73" s="106"/>
      <c r="AU73" s="106"/>
      <c r="AV73" s="106"/>
      <c r="AW73" s="106"/>
      <c r="AX73" s="106"/>
      <c r="AY73" s="106"/>
      <c r="AZ73" s="106"/>
      <c r="BA73" s="106"/>
      <c r="BB73" s="106"/>
      <c r="BC73" s="106"/>
      <c r="BD73" s="106"/>
      <c r="BE73" s="106"/>
      <c r="BF73" s="106"/>
      <c r="BG73" s="106"/>
      <c r="BH73" s="106"/>
      <c r="BI73" s="106"/>
      <c r="BJ73" s="106"/>
      <c r="BK73" s="106"/>
      <c r="BL73" s="106"/>
      <c r="BM73" s="106"/>
      <c r="BN73" s="106"/>
      <c r="BO73" s="106"/>
      <c r="BP73" s="106"/>
      <c r="BQ73" s="106"/>
      <c r="BR73" s="106"/>
      <c r="BS73" s="106"/>
      <c r="BT73" s="106"/>
      <c r="BU73" s="106"/>
      <c r="BV73" s="106"/>
      <c r="BW73" s="106"/>
      <c r="BX73" s="106"/>
      <c r="BY73" s="106"/>
      <c r="BZ73" s="106"/>
      <c r="CA73" s="106"/>
      <c r="CB73" s="106"/>
      <c r="CC73" s="106"/>
      <c r="CD73" s="106"/>
      <c r="CE73" s="106"/>
      <c r="CF73" s="106"/>
      <c r="CG73" s="106"/>
      <c r="CH73" s="106"/>
      <c r="CI73" s="106"/>
      <c r="CJ73" s="106"/>
      <c r="CK73" s="106"/>
      <c r="CL73" s="106"/>
      <c r="CM73" s="106"/>
      <c r="CN73" s="106"/>
      <c r="CO73" s="106"/>
      <c r="CP73" s="106"/>
      <c r="CQ73" s="106"/>
      <c r="CR73" s="106"/>
      <c r="CS73" s="106"/>
      <c r="CT73" s="106"/>
      <c r="CU73" s="106"/>
      <c r="CV73" s="106"/>
      <c r="CW73" s="106"/>
      <c r="CX73" s="106"/>
      <c r="CY73" s="106"/>
      <c r="CZ73" s="106"/>
      <c r="DA73" s="106"/>
      <c r="DB73" s="106"/>
      <c r="DC73" s="106"/>
      <c r="DD73" s="106"/>
      <c r="DE73" s="106"/>
      <c r="DF73" s="106"/>
      <c r="DG73" s="106"/>
      <c r="DH73" s="106"/>
      <c r="DI73" s="106"/>
      <c r="DJ73" s="106"/>
      <c r="DK73" s="106"/>
      <c r="DL73" s="106"/>
      <c r="DM73" s="106"/>
      <c r="DN73" s="106"/>
      <c r="DO73" s="106"/>
      <c r="DP73" s="106"/>
      <c r="DQ73" s="106"/>
      <c r="DR73" s="106"/>
      <c r="DS73" s="106"/>
      <c r="DT73" s="106"/>
      <c r="DU73" s="106"/>
      <c r="DV73" s="106"/>
      <c r="DW73" s="106"/>
      <c r="DX73" s="106"/>
      <c r="DY73" s="106"/>
      <c r="DZ73" s="106"/>
      <c r="EA73" s="106"/>
      <c r="EB73" s="106" t="s">
        <v>511</v>
      </c>
      <c r="EC73" s="106" t="s">
        <v>512</v>
      </c>
    </row>
    <row r="74" spans="1:133">
      <c r="A74" s="106"/>
      <c r="B74" s="106"/>
      <c r="C74" s="106"/>
      <c r="D74" s="106"/>
      <c r="E74" s="106"/>
      <c r="F74" s="106"/>
      <c r="G74" s="106"/>
      <c r="H74" s="106"/>
      <c r="I74" s="106"/>
      <c r="J74" s="106"/>
      <c r="K74" s="106"/>
      <c r="L74" s="106"/>
      <c r="M74" s="106"/>
      <c r="N74" s="106"/>
      <c r="O74" s="106"/>
      <c r="P74" s="106"/>
      <c r="Q74" s="106"/>
      <c r="R74" s="106"/>
      <c r="S74" s="106"/>
      <c r="T74" s="106"/>
      <c r="U74" s="106"/>
      <c r="V74" s="106"/>
      <c r="W74" s="106"/>
      <c r="X74" s="106"/>
      <c r="Y74" s="106"/>
      <c r="Z74" s="106"/>
      <c r="AA74" s="106"/>
      <c r="AB74" s="106"/>
      <c r="AC74" s="106"/>
      <c r="AD74" s="106"/>
      <c r="AE74" s="106"/>
      <c r="AF74" s="106"/>
      <c r="AG74" s="106"/>
      <c r="AH74" s="106"/>
      <c r="AI74" s="106"/>
      <c r="AJ74" s="106"/>
      <c r="AK74" s="106"/>
      <c r="AL74" s="106"/>
      <c r="AM74" s="106"/>
      <c r="AN74" s="106"/>
      <c r="AO74" s="106"/>
      <c r="AP74" s="106"/>
      <c r="AQ74" s="106"/>
      <c r="AR74" s="106"/>
      <c r="AS74" s="106"/>
      <c r="AT74" s="106"/>
      <c r="AU74" s="106"/>
      <c r="AV74" s="106"/>
      <c r="AW74" s="106"/>
      <c r="AX74" s="106"/>
      <c r="AY74" s="106"/>
      <c r="AZ74" s="106"/>
      <c r="BA74" s="106"/>
      <c r="BB74" s="106"/>
      <c r="BC74" s="106"/>
      <c r="BD74" s="106"/>
      <c r="BE74" s="106"/>
      <c r="BF74" s="106"/>
      <c r="BG74" s="106"/>
      <c r="BH74" s="106"/>
      <c r="BI74" s="106"/>
      <c r="BJ74" s="106"/>
      <c r="BK74" s="106"/>
      <c r="BL74" s="106"/>
      <c r="BM74" s="106"/>
      <c r="BN74" s="106"/>
      <c r="BO74" s="106"/>
      <c r="BP74" s="106"/>
      <c r="BQ74" s="106"/>
      <c r="BR74" s="106"/>
      <c r="BS74" s="106"/>
      <c r="BT74" s="106"/>
      <c r="BU74" s="106"/>
      <c r="BV74" s="106"/>
      <c r="BW74" s="106"/>
      <c r="BX74" s="106"/>
      <c r="BY74" s="106"/>
      <c r="BZ74" s="106"/>
      <c r="CA74" s="106"/>
      <c r="CB74" s="106"/>
      <c r="CC74" s="106"/>
      <c r="CD74" s="106"/>
      <c r="CE74" s="106"/>
      <c r="CF74" s="106"/>
      <c r="CG74" s="106"/>
      <c r="CH74" s="106"/>
      <c r="CI74" s="106"/>
      <c r="CJ74" s="106"/>
      <c r="CK74" s="106"/>
      <c r="CL74" s="106"/>
      <c r="CM74" s="106"/>
      <c r="CN74" s="106"/>
      <c r="CO74" s="106"/>
      <c r="CP74" s="106"/>
      <c r="CQ74" s="106"/>
      <c r="CR74" s="106"/>
      <c r="CS74" s="106"/>
      <c r="CT74" s="106"/>
      <c r="CU74" s="106"/>
      <c r="CV74" s="106"/>
      <c r="CW74" s="106"/>
      <c r="CX74" s="106"/>
      <c r="CY74" s="106"/>
      <c r="CZ74" s="106"/>
      <c r="DA74" s="106"/>
      <c r="DB74" s="106"/>
      <c r="DC74" s="106"/>
      <c r="DD74" s="106"/>
      <c r="DE74" s="106"/>
      <c r="DF74" s="106"/>
      <c r="DG74" s="106"/>
      <c r="DH74" s="106"/>
      <c r="DI74" s="106"/>
      <c r="DJ74" s="106"/>
      <c r="DK74" s="106"/>
      <c r="DL74" s="106"/>
      <c r="DM74" s="106"/>
      <c r="DN74" s="106"/>
      <c r="DO74" s="106"/>
      <c r="DP74" s="106"/>
      <c r="DQ74" s="106"/>
      <c r="DR74" s="106"/>
      <c r="DS74" s="106"/>
      <c r="DT74" s="106"/>
      <c r="DU74" s="106"/>
      <c r="DV74" s="106"/>
      <c r="DW74" s="106"/>
      <c r="DX74" s="106"/>
      <c r="DY74" s="106"/>
      <c r="DZ74" s="106"/>
      <c r="EA74" s="106"/>
      <c r="EB74" s="106" t="s">
        <v>514</v>
      </c>
      <c r="EC74" s="106" t="s">
        <v>515</v>
      </c>
    </row>
    <row r="75" spans="1:133">
      <c r="A75" s="106"/>
      <c r="B75" s="106"/>
      <c r="C75" s="106"/>
      <c r="D75" s="106"/>
      <c r="E75" s="106"/>
      <c r="F75" s="106"/>
      <c r="G75" s="106"/>
      <c r="H75" s="106"/>
      <c r="I75" s="106"/>
      <c r="J75" s="106"/>
      <c r="K75" s="106"/>
      <c r="L75" s="106"/>
      <c r="M75" s="106"/>
      <c r="N75" s="106"/>
      <c r="O75" s="106"/>
      <c r="P75" s="106"/>
      <c r="Q75" s="106"/>
      <c r="R75" s="106"/>
      <c r="S75" s="106"/>
      <c r="T75" s="106"/>
      <c r="U75" s="106"/>
      <c r="V75" s="106"/>
      <c r="W75" s="106"/>
      <c r="X75" s="106"/>
      <c r="Y75" s="106"/>
      <c r="Z75" s="106"/>
      <c r="AA75" s="106"/>
      <c r="AB75" s="106"/>
      <c r="AC75" s="106"/>
      <c r="AD75" s="106"/>
      <c r="AE75" s="106"/>
      <c r="AF75" s="106"/>
      <c r="AG75" s="106"/>
      <c r="AH75" s="106"/>
      <c r="AI75" s="106"/>
      <c r="AJ75" s="106"/>
      <c r="AK75" s="106"/>
      <c r="AL75" s="106"/>
      <c r="AM75" s="106"/>
      <c r="AN75" s="106"/>
      <c r="AO75" s="106"/>
      <c r="AP75" s="106"/>
      <c r="AQ75" s="106"/>
      <c r="AR75" s="106"/>
      <c r="AS75" s="106"/>
      <c r="AT75" s="106"/>
      <c r="AU75" s="106"/>
      <c r="AV75" s="106"/>
      <c r="AW75" s="106"/>
      <c r="AX75" s="106"/>
      <c r="AY75" s="106"/>
      <c r="AZ75" s="106"/>
      <c r="BA75" s="106"/>
      <c r="BB75" s="106"/>
      <c r="BC75" s="106"/>
      <c r="BD75" s="106"/>
      <c r="BE75" s="106"/>
      <c r="BF75" s="106"/>
      <c r="BG75" s="106"/>
      <c r="BH75" s="106"/>
      <c r="BI75" s="106"/>
      <c r="BJ75" s="106"/>
      <c r="BK75" s="106"/>
      <c r="BL75" s="106"/>
      <c r="BM75" s="106"/>
      <c r="BN75" s="106"/>
      <c r="BO75" s="106"/>
      <c r="BP75" s="106"/>
      <c r="BQ75" s="106"/>
      <c r="BR75" s="106"/>
      <c r="BS75" s="106"/>
      <c r="BT75" s="106"/>
      <c r="BU75" s="106"/>
      <c r="BV75" s="106"/>
      <c r="BW75" s="106"/>
      <c r="BX75" s="106"/>
      <c r="BY75" s="106"/>
      <c r="BZ75" s="106"/>
      <c r="CA75" s="106"/>
      <c r="CB75" s="106"/>
      <c r="CC75" s="106"/>
      <c r="CD75" s="106"/>
      <c r="CE75" s="106"/>
      <c r="CF75" s="106"/>
      <c r="CG75" s="106"/>
      <c r="CH75" s="106"/>
      <c r="CI75" s="106"/>
      <c r="CJ75" s="106"/>
      <c r="CK75" s="106"/>
      <c r="CL75" s="106"/>
      <c r="CM75" s="106"/>
      <c r="CN75" s="106"/>
      <c r="CO75" s="106"/>
      <c r="CP75" s="106"/>
      <c r="CQ75" s="106"/>
      <c r="CR75" s="106"/>
      <c r="CS75" s="106"/>
      <c r="CT75" s="106"/>
      <c r="CU75" s="106"/>
      <c r="CV75" s="106"/>
      <c r="CW75" s="106"/>
      <c r="CX75" s="106"/>
      <c r="CY75" s="106"/>
      <c r="CZ75" s="106"/>
      <c r="DA75" s="106"/>
      <c r="DB75" s="106"/>
      <c r="DC75" s="106"/>
      <c r="DD75" s="106"/>
      <c r="DE75" s="106"/>
      <c r="DF75" s="106"/>
      <c r="DG75" s="106"/>
      <c r="DH75" s="106"/>
      <c r="DI75" s="106"/>
      <c r="DJ75" s="106"/>
      <c r="DK75" s="106"/>
      <c r="DL75" s="106"/>
      <c r="DM75" s="106"/>
      <c r="DN75" s="106"/>
      <c r="DO75" s="106"/>
      <c r="DP75" s="106"/>
      <c r="DQ75" s="106"/>
      <c r="DR75" s="106"/>
      <c r="DS75" s="106"/>
      <c r="DT75" s="106"/>
      <c r="DU75" s="106"/>
      <c r="DV75" s="106"/>
      <c r="DW75" s="106"/>
      <c r="DX75" s="106"/>
      <c r="DY75" s="106"/>
      <c r="DZ75" s="106"/>
      <c r="EA75" s="106"/>
      <c r="EB75" s="106" t="s">
        <v>516</v>
      </c>
      <c r="EC75" s="106" t="s">
        <v>517</v>
      </c>
    </row>
    <row r="76" spans="1:133">
      <c r="A76" s="106"/>
      <c r="B76" s="106"/>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06"/>
      <c r="AF76" s="106"/>
      <c r="AG76" s="106"/>
      <c r="AH76" s="106"/>
      <c r="AI76" s="106"/>
      <c r="AJ76" s="106"/>
      <c r="AK76" s="106"/>
      <c r="AL76" s="106"/>
      <c r="AM76" s="106"/>
      <c r="AN76" s="106"/>
      <c r="AO76" s="106"/>
      <c r="AP76" s="106"/>
      <c r="AQ76" s="106"/>
      <c r="AR76" s="106"/>
      <c r="AS76" s="106"/>
      <c r="AT76" s="106"/>
      <c r="AU76" s="106"/>
      <c r="AV76" s="106"/>
      <c r="AW76" s="106"/>
      <c r="AX76" s="106"/>
      <c r="AY76" s="106"/>
      <c r="AZ76" s="106"/>
      <c r="BA76" s="106"/>
      <c r="BB76" s="106"/>
      <c r="BC76" s="106"/>
      <c r="BD76" s="106"/>
      <c r="BE76" s="106"/>
      <c r="BF76" s="106"/>
      <c r="BG76" s="106"/>
      <c r="BH76" s="106"/>
      <c r="BI76" s="106"/>
      <c r="BJ76" s="106"/>
      <c r="BK76" s="106"/>
      <c r="BL76" s="106"/>
      <c r="BM76" s="106"/>
      <c r="BN76" s="106"/>
      <c r="BO76" s="106"/>
      <c r="BP76" s="106"/>
      <c r="BQ76" s="106"/>
      <c r="BR76" s="106"/>
      <c r="BS76" s="106"/>
      <c r="BT76" s="106"/>
      <c r="BU76" s="106"/>
      <c r="BV76" s="106"/>
      <c r="BW76" s="106"/>
      <c r="BX76" s="106"/>
      <c r="BY76" s="106"/>
      <c r="BZ76" s="106"/>
      <c r="CA76" s="106"/>
      <c r="CB76" s="106"/>
      <c r="CC76" s="106"/>
      <c r="CD76" s="106"/>
      <c r="CE76" s="106"/>
      <c r="CF76" s="106"/>
      <c r="CG76" s="106"/>
      <c r="CH76" s="106"/>
      <c r="CI76" s="106"/>
      <c r="CJ76" s="106"/>
      <c r="CK76" s="106"/>
      <c r="CL76" s="106"/>
      <c r="CM76" s="106"/>
      <c r="CN76" s="106"/>
      <c r="CO76" s="106"/>
      <c r="CP76" s="106"/>
      <c r="CQ76" s="106"/>
      <c r="CR76" s="106"/>
      <c r="CS76" s="106"/>
      <c r="CT76" s="106"/>
      <c r="CU76" s="106"/>
      <c r="CV76" s="106"/>
      <c r="CW76" s="106"/>
      <c r="CX76" s="106"/>
      <c r="CY76" s="106"/>
      <c r="CZ76" s="106"/>
      <c r="DA76" s="106"/>
      <c r="DB76" s="106"/>
      <c r="DC76" s="106"/>
      <c r="DD76" s="106"/>
      <c r="DE76" s="106"/>
      <c r="DF76" s="106"/>
      <c r="DG76" s="106"/>
      <c r="DH76" s="106"/>
      <c r="DI76" s="106"/>
      <c r="DJ76" s="106"/>
      <c r="DK76" s="106"/>
      <c r="DL76" s="106"/>
      <c r="DM76" s="106"/>
      <c r="DN76" s="106"/>
      <c r="DO76" s="106"/>
      <c r="DP76" s="106"/>
      <c r="DQ76" s="106"/>
      <c r="DR76" s="106"/>
      <c r="DS76" s="106"/>
      <c r="DT76" s="106"/>
      <c r="DU76" s="106"/>
      <c r="DV76" s="106"/>
      <c r="DW76" s="106"/>
      <c r="DX76" s="106"/>
      <c r="DY76" s="106"/>
      <c r="DZ76" s="106"/>
      <c r="EA76" s="106"/>
      <c r="EB76" s="106" t="s">
        <v>519</v>
      </c>
      <c r="EC76" s="106" t="s">
        <v>518</v>
      </c>
    </row>
    <row r="77" spans="1:133">
      <c r="A77" s="106"/>
      <c r="B77" s="106"/>
      <c r="C77" s="106"/>
      <c r="D77" s="106"/>
      <c r="E77" s="106"/>
      <c r="F77" s="106"/>
      <c r="G77" s="106"/>
      <c r="H77" s="106"/>
      <c r="I77" s="106"/>
      <c r="J77" s="106"/>
      <c r="K77" s="106"/>
      <c r="L77" s="106"/>
      <c r="M77" s="106"/>
      <c r="N77" s="106"/>
      <c r="O77" s="106"/>
      <c r="P77" s="106"/>
      <c r="Q77" s="106"/>
      <c r="R77" s="106"/>
      <c r="S77" s="106"/>
      <c r="T77" s="106"/>
      <c r="U77" s="106"/>
      <c r="V77" s="106"/>
      <c r="W77" s="106"/>
      <c r="X77" s="106"/>
      <c r="Y77" s="106"/>
      <c r="Z77" s="106"/>
      <c r="AA77" s="106"/>
      <c r="AB77" s="106"/>
      <c r="AC77" s="106"/>
      <c r="AD77" s="106"/>
      <c r="AE77" s="106"/>
      <c r="AF77" s="106"/>
      <c r="AG77" s="106"/>
      <c r="AH77" s="106"/>
      <c r="AI77" s="106"/>
      <c r="AJ77" s="106"/>
      <c r="AK77" s="106"/>
      <c r="AL77" s="106"/>
      <c r="AM77" s="106"/>
      <c r="AN77" s="106"/>
      <c r="AO77" s="106"/>
      <c r="AP77" s="106"/>
      <c r="AQ77" s="106"/>
      <c r="AR77" s="106"/>
      <c r="AS77" s="106"/>
      <c r="AT77" s="106"/>
      <c r="AU77" s="106"/>
      <c r="AV77" s="106"/>
      <c r="AW77" s="106"/>
      <c r="AX77" s="106"/>
      <c r="AY77" s="106"/>
      <c r="AZ77" s="106"/>
      <c r="BA77" s="106"/>
      <c r="BB77" s="106"/>
      <c r="BC77" s="106"/>
      <c r="BD77" s="106"/>
      <c r="BE77" s="106"/>
      <c r="BF77" s="106"/>
      <c r="BG77" s="106"/>
      <c r="BH77" s="106"/>
      <c r="BI77" s="106"/>
      <c r="BJ77" s="106"/>
      <c r="BK77" s="106"/>
      <c r="BL77" s="106"/>
      <c r="BM77" s="106"/>
      <c r="BN77" s="106"/>
      <c r="BO77" s="106"/>
      <c r="BP77" s="106"/>
      <c r="BQ77" s="106"/>
      <c r="BR77" s="106"/>
      <c r="BS77" s="106"/>
      <c r="BT77" s="106"/>
      <c r="BU77" s="106"/>
      <c r="BV77" s="106"/>
      <c r="BW77" s="106"/>
      <c r="BX77" s="106"/>
      <c r="BY77" s="106"/>
      <c r="BZ77" s="106"/>
      <c r="CA77" s="106"/>
      <c r="CB77" s="106"/>
      <c r="CC77" s="106"/>
      <c r="CD77" s="106"/>
      <c r="CE77" s="106"/>
      <c r="CF77" s="106"/>
      <c r="CG77" s="106"/>
      <c r="CH77" s="106"/>
      <c r="CI77" s="106"/>
      <c r="CJ77" s="106"/>
      <c r="CK77" s="106"/>
      <c r="CL77" s="106"/>
      <c r="CM77" s="106"/>
      <c r="CN77" s="106"/>
      <c r="CO77" s="106"/>
      <c r="CP77" s="106"/>
      <c r="CQ77" s="106"/>
      <c r="CR77" s="106"/>
      <c r="CS77" s="106"/>
      <c r="CT77" s="106"/>
      <c r="CU77" s="106"/>
      <c r="CV77" s="106"/>
      <c r="CW77" s="106"/>
      <c r="CX77" s="106"/>
      <c r="CY77" s="106"/>
      <c r="CZ77" s="106"/>
      <c r="DA77" s="106"/>
      <c r="DB77" s="106"/>
      <c r="DC77" s="106"/>
      <c r="DD77" s="106"/>
      <c r="DE77" s="106"/>
      <c r="DF77" s="106"/>
      <c r="DG77" s="106"/>
      <c r="DH77" s="106"/>
      <c r="DI77" s="106"/>
      <c r="DJ77" s="106"/>
      <c r="DK77" s="106"/>
      <c r="DL77" s="106"/>
      <c r="DM77" s="106"/>
      <c r="DN77" s="106"/>
      <c r="DO77" s="106"/>
      <c r="DP77" s="106"/>
      <c r="DQ77" s="106"/>
      <c r="DR77" s="106"/>
      <c r="DS77" s="106"/>
      <c r="DT77" s="106"/>
      <c r="DU77" s="106"/>
      <c r="DV77" s="106"/>
      <c r="DW77" s="106"/>
      <c r="DX77" s="106"/>
      <c r="DY77" s="106"/>
      <c r="DZ77" s="106"/>
      <c r="EA77" s="106"/>
      <c r="EB77" s="106" t="s">
        <v>521</v>
      </c>
      <c r="EC77" s="106" t="s">
        <v>520</v>
      </c>
    </row>
    <row r="78" spans="1:133">
      <c r="A78" s="106"/>
      <c r="B78" s="106"/>
      <c r="C78" s="106"/>
      <c r="D78" s="106"/>
      <c r="E78" s="106"/>
      <c r="F78" s="106"/>
      <c r="G78" s="106"/>
      <c r="H78" s="106"/>
      <c r="I78" s="106"/>
      <c r="J78" s="106"/>
      <c r="K78" s="106"/>
      <c r="L78" s="106"/>
      <c r="M78" s="106"/>
      <c r="N78" s="106"/>
      <c r="O78" s="106"/>
      <c r="P78" s="106"/>
      <c r="Q78" s="106"/>
      <c r="R78" s="106"/>
      <c r="S78" s="106"/>
      <c r="T78" s="106"/>
      <c r="U78" s="106"/>
      <c r="V78" s="106"/>
      <c r="W78" s="106"/>
      <c r="X78" s="106"/>
      <c r="Y78" s="106"/>
      <c r="Z78" s="106"/>
      <c r="AA78" s="106"/>
      <c r="AB78" s="106"/>
      <c r="AC78" s="106"/>
      <c r="AD78" s="106"/>
      <c r="AE78" s="106"/>
      <c r="AF78" s="106"/>
      <c r="AG78" s="106"/>
      <c r="AH78" s="106"/>
      <c r="AI78" s="106"/>
      <c r="AJ78" s="106"/>
      <c r="AK78" s="106"/>
      <c r="AL78" s="106"/>
      <c r="AM78" s="106"/>
      <c r="AN78" s="106"/>
      <c r="AO78" s="106"/>
      <c r="AP78" s="106"/>
      <c r="AQ78" s="106"/>
      <c r="AR78" s="106"/>
      <c r="AS78" s="106"/>
      <c r="AT78" s="106"/>
      <c r="AU78" s="106"/>
      <c r="AV78" s="106"/>
      <c r="AW78" s="106"/>
      <c r="AX78" s="106"/>
      <c r="AY78" s="106"/>
      <c r="AZ78" s="106"/>
      <c r="BA78" s="106"/>
      <c r="BB78" s="106"/>
      <c r="BC78" s="106"/>
      <c r="BD78" s="106"/>
      <c r="BE78" s="106"/>
      <c r="BF78" s="106"/>
      <c r="BG78" s="106"/>
      <c r="BH78" s="106"/>
      <c r="BI78" s="106"/>
      <c r="BJ78" s="106"/>
      <c r="BK78" s="106"/>
      <c r="BL78" s="106"/>
      <c r="BM78" s="106"/>
      <c r="BN78" s="106"/>
      <c r="BO78" s="106"/>
      <c r="BP78" s="106"/>
      <c r="BQ78" s="106"/>
      <c r="BR78" s="106"/>
      <c r="BS78" s="106"/>
      <c r="BT78" s="106"/>
      <c r="BU78" s="106"/>
      <c r="BV78" s="106"/>
      <c r="BW78" s="106"/>
      <c r="BX78" s="106"/>
      <c r="BY78" s="106"/>
      <c r="BZ78" s="106"/>
      <c r="CA78" s="106"/>
      <c r="CB78" s="106"/>
      <c r="CC78" s="106"/>
      <c r="CD78" s="106"/>
      <c r="CE78" s="106"/>
      <c r="CF78" s="106"/>
      <c r="CG78" s="106"/>
      <c r="CH78" s="106"/>
      <c r="CI78" s="106"/>
      <c r="CJ78" s="106"/>
      <c r="CK78" s="106"/>
      <c r="CL78" s="106"/>
      <c r="CM78" s="106"/>
      <c r="CN78" s="106"/>
      <c r="CO78" s="106"/>
      <c r="CP78" s="106"/>
      <c r="CQ78" s="106"/>
      <c r="CR78" s="106"/>
      <c r="CS78" s="106"/>
      <c r="CT78" s="106"/>
      <c r="CU78" s="106"/>
      <c r="CV78" s="106"/>
      <c r="CW78" s="106"/>
      <c r="CX78" s="106"/>
      <c r="CY78" s="106"/>
      <c r="CZ78" s="106"/>
      <c r="DA78" s="106"/>
      <c r="DB78" s="106"/>
      <c r="DC78" s="106"/>
      <c r="DD78" s="106"/>
      <c r="DE78" s="106"/>
      <c r="DF78" s="106"/>
      <c r="DG78" s="106"/>
      <c r="DH78" s="106"/>
      <c r="DI78" s="106"/>
      <c r="DJ78" s="106"/>
      <c r="DK78" s="106"/>
      <c r="DL78" s="106"/>
      <c r="DM78" s="106"/>
      <c r="DN78" s="106"/>
      <c r="DO78" s="106"/>
      <c r="DP78" s="106"/>
      <c r="DQ78" s="106"/>
      <c r="DR78" s="106"/>
      <c r="DS78" s="106"/>
      <c r="DT78" s="106"/>
      <c r="DU78" s="106"/>
      <c r="DV78" s="106"/>
      <c r="DW78" s="106"/>
      <c r="DX78" s="106"/>
      <c r="DY78" s="106"/>
      <c r="DZ78" s="106"/>
      <c r="EA78" s="106"/>
      <c r="EB78" s="106" t="s">
        <v>523</v>
      </c>
      <c r="EC78" s="106" t="s">
        <v>524</v>
      </c>
    </row>
    <row r="79" spans="1:133">
      <c r="A79" s="106"/>
      <c r="B79" s="106"/>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c r="AA79" s="106"/>
      <c r="AB79" s="106"/>
      <c r="AC79" s="106"/>
      <c r="AD79" s="106"/>
      <c r="AE79" s="106"/>
      <c r="AF79" s="106"/>
      <c r="AG79" s="106"/>
      <c r="AH79" s="106"/>
      <c r="AI79" s="106"/>
      <c r="AJ79" s="106"/>
      <c r="AK79" s="106"/>
      <c r="AL79" s="106"/>
      <c r="AM79" s="106"/>
      <c r="AN79" s="106"/>
      <c r="AO79" s="106"/>
      <c r="AP79" s="106"/>
      <c r="AQ79" s="106"/>
      <c r="AR79" s="106"/>
      <c r="AS79" s="106"/>
      <c r="AT79" s="106"/>
      <c r="AU79" s="106"/>
      <c r="AV79" s="106"/>
      <c r="AW79" s="106"/>
      <c r="AX79" s="106"/>
      <c r="AY79" s="106"/>
      <c r="AZ79" s="106"/>
      <c r="BA79" s="106"/>
      <c r="BB79" s="106"/>
      <c r="BC79" s="106"/>
      <c r="BD79" s="106"/>
      <c r="BE79" s="106"/>
      <c r="BF79" s="106"/>
      <c r="BG79" s="106"/>
      <c r="BH79" s="106"/>
      <c r="BI79" s="106"/>
      <c r="BJ79" s="106"/>
      <c r="BK79" s="106"/>
      <c r="BL79" s="106"/>
      <c r="BM79" s="106"/>
      <c r="BN79" s="106"/>
      <c r="BO79" s="106"/>
      <c r="BP79" s="106"/>
      <c r="BQ79" s="106"/>
      <c r="BR79" s="106"/>
      <c r="BS79" s="106"/>
      <c r="BT79" s="106"/>
      <c r="BU79" s="106"/>
      <c r="BV79" s="106"/>
      <c r="BW79" s="106"/>
      <c r="BX79" s="106"/>
      <c r="BY79" s="106"/>
      <c r="BZ79" s="106"/>
      <c r="CA79" s="106"/>
      <c r="CB79" s="106"/>
      <c r="CC79" s="106"/>
      <c r="CD79" s="106"/>
      <c r="CE79" s="106"/>
      <c r="CF79" s="106"/>
      <c r="CG79" s="106"/>
      <c r="CH79" s="106"/>
      <c r="CI79" s="106"/>
      <c r="CJ79" s="106"/>
      <c r="CK79" s="106"/>
      <c r="CL79" s="106"/>
      <c r="CM79" s="106"/>
      <c r="CN79" s="106"/>
      <c r="CO79" s="106"/>
      <c r="CP79" s="106"/>
      <c r="CQ79" s="106"/>
      <c r="CR79" s="106"/>
      <c r="CS79" s="106"/>
      <c r="CT79" s="106"/>
      <c r="CU79" s="106"/>
      <c r="CV79" s="106"/>
      <c r="CW79" s="106"/>
      <c r="CX79" s="106"/>
      <c r="CY79" s="106"/>
      <c r="CZ79" s="106"/>
      <c r="DA79" s="106"/>
      <c r="DB79" s="106"/>
      <c r="DC79" s="106"/>
      <c r="DD79" s="106"/>
      <c r="DE79" s="106"/>
      <c r="DF79" s="106"/>
      <c r="DG79" s="106"/>
      <c r="DH79" s="106"/>
      <c r="DI79" s="106"/>
      <c r="DJ79" s="106"/>
      <c r="DK79" s="106"/>
      <c r="DL79" s="106"/>
      <c r="DM79" s="106"/>
      <c r="DN79" s="106"/>
      <c r="DO79" s="106"/>
      <c r="DP79" s="106"/>
      <c r="DQ79" s="106"/>
      <c r="DR79" s="106"/>
      <c r="DS79" s="106"/>
      <c r="DT79" s="106"/>
      <c r="DU79" s="106"/>
      <c r="DV79" s="106"/>
      <c r="DW79" s="106"/>
      <c r="DX79" s="106"/>
      <c r="DY79" s="106"/>
      <c r="DZ79" s="106"/>
      <c r="EA79" s="106"/>
      <c r="EB79" s="106" t="s">
        <v>525</v>
      </c>
      <c r="EC79" s="106" t="s">
        <v>526</v>
      </c>
    </row>
    <row r="80" spans="1:133">
      <c r="A80" s="106"/>
      <c r="B80" s="106"/>
      <c r="C80" s="106"/>
      <c r="D80" s="106"/>
      <c r="E80" s="106"/>
      <c r="F80" s="106"/>
      <c r="G80" s="106"/>
      <c r="H80" s="106"/>
      <c r="I80" s="106"/>
      <c r="J80" s="106"/>
      <c r="K80" s="106"/>
      <c r="L80" s="106"/>
      <c r="M80" s="106"/>
      <c r="N80" s="106"/>
      <c r="O80" s="106"/>
      <c r="P80" s="106"/>
      <c r="Q80" s="106"/>
      <c r="R80" s="106"/>
      <c r="S80" s="106"/>
      <c r="T80" s="106"/>
      <c r="U80" s="106"/>
      <c r="V80" s="106"/>
      <c r="W80" s="106"/>
      <c r="X80" s="106"/>
      <c r="Y80" s="106"/>
      <c r="Z80" s="106"/>
      <c r="AA80" s="106"/>
      <c r="AB80" s="106"/>
      <c r="AC80" s="106"/>
      <c r="AD80" s="106"/>
      <c r="AE80" s="106"/>
      <c r="AF80" s="106"/>
      <c r="AG80" s="106"/>
      <c r="AH80" s="106"/>
      <c r="AI80" s="106"/>
      <c r="AJ80" s="106"/>
      <c r="AK80" s="106"/>
      <c r="AL80" s="106"/>
      <c r="AM80" s="106"/>
      <c r="AN80" s="106"/>
      <c r="AO80" s="106"/>
      <c r="AP80" s="106"/>
      <c r="AQ80" s="106"/>
      <c r="AR80" s="106"/>
      <c r="AS80" s="106"/>
      <c r="AT80" s="106"/>
      <c r="AU80" s="106"/>
      <c r="AV80" s="106"/>
      <c r="AW80" s="106"/>
      <c r="AX80" s="106"/>
      <c r="AY80" s="106"/>
      <c r="AZ80" s="106"/>
      <c r="BA80" s="106"/>
      <c r="BB80" s="106"/>
      <c r="BC80" s="106"/>
      <c r="BD80" s="106"/>
      <c r="BE80" s="106"/>
      <c r="BF80" s="106"/>
      <c r="BG80" s="106"/>
      <c r="BH80" s="106"/>
      <c r="BI80" s="106"/>
      <c r="BJ80" s="106"/>
      <c r="BK80" s="106"/>
      <c r="BL80" s="106"/>
      <c r="BM80" s="106"/>
      <c r="BN80" s="106"/>
      <c r="BO80" s="106"/>
      <c r="BP80" s="106"/>
      <c r="BQ80" s="106"/>
      <c r="BR80" s="106"/>
      <c r="BS80" s="106"/>
      <c r="BT80" s="106"/>
      <c r="BU80" s="106"/>
      <c r="BV80" s="106"/>
      <c r="BW80" s="106"/>
      <c r="BX80" s="106"/>
      <c r="BY80" s="106"/>
      <c r="BZ80" s="106"/>
      <c r="CA80" s="106"/>
      <c r="CB80" s="106"/>
      <c r="CC80" s="106"/>
      <c r="CD80" s="106"/>
      <c r="CE80" s="106"/>
      <c r="CF80" s="106"/>
      <c r="CG80" s="106"/>
      <c r="CH80" s="106"/>
      <c r="CI80" s="106"/>
      <c r="CJ80" s="106"/>
      <c r="CK80" s="106"/>
      <c r="CL80" s="106"/>
      <c r="CM80" s="106"/>
      <c r="CN80" s="106"/>
      <c r="CO80" s="106"/>
      <c r="CP80" s="106"/>
      <c r="CQ80" s="106"/>
      <c r="CR80" s="106"/>
      <c r="CS80" s="106"/>
      <c r="CT80" s="106"/>
      <c r="CU80" s="106"/>
      <c r="CV80" s="106"/>
      <c r="CW80" s="106"/>
      <c r="CX80" s="106"/>
      <c r="CY80" s="106"/>
      <c r="CZ80" s="106"/>
      <c r="DA80" s="106"/>
      <c r="DB80" s="106"/>
      <c r="DC80" s="106"/>
      <c r="DD80" s="106"/>
      <c r="DE80" s="106"/>
      <c r="DF80" s="106"/>
      <c r="DG80" s="106"/>
      <c r="DH80" s="106"/>
      <c r="DI80" s="106"/>
      <c r="DJ80" s="106"/>
      <c r="DK80" s="106"/>
      <c r="DL80" s="106"/>
      <c r="DM80" s="106"/>
      <c r="DN80" s="106"/>
      <c r="DO80" s="106"/>
      <c r="DP80" s="106"/>
      <c r="DQ80" s="106"/>
      <c r="DR80" s="106"/>
      <c r="DS80" s="106"/>
      <c r="DT80" s="106"/>
      <c r="DU80" s="106"/>
      <c r="DV80" s="106"/>
      <c r="DW80" s="106"/>
      <c r="DX80" s="106"/>
      <c r="DY80" s="106"/>
      <c r="DZ80" s="106"/>
      <c r="EA80" s="106"/>
      <c r="EB80" s="106" t="s">
        <v>528</v>
      </c>
      <c r="EC80" s="106" t="s">
        <v>529</v>
      </c>
    </row>
    <row r="81" spans="1:133">
      <c r="A81" s="106"/>
      <c r="B81" s="106"/>
      <c r="C81" s="106"/>
      <c r="D81" s="106"/>
      <c r="E81" s="106"/>
      <c r="F81" s="106"/>
      <c r="G81" s="106"/>
      <c r="H81" s="106"/>
      <c r="I81" s="106"/>
      <c r="J81" s="106"/>
      <c r="K81" s="106"/>
      <c r="L81" s="106"/>
      <c r="M81" s="106"/>
      <c r="N81" s="106"/>
      <c r="O81" s="106"/>
      <c r="P81" s="106"/>
      <c r="Q81" s="106"/>
      <c r="R81" s="106"/>
      <c r="S81" s="106"/>
      <c r="T81" s="106"/>
      <c r="U81" s="106"/>
      <c r="V81" s="106"/>
      <c r="W81" s="106"/>
      <c r="X81" s="106"/>
      <c r="Y81" s="106"/>
      <c r="Z81" s="106"/>
      <c r="AA81" s="106"/>
      <c r="AB81" s="106"/>
      <c r="AC81" s="106"/>
      <c r="AD81" s="106"/>
      <c r="AE81" s="106"/>
      <c r="AF81" s="106"/>
      <c r="AG81" s="106"/>
      <c r="AH81" s="106"/>
      <c r="AI81" s="106"/>
      <c r="AJ81" s="106"/>
      <c r="AK81" s="106"/>
      <c r="AL81" s="106"/>
      <c r="AM81" s="106"/>
      <c r="AN81" s="106"/>
      <c r="AO81" s="106"/>
      <c r="AP81" s="106"/>
      <c r="AQ81" s="106"/>
      <c r="AR81" s="106"/>
      <c r="AS81" s="106"/>
      <c r="AT81" s="106"/>
      <c r="AU81" s="106"/>
      <c r="AV81" s="106"/>
      <c r="AW81" s="106"/>
      <c r="AX81" s="106"/>
      <c r="AY81" s="106"/>
      <c r="AZ81" s="106"/>
      <c r="BA81" s="106"/>
      <c r="BB81" s="106"/>
      <c r="BC81" s="106"/>
      <c r="BD81" s="106"/>
      <c r="BE81" s="106"/>
      <c r="BF81" s="106"/>
      <c r="BG81" s="106"/>
      <c r="BH81" s="106"/>
      <c r="BI81" s="106"/>
      <c r="BJ81" s="106"/>
      <c r="BK81" s="106"/>
      <c r="BL81" s="106"/>
      <c r="BM81" s="106"/>
      <c r="BN81" s="106"/>
      <c r="BO81" s="106"/>
      <c r="BP81" s="106"/>
      <c r="BQ81" s="106"/>
      <c r="BR81" s="106"/>
      <c r="BS81" s="106"/>
      <c r="BT81" s="106"/>
      <c r="BU81" s="106"/>
      <c r="BV81" s="106"/>
      <c r="BW81" s="106"/>
      <c r="BX81" s="106"/>
      <c r="BY81" s="106"/>
      <c r="BZ81" s="106"/>
      <c r="CA81" s="106"/>
      <c r="CB81" s="106"/>
      <c r="CC81" s="106"/>
      <c r="CD81" s="106"/>
      <c r="CE81" s="106"/>
      <c r="CF81" s="106"/>
      <c r="CG81" s="106"/>
      <c r="CH81" s="106"/>
      <c r="CI81" s="106"/>
      <c r="CJ81" s="106"/>
      <c r="CK81" s="106"/>
      <c r="CL81" s="106"/>
      <c r="CM81" s="106"/>
      <c r="CN81" s="106"/>
      <c r="CO81" s="106"/>
      <c r="CP81" s="106"/>
      <c r="CQ81" s="106"/>
      <c r="CR81" s="106"/>
      <c r="CS81" s="106"/>
      <c r="CT81" s="106"/>
      <c r="CU81" s="106"/>
      <c r="CV81" s="106"/>
      <c r="CW81" s="106"/>
      <c r="CX81" s="106"/>
      <c r="CY81" s="106"/>
      <c r="CZ81" s="106"/>
      <c r="DA81" s="106"/>
      <c r="DB81" s="106"/>
      <c r="DC81" s="106"/>
      <c r="DD81" s="106"/>
      <c r="DE81" s="106"/>
      <c r="DF81" s="106"/>
      <c r="DG81" s="106"/>
      <c r="DH81" s="106"/>
      <c r="DI81" s="106"/>
      <c r="DJ81" s="106"/>
      <c r="DK81" s="106"/>
      <c r="DL81" s="106"/>
      <c r="DM81" s="106"/>
      <c r="DN81" s="106"/>
      <c r="DO81" s="106"/>
      <c r="DP81" s="106"/>
      <c r="DQ81" s="106"/>
      <c r="DR81" s="106"/>
      <c r="DS81" s="106"/>
      <c r="DT81" s="106"/>
      <c r="DU81" s="106"/>
      <c r="DV81" s="106"/>
      <c r="DW81" s="106"/>
      <c r="DX81" s="106"/>
      <c r="DY81" s="106"/>
      <c r="DZ81" s="106"/>
      <c r="EA81" s="106"/>
      <c r="EB81" s="106" t="s">
        <v>532</v>
      </c>
      <c r="EC81" s="106" t="s">
        <v>533</v>
      </c>
    </row>
    <row r="82" spans="1:133">
      <c r="A82" s="106"/>
      <c r="B82" s="106"/>
      <c r="C82" s="106"/>
      <c r="D82" s="106"/>
      <c r="E82" s="106"/>
      <c r="F82" s="106"/>
      <c r="G82" s="106"/>
      <c r="H82" s="106"/>
      <c r="I82" s="106"/>
      <c r="J82" s="106"/>
      <c r="K82" s="106"/>
      <c r="L82" s="106"/>
      <c r="M82" s="106"/>
      <c r="N82" s="106"/>
      <c r="O82" s="106"/>
      <c r="P82" s="106"/>
      <c r="Q82" s="106"/>
      <c r="R82" s="106"/>
      <c r="S82" s="106"/>
      <c r="T82" s="106"/>
      <c r="U82" s="106"/>
      <c r="V82" s="106"/>
      <c r="W82" s="106"/>
      <c r="X82" s="106"/>
      <c r="Y82" s="106"/>
      <c r="Z82" s="106"/>
      <c r="AA82" s="106"/>
      <c r="AB82" s="106"/>
      <c r="AC82" s="106"/>
      <c r="AD82" s="106"/>
      <c r="AE82" s="106"/>
      <c r="AF82" s="106"/>
      <c r="AG82" s="106"/>
      <c r="AH82" s="106"/>
      <c r="AI82" s="106"/>
      <c r="AJ82" s="106"/>
      <c r="AK82" s="106"/>
      <c r="AL82" s="106"/>
      <c r="AM82" s="106"/>
      <c r="AN82" s="106"/>
      <c r="AO82" s="106"/>
      <c r="AP82" s="106"/>
      <c r="AQ82" s="106"/>
      <c r="AR82" s="106"/>
      <c r="AS82" s="106"/>
      <c r="AT82" s="106"/>
      <c r="AU82" s="106"/>
      <c r="AV82" s="106"/>
      <c r="AW82" s="106"/>
      <c r="AX82" s="106"/>
      <c r="AY82" s="106"/>
      <c r="AZ82" s="106"/>
      <c r="BA82" s="106"/>
      <c r="BB82" s="106"/>
      <c r="BC82" s="106"/>
      <c r="BD82" s="106"/>
      <c r="BE82" s="106"/>
      <c r="BF82" s="106"/>
      <c r="BG82" s="106"/>
      <c r="BH82" s="106"/>
      <c r="BI82" s="106"/>
      <c r="BJ82" s="106"/>
      <c r="BK82" s="106"/>
      <c r="BL82" s="106"/>
      <c r="BM82" s="106"/>
      <c r="BN82" s="106"/>
      <c r="BO82" s="106"/>
      <c r="BP82" s="106"/>
      <c r="BQ82" s="106"/>
      <c r="BR82" s="106"/>
      <c r="BS82" s="106"/>
      <c r="BT82" s="106"/>
      <c r="BU82" s="106"/>
      <c r="BV82" s="106"/>
      <c r="BW82" s="106"/>
      <c r="BX82" s="106"/>
      <c r="BY82" s="106"/>
      <c r="BZ82" s="106"/>
      <c r="CA82" s="106"/>
      <c r="CB82" s="106"/>
      <c r="CC82" s="106"/>
      <c r="CD82" s="106"/>
      <c r="CE82" s="106"/>
      <c r="CF82" s="106"/>
      <c r="CG82" s="106"/>
      <c r="CH82" s="106"/>
      <c r="CI82" s="106"/>
      <c r="CJ82" s="106"/>
      <c r="CK82" s="106"/>
      <c r="CL82" s="106"/>
      <c r="CM82" s="106"/>
      <c r="CN82" s="106"/>
      <c r="CO82" s="106"/>
      <c r="CP82" s="106"/>
      <c r="CQ82" s="106"/>
      <c r="CR82" s="106"/>
      <c r="CS82" s="106"/>
      <c r="CT82" s="106"/>
      <c r="CU82" s="106"/>
      <c r="CV82" s="106"/>
      <c r="CW82" s="106"/>
      <c r="CX82" s="106"/>
      <c r="CY82" s="106"/>
      <c r="CZ82" s="106"/>
      <c r="DA82" s="106"/>
      <c r="DB82" s="106"/>
      <c r="DC82" s="106"/>
      <c r="DD82" s="106"/>
      <c r="DE82" s="106"/>
      <c r="DF82" s="106"/>
      <c r="DG82" s="106"/>
      <c r="DH82" s="106"/>
      <c r="DI82" s="106"/>
      <c r="DJ82" s="106"/>
      <c r="DK82" s="106"/>
      <c r="DL82" s="106"/>
      <c r="DM82" s="106"/>
      <c r="DN82" s="106"/>
      <c r="DO82" s="106"/>
      <c r="DP82" s="106"/>
      <c r="DQ82" s="106"/>
      <c r="DR82" s="106"/>
      <c r="DS82" s="106"/>
      <c r="DT82" s="106"/>
      <c r="DU82" s="106"/>
      <c r="DV82" s="106"/>
      <c r="DW82" s="106"/>
      <c r="DX82" s="106"/>
      <c r="DY82" s="106"/>
      <c r="DZ82" s="106"/>
      <c r="EA82" s="106"/>
      <c r="EB82" s="106" t="s">
        <v>535</v>
      </c>
      <c r="EC82" s="106" t="s">
        <v>536</v>
      </c>
    </row>
    <row r="83" spans="1:133">
      <c r="A83" s="106"/>
      <c r="B83" s="106"/>
      <c r="C83" s="106"/>
      <c r="D83" s="106"/>
      <c r="E83" s="106"/>
      <c r="F83" s="106"/>
      <c r="G83" s="106"/>
      <c r="H83" s="106"/>
      <c r="I83" s="106"/>
      <c r="J83" s="106"/>
      <c r="K83" s="106"/>
      <c r="L83" s="106"/>
      <c r="M83" s="106"/>
      <c r="N83" s="106"/>
      <c r="O83" s="106"/>
      <c r="P83" s="106"/>
      <c r="Q83" s="106"/>
      <c r="R83" s="106"/>
      <c r="S83" s="106"/>
      <c r="T83" s="106"/>
      <c r="U83" s="106"/>
      <c r="V83" s="106"/>
      <c r="W83" s="106"/>
      <c r="X83" s="106"/>
      <c r="Y83" s="106"/>
      <c r="Z83" s="106"/>
      <c r="AA83" s="106"/>
      <c r="AB83" s="106"/>
      <c r="AC83" s="106"/>
      <c r="AD83" s="106"/>
      <c r="AE83" s="106"/>
      <c r="AF83" s="106"/>
      <c r="AG83" s="106"/>
      <c r="AH83" s="106"/>
      <c r="AI83" s="106"/>
      <c r="AJ83" s="106"/>
      <c r="AK83" s="106"/>
      <c r="AL83" s="106"/>
      <c r="AM83" s="106"/>
      <c r="AN83" s="106"/>
      <c r="AO83" s="106"/>
      <c r="AP83" s="106"/>
      <c r="AQ83" s="106"/>
      <c r="AR83" s="106"/>
      <c r="AS83" s="106"/>
      <c r="AT83" s="106"/>
      <c r="AU83" s="106"/>
      <c r="AV83" s="106"/>
      <c r="AW83" s="106"/>
      <c r="AX83" s="106"/>
      <c r="AY83" s="106"/>
      <c r="AZ83" s="106"/>
      <c r="BA83" s="106"/>
      <c r="BB83" s="106"/>
      <c r="BC83" s="106"/>
      <c r="BD83" s="106"/>
      <c r="BE83" s="106"/>
      <c r="BF83" s="106"/>
      <c r="BG83" s="106"/>
      <c r="BH83" s="106"/>
      <c r="BI83" s="106"/>
      <c r="BJ83" s="106"/>
      <c r="BK83" s="106"/>
      <c r="BL83" s="106"/>
      <c r="BM83" s="106"/>
      <c r="BN83" s="106"/>
      <c r="BO83" s="106"/>
      <c r="BP83" s="106"/>
      <c r="BQ83" s="106"/>
      <c r="BR83" s="106"/>
      <c r="BS83" s="106"/>
      <c r="BT83" s="106"/>
      <c r="BU83" s="106"/>
      <c r="BV83" s="106"/>
      <c r="BW83" s="106"/>
      <c r="BX83" s="106"/>
      <c r="BY83" s="106"/>
      <c r="BZ83" s="106"/>
      <c r="CA83" s="106"/>
      <c r="CB83" s="106"/>
      <c r="CC83" s="106"/>
      <c r="CD83" s="106"/>
      <c r="CE83" s="106"/>
      <c r="CF83" s="106"/>
      <c r="CG83" s="106"/>
      <c r="CH83" s="106"/>
      <c r="CI83" s="106"/>
      <c r="CJ83" s="106"/>
      <c r="CK83" s="106"/>
      <c r="CL83" s="106"/>
      <c r="CM83" s="106"/>
      <c r="CN83" s="106"/>
      <c r="CO83" s="106"/>
      <c r="CP83" s="106"/>
      <c r="CQ83" s="106"/>
      <c r="CR83" s="106"/>
      <c r="CS83" s="106"/>
      <c r="CT83" s="106"/>
      <c r="CU83" s="106"/>
      <c r="CV83" s="106"/>
      <c r="CW83" s="106"/>
      <c r="CX83" s="106"/>
      <c r="CY83" s="106"/>
      <c r="CZ83" s="106"/>
      <c r="DA83" s="106"/>
      <c r="DB83" s="106"/>
      <c r="DC83" s="106"/>
      <c r="DD83" s="106"/>
      <c r="DE83" s="106"/>
      <c r="DF83" s="106"/>
      <c r="DG83" s="106"/>
      <c r="DH83" s="106"/>
      <c r="DI83" s="106"/>
      <c r="DJ83" s="106"/>
      <c r="DK83" s="106"/>
      <c r="DL83" s="106"/>
      <c r="DM83" s="106"/>
      <c r="DN83" s="106"/>
      <c r="DO83" s="106"/>
      <c r="DP83" s="106"/>
      <c r="DQ83" s="106"/>
      <c r="DR83" s="106"/>
      <c r="DS83" s="106"/>
      <c r="DT83" s="106"/>
      <c r="DU83" s="106"/>
      <c r="DV83" s="106"/>
      <c r="DW83" s="106"/>
      <c r="DX83" s="106"/>
      <c r="DY83" s="106"/>
      <c r="DZ83" s="106"/>
      <c r="EA83" s="106"/>
      <c r="EB83" s="106" t="s">
        <v>538</v>
      </c>
      <c r="EC83" s="106" t="s">
        <v>539</v>
      </c>
    </row>
    <row r="84" spans="1:133">
      <c r="A84" s="106"/>
      <c r="B84" s="106"/>
      <c r="C84" s="106"/>
      <c r="D84" s="106"/>
      <c r="E84" s="106"/>
      <c r="F84" s="106"/>
      <c r="G84" s="106"/>
      <c r="H84" s="106"/>
      <c r="I84" s="106"/>
      <c r="J84" s="106"/>
      <c r="K84" s="106"/>
      <c r="L84" s="106"/>
      <c r="M84" s="106"/>
      <c r="N84" s="106"/>
      <c r="O84" s="106"/>
      <c r="P84" s="106"/>
      <c r="Q84" s="106"/>
      <c r="R84" s="106"/>
      <c r="S84" s="106"/>
      <c r="T84" s="106"/>
      <c r="U84" s="106"/>
      <c r="V84" s="106"/>
      <c r="W84" s="106"/>
      <c r="X84" s="106"/>
      <c r="Y84" s="106"/>
      <c r="Z84" s="106"/>
      <c r="AA84" s="106"/>
      <c r="AB84" s="106"/>
      <c r="AC84" s="106"/>
      <c r="AD84" s="106"/>
      <c r="AE84" s="106"/>
      <c r="AF84" s="106"/>
      <c r="AG84" s="106"/>
      <c r="AH84" s="106"/>
      <c r="AI84" s="106"/>
      <c r="AJ84" s="106"/>
      <c r="AK84" s="106"/>
      <c r="AL84" s="106"/>
      <c r="AM84" s="106"/>
      <c r="AN84" s="106"/>
      <c r="AO84" s="106"/>
      <c r="AP84" s="106"/>
      <c r="AQ84" s="106"/>
      <c r="AR84" s="106"/>
      <c r="AS84" s="106"/>
      <c r="AT84" s="106"/>
      <c r="AU84" s="106"/>
      <c r="AV84" s="106"/>
      <c r="AW84" s="106"/>
      <c r="AX84" s="106"/>
      <c r="AY84" s="106"/>
      <c r="AZ84" s="106"/>
      <c r="BA84" s="106"/>
      <c r="BB84" s="106"/>
      <c r="BC84" s="106"/>
      <c r="BD84" s="106"/>
      <c r="BE84" s="106"/>
      <c r="BF84" s="106"/>
      <c r="BG84" s="106"/>
      <c r="BH84" s="106"/>
      <c r="BI84" s="106"/>
      <c r="BJ84" s="106"/>
      <c r="BK84" s="106"/>
      <c r="BL84" s="106"/>
      <c r="BM84" s="106"/>
      <c r="BN84" s="106"/>
      <c r="BO84" s="106"/>
      <c r="BP84" s="106"/>
      <c r="BQ84" s="106"/>
      <c r="BR84" s="106"/>
      <c r="BS84" s="106"/>
      <c r="BT84" s="106"/>
      <c r="BU84" s="106"/>
      <c r="BV84" s="106"/>
      <c r="BW84" s="106"/>
      <c r="BX84" s="106"/>
      <c r="BY84" s="106"/>
      <c r="BZ84" s="106"/>
      <c r="CA84" s="106"/>
      <c r="CB84" s="106"/>
      <c r="CC84" s="106"/>
      <c r="CD84" s="106"/>
      <c r="CE84" s="106"/>
      <c r="CF84" s="106"/>
      <c r="CG84" s="106"/>
      <c r="CH84" s="106"/>
      <c r="CI84" s="106"/>
      <c r="CJ84" s="106"/>
      <c r="CK84" s="106"/>
      <c r="CL84" s="106"/>
      <c r="CM84" s="106"/>
      <c r="CN84" s="106"/>
      <c r="CO84" s="106"/>
      <c r="CP84" s="106"/>
      <c r="CQ84" s="106"/>
      <c r="CR84" s="106"/>
      <c r="CS84" s="106"/>
      <c r="CT84" s="106"/>
      <c r="CU84" s="106"/>
      <c r="CV84" s="106"/>
      <c r="CW84" s="106"/>
      <c r="CX84" s="106"/>
      <c r="CY84" s="106"/>
      <c r="CZ84" s="106"/>
      <c r="DA84" s="106"/>
      <c r="DB84" s="106"/>
      <c r="DC84" s="106"/>
      <c r="DD84" s="106"/>
      <c r="DE84" s="106"/>
      <c r="DF84" s="106"/>
      <c r="DG84" s="106"/>
      <c r="DH84" s="106"/>
      <c r="DI84" s="106"/>
      <c r="DJ84" s="106"/>
      <c r="DK84" s="106"/>
      <c r="DL84" s="106"/>
      <c r="DM84" s="106"/>
      <c r="DN84" s="106"/>
      <c r="DO84" s="106"/>
      <c r="DP84" s="106"/>
      <c r="DQ84" s="106"/>
      <c r="DR84" s="106"/>
      <c r="DS84" s="106"/>
      <c r="DT84" s="106"/>
      <c r="DU84" s="106"/>
      <c r="DV84" s="106"/>
      <c r="DW84" s="106"/>
      <c r="DX84" s="106"/>
      <c r="DY84" s="106"/>
      <c r="DZ84" s="106"/>
      <c r="EA84" s="106"/>
      <c r="EB84" s="106" t="s">
        <v>540</v>
      </c>
      <c r="EC84" s="106" t="s">
        <v>541</v>
      </c>
    </row>
    <row r="85" spans="1:133">
      <c r="A85" s="106"/>
      <c r="B85" s="106"/>
      <c r="C85" s="106"/>
      <c r="D85" s="106"/>
      <c r="E85" s="106"/>
      <c r="F85" s="106"/>
      <c r="G85" s="106"/>
      <c r="H85" s="106"/>
      <c r="I85" s="106"/>
      <c r="J85" s="106"/>
      <c r="K85" s="106"/>
      <c r="L85" s="106"/>
      <c r="M85" s="106"/>
      <c r="N85" s="106"/>
      <c r="O85" s="106"/>
      <c r="P85" s="106"/>
      <c r="Q85" s="106"/>
      <c r="R85" s="106"/>
      <c r="S85" s="106"/>
      <c r="T85" s="106"/>
      <c r="U85" s="106"/>
      <c r="V85" s="106"/>
      <c r="W85" s="106"/>
      <c r="X85" s="106"/>
      <c r="Y85" s="106"/>
      <c r="Z85" s="106"/>
      <c r="AA85" s="106"/>
      <c r="AB85" s="106"/>
      <c r="AC85" s="106"/>
      <c r="AD85" s="106"/>
      <c r="AE85" s="106"/>
      <c r="AF85" s="106"/>
      <c r="AG85" s="106"/>
      <c r="AH85" s="106"/>
      <c r="AI85" s="106"/>
      <c r="AJ85" s="106"/>
      <c r="AK85" s="106"/>
      <c r="AL85" s="106"/>
      <c r="AM85" s="106"/>
      <c r="AN85" s="106"/>
      <c r="AO85" s="106"/>
      <c r="AP85" s="106"/>
      <c r="AQ85" s="106"/>
      <c r="AR85" s="106"/>
      <c r="AS85" s="106"/>
      <c r="AT85" s="106"/>
      <c r="AU85" s="106"/>
      <c r="AV85" s="106"/>
      <c r="AW85" s="106"/>
      <c r="AX85" s="106"/>
      <c r="AY85" s="106"/>
      <c r="AZ85" s="106"/>
      <c r="BA85" s="106"/>
      <c r="BB85" s="106"/>
      <c r="BC85" s="106"/>
      <c r="BD85" s="106"/>
      <c r="BE85" s="106"/>
      <c r="BF85" s="106"/>
      <c r="BG85" s="106"/>
      <c r="BH85" s="106"/>
      <c r="BI85" s="106"/>
      <c r="BJ85" s="106"/>
      <c r="BK85" s="106"/>
      <c r="BL85" s="106"/>
      <c r="BM85" s="106"/>
      <c r="BN85" s="106"/>
      <c r="BO85" s="106"/>
      <c r="BP85" s="106"/>
      <c r="BQ85" s="106"/>
      <c r="BR85" s="106"/>
      <c r="BS85" s="106"/>
      <c r="BT85" s="106"/>
      <c r="BU85" s="106"/>
      <c r="BV85" s="106"/>
      <c r="BW85" s="106"/>
      <c r="BX85" s="106"/>
      <c r="BY85" s="106"/>
      <c r="BZ85" s="106"/>
      <c r="CA85" s="106"/>
      <c r="CB85" s="106"/>
      <c r="CC85" s="106"/>
      <c r="CD85" s="106"/>
      <c r="CE85" s="106"/>
      <c r="CF85" s="106"/>
      <c r="CG85" s="106"/>
      <c r="CH85" s="106"/>
      <c r="CI85" s="106"/>
      <c r="CJ85" s="106"/>
      <c r="CK85" s="106"/>
      <c r="CL85" s="106"/>
      <c r="CM85" s="106"/>
      <c r="CN85" s="106"/>
      <c r="CO85" s="106"/>
      <c r="CP85" s="106"/>
      <c r="CQ85" s="106"/>
      <c r="CR85" s="106"/>
      <c r="CS85" s="106"/>
      <c r="CT85" s="106"/>
      <c r="CU85" s="106"/>
      <c r="CV85" s="106"/>
      <c r="CW85" s="106"/>
      <c r="CX85" s="106"/>
      <c r="CY85" s="106"/>
      <c r="CZ85" s="106"/>
      <c r="DA85" s="106"/>
      <c r="DB85" s="106"/>
      <c r="DC85" s="106"/>
      <c r="DD85" s="106"/>
      <c r="DE85" s="106"/>
      <c r="DF85" s="106"/>
      <c r="DG85" s="106"/>
      <c r="DH85" s="106"/>
      <c r="DI85" s="106"/>
      <c r="DJ85" s="106"/>
      <c r="DK85" s="106"/>
      <c r="DL85" s="106"/>
      <c r="DM85" s="106"/>
      <c r="DN85" s="106"/>
      <c r="DO85" s="106"/>
      <c r="DP85" s="106"/>
      <c r="DQ85" s="106"/>
      <c r="DR85" s="106"/>
      <c r="DS85" s="106"/>
      <c r="DT85" s="106"/>
      <c r="DU85" s="106"/>
      <c r="DV85" s="106"/>
      <c r="DW85" s="106"/>
      <c r="DX85" s="106"/>
      <c r="DY85" s="106"/>
      <c r="DZ85" s="106"/>
      <c r="EA85" s="106"/>
      <c r="EB85" s="106" t="s">
        <v>542</v>
      </c>
      <c r="EC85" s="106" t="s">
        <v>543</v>
      </c>
    </row>
    <row r="86" spans="1:133">
      <c r="A86" s="106"/>
      <c r="B86" s="106"/>
      <c r="C86" s="106"/>
      <c r="D86" s="106"/>
      <c r="E86" s="106"/>
      <c r="F86" s="106"/>
      <c r="G86" s="106"/>
      <c r="H86" s="106"/>
      <c r="I86" s="106"/>
      <c r="J86" s="106"/>
      <c r="K86" s="106"/>
      <c r="L86" s="106"/>
      <c r="M86" s="106"/>
      <c r="N86" s="106"/>
      <c r="O86" s="106"/>
      <c r="P86" s="106"/>
      <c r="Q86" s="106"/>
      <c r="R86" s="106"/>
      <c r="S86" s="106"/>
      <c r="T86" s="106"/>
      <c r="U86" s="106"/>
      <c r="V86" s="106"/>
      <c r="W86" s="106"/>
      <c r="X86" s="106"/>
      <c r="Y86" s="106"/>
      <c r="Z86" s="106"/>
      <c r="AA86" s="106"/>
      <c r="AB86" s="106"/>
      <c r="AC86" s="106"/>
      <c r="AD86" s="106"/>
      <c r="AE86" s="106"/>
      <c r="AF86" s="106"/>
      <c r="AG86" s="106"/>
      <c r="AH86" s="106"/>
      <c r="AI86" s="106"/>
      <c r="AJ86" s="106"/>
      <c r="AK86" s="106"/>
      <c r="AL86" s="106"/>
      <c r="AM86" s="106"/>
      <c r="AN86" s="106"/>
      <c r="AO86" s="106"/>
      <c r="AP86" s="106"/>
      <c r="AQ86" s="106"/>
      <c r="AR86" s="106"/>
      <c r="AS86" s="106"/>
      <c r="AT86" s="106"/>
      <c r="AU86" s="106"/>
      <c r="AV86" s="106"/>
      <c r="AW86" s="106"/>
      <c r="AX86" s="106"/>
      <c r="AY86" s="106"/>
      <c r="AZ86" s="106"/>
      <c r="BA86" s="106"/>
      <c r="BB86" s="106"/>
      <c r="BC86" s="106"/>
      <c r="BD86" s="106"/>
      <c r="BE86" s="106"/>
      <c r="BF86" s="106"/>
      <c r="BG86" s="106"/>
      <c r="BH86" s="106"/>
      <c r="BI86" s="106"/>
      <c r="BJ86" s="106"/>
      <c r="BK86" s="106"/>
      <c r="BL86" s="106"/>
      <c r="BM86" s="106"/>
      <c r="BN86" s="106"/>
      <c r="BO86" s="106"/>
      <c r="BP86" s="106"/>
      <c r="BQ86" s="106"/>
      <c r="BR86" s="106"/>
      <c r="BS86" s="106"/>
      <c r="BT86" s="106"/>
      <c r="BU86" s="106"/>
      <c r="BV86" s="106"/>
      <c r="BW86" s="106"/>
      <c r="BX86" s="106"/>
      <c r="BY86" s="106"/>
      <c r="BZ86" s="106"/>
      <c r="CA86" s="106"/>
      <c r="CB86" s="106"/>
      <c r="CC86" s="106"/>
      <c r="CD86" s="106"/>
      <c r="CE86" s="106"/>
      <c r="CF86" s="106"/>
      <c r="CG86" s="106"/>
      <c r="CH86" s="106"/>
      <c r="CI86" s="106"/>
      <c r="CJ86" s="106"/>
      <c r="CK86" s="106"/>
      <c r="CL86" s="106"/>
      <c r="CM86" s="106"/>
      <c r="CN86" s="106"/>
      <c r="CO86" s="106"/>
      <c r="CP86" s="106"/>
      <c r="CQ86" s="106"/>
      <c r="CR86" s="106"/>
      <c r="CS86" s="106"/>
      <c r="CT86" s="106"/>
      <c r="CU86" s="106"/>
      <c r="CV86" s="106"/>
      <c r="CW86" s="106"/>
      <c r="CX86" s="106"/>
      <c r="CY86" s="106"/>
      <c r="CZ86" s="106"/>
      <c r="DA86" s="106"/>
      <c r="DB86" s="106"/>
      <c r="DC86" s="106"/>
      <c r="DD86" s="106"/>
      <c r="DE86" s="106"/>
      <c r="DF86" s="106"/>
      <c r="DG86" s="106"/>
      <c r="DH86" s="106"/>
      <c r="DI86" s="106"/>
      <c r="DJ86" s="106"/>
      <c r="DK86" s="106"/>
      <c r="DL86" s="106"/>
      <c r="DM86" s="106"/>
      <c r="DN86" s="106"/>
      <c r="DO86" s="106"/>
      <c r="DP86" s="106"/>
      <c r="DQ86" s="106"/>
      <c r="DR86" s="106"/>
      <c r="DS86" s="106"/>
      <c r="DT86" s="106"/>
      <c r="DU86" s="106"/>
      <c r="DV86" s="106"/>
      <c r="DW86" s="106"/>
      <c r="DX86" s="106"/>
      <c r="DY86" s="106"/>
      <c r="DZ86" s="106"/>
      <c r="EA86" s="106"/>
      <c r="EB86" s="106" t="s">
        <v>544</v>
      </c>
      <c r="EC86" s="106" t="s">
        <v>545</v>
      </c>
    </row>
    <row r="87" spans="1:133">
      <c r="A87" s="106"/>
      <c r="B87" s="106"/>
      <c r="C87" s="106"/>
      <c r="D87" s="106"/>
      <c r="E87" s="106"/>
      <c r="F87" s="106"/>
      <c r="G87" s="106"/>
      <c r="H87" s="106"/>
      <c r="I87" s="106"/>
      <c r="J87" s="106"/>
      <c r="K87" s="106"/>
      <c r="L87" s="106"/>
      <c r="M87" s="106"/>
      <c r="N87" s="106"/>
      <c r="O87" s="106"/>
      <c r="P87" s="106"/>
      <c r="Q87" s="106"/>
      <c r="R87" s="106"/>
      <c r="S87" s="106"/>
      <c r="T87" s="106"/>
      <c r="U87" s="106"/>
      <c r="V87" s="106"/>
      <c r="W87" s="106"/>
      <c r="X87" s="106"/>
      <c r="Y87" s="106"/>
      <c r="Z87" s="106"/>
      <c r="AA87" s="106"/>
      <c r="AB87" s="106"/>
      <c r="AC87" s="106"/>
      <c r="AD87" s="106"/>
      <c r="AE87" s="106"/>
      <c r="AF87" s="106"/>
      <c r="AG87" s="106"/>
      <c r="AH87" s="106"/>
      <c r="AI87" s="106"/>
      <c r="AJ87" s="106"/>
      <c r="AK87" s="106"/>
      <c r="AL87" s="106"/>
      <c r="AM87" s="106"/>
      <c r="AN87" s="106"/>
      <c r="AO87" s="106"/>
      <c r="AP87" s="106"/>
      <c r="AQ87" s="106"/>
      <c r="AR87" s="106"/>
      <c r="AS87" s="106"/>
      <c r="AT87" s="106"/>
      <c r="AU87" s="106"/>
      <c r="AV87" s="106"/>
      <c r="AW87" s="106"/>
      <c r="AX87" s="106"/>
      <c r="AY87" s="106"/>
      <c r="AZ87" s="106"/>
      <c r="BA87" s="106"/>
      <c r="BB87" s="106"/>
      <c r="BC87" s="106"/>
      <c r="BD87" s="106"/>
      <c r="BE87" s="106"/>
      <c r="BF87" s="106"/>
      <c r="BG87" s="106"/>
      <c r="BH87" s="106"/>
      <c r="BI87" s="106"/>
      <c r="BJ87" s="106"/>
      <c r="BK87" s="106"/>
      <c r="BL87" s="106"/>
      <c r="BM87" s="106"/>
      <c r="BN87" s="106"/>
      <c r="BO87" s="106"/>
      <c r="BP87" s="106"/>
      <c r="BQ87" s="106"/>
      <c r="BR87" s="106"/>
      <c r="BS87" s="106"/>
      <c r="BT87" s="106"/>
      <c r="BU87" s="106"/>
      <c r="BV87" s="106"/>
      <c r="BW87" s="106"/>
      <c r="BX87" s="106"/>
      <c r="BY87" s="106"/>
      <c r="BZ87" s="106"/>
      <c r="CA87" s="106"/>
      <c r="CB87" s="106"/>
      <c r="CC87" s="106"/>
      <c r="CD87" s="106"/>
      <c r="CE87" s="106"/>
      <c r="CF87" s="106"/>
      <c r="CG87" s="106"/>
      <c r="CH87" s="106"/>
      <c r="CI87" s="106"/>
      <c r="CJ87" s="106"/>
      <c r="CK87" s="106"/>
      <c r="CL87" s="106"/>
      <c r="CM87" s="106"/>
      <c r="CN87" s="106"/>
      <c r="CO87" s="106"/>
      <c r="CP87" s="106"/>
      <c r="CQ87" s="106"/>
      <c r="CR87" s="106"/>
      <c r="CS87" s="106"/>
      <c r="CT87" s="106"/>
      <c r="CU87" s="106"/>
      <c r="CV87" s="106"/>
      <c r="CW87" s="106"/>
      <c r="CX87" s="106"/>
      <c r="CY87" s="106"/>
      <c r="CZ87" s="106"/>
      <c r="DA87" s="106"/>
      <c r="DB87" s="106"/>
      <c r="DC87" s="106"/>
      <c r="DD87" s="106"/>
      <c r="DE87" s="106"/>
      <c r="DF87" s="106"/>
      <c r="DG87" s="106"/>
      <c r="DH87" s="106"/>
      <c r="DI87" s="106"/>
      <c r="DJ87" s="106"/>
      <c r="DK87" s="106"/>
      <c r="DL87" s="106"/>
      <c r="DM87" s="106"/>
      <c r="DN87" s="106"/>
      <c r="DO87" s="106"/>
      <c r="DP87" s="106"/>
      <c r="DQ87" s="106"/>
      <c r="DR87" s="106"/>
      <c r="DS87" s="106"/>
      <c r="DT87" s="106"/>
      <c r="DU87" s="106"/>
      <c r="DV87" s="106"/>
      <c r="DW87" s="106"/>
      <c r="DX87" s="106"/>
      <c r="DY87" s="106"/>
      <c r="DZ87" s="106"/>
      <c r="EA87" s="106"/>
      <c r="EB87" s="106" t="s">
        <v>547</v>
      </c>
      <c r="EC87" s="106" t="s">
        <v>546</v>
      </c>
    </row>
    <row r="88" spans="1:133">
      <c r="A88" s="106"/>
      <c r="B88" s="106"/>
      <c r="C88" s="106"/>
      <c r="D88" s="106"/>
      <c r="E88" s="106"/>
      <c r="F88" s="106"/>
      <c r="G88" s="106"/>
      <c r="H88" s="106"/>
      <c r="I88" s="106"/>
      <c r="J88" s="106"/>
      <c r="K88" s="106"/>
      <c r="L88" s="106"/>
      <c r="M88" s="106"/>
      <c r="N88" s="106"/>
      <c r="O88" s="106"/>
      <c r="P88" s="106"/>
      <c r="Q88" s="106"/>
      <c r="R88" s="106"/>
      <c r="S88" s="106"/>
      <c r="T88" s="106"/>
      <c r="U88" s="106"/>
      <c r="V88" s="106"/>
      <c r="W88" s="106"/>
      <c r="X88" s="106"/>
      <c r="Y88" s="106"/>
      <c r="Z88" s="106"/>
      <c r="AA88" s="106"/>
      <c r="AB88" s="106"/>
      <c r="AC88" s="106"/>
      <c r="AD88" s="106"/>
      <c r="AE88" s="106"/>
      <c r="AF88" s="106"/>
      <c r="AG88" s="106"/>
      <c r="AH88" s="106"/>
      <c r="AI88" s="106"/>
      <c r="AJ88" s="106"/>
      <c r="AK88" s="106"/>
      <c r="AL88" s="106"/>
      <c r="AM88" s="106"/>
      <c r="AN88" s="106"/>
      <c r="AO88" s="106"/>
      <c r="AP88" s="106"/>
      <c r="AQ88" s="106"/>
      <c r="AR88" s="106"/>
      <c r="AS88" s="106"/>
      <c r="AT88" s="106"/>
      <c r="AU88" s="106"/>
      <c r="AV88" s="106"/>
      <c r="AW88" s="106"/>
      <c r="AX88" s="106"/>
      <c r="AY88" s="106"/>
      <c r="AZ88" s="106"/>
      <c r="BA88" s="106"/>
      <c r="BB88" s="106"/>
      <c r="BC88" s="106"/>
      <c r="BD88" s="106"/>
      <c r="BE88" s="106"/>
      <c r="BF88" s="106"/>
      <c r="BG88" s="106"/>
      <c r="BH88" s="106"/>
      <c r="BI88" s="106"/>
      <c r="BJ88" s="106"/>
      <c r="BK88" s="106"/>
      <c r="BL88" s="106"/>
      <c r="BM88" s="106"/>
      <c r="BN88" s="106"/>
      <c r="BO88" s="106"/>
      <c r="BP88" s="106"/>
      <c r="BQ88" s="106"/>
      <c r="BR88" s="106"/>
      <c r="BS88" s="106"/>
      <c r="BT88" s="106"/>
      <c r="BU88" s="106"/>
      <c r="BV88" s="106"/>
      <c r="BW88" s="106"/>
      <c r="BX88" s="106"/>
      <c r="BY88" s="106"/>
      <c r="BZ88" s="106"/>
      <c r="CA88" s="106"/>
      <c r="CB88" s="106"/>
      <c r="CC88" s="106"/>
      <c r="CD88" s="106"/>
      <c r="CE88" s="106"/>
      <c r="CF88" s="106"/>
      <c r="CG88" s="106"/>
      <c r="CH88" s="106"/>
      <c r="CI88" s="106"/>
      <c r="CJ88" s="106"/>
      <c r="CK88" s="106"/>
      <c r="CL88" s="106"/>
      <c r="CM88" s="106"/>
      <c r="CN88" s="106"/>
      <c r="CO88" s="106"/>
      <c r="CP88" s="106"/>
      <c r="CQ88" s="106"/>
      <c r="CR88" s="106"/>
      <c r="CS88" s="106"/>
      <c r="CT88" s="106"/>
      <c r="CU88" s="106"/>
      <c r="CV88" s="106"/>
      <c r="CW88" s="106"/>
      <c r="CX88" s="106"/>
      <c r="CY88" s="106"/>
      <c r="CZ88" s="106"/>
      <c r="DA88" s="106"/>
      <c r="DB88" s="106"/>
      <c r="DC88" s="106"/>
      <c r="DD88" s="106"/>
      <c r="DE88" s="106"/>
      <c r="DF88" s="106"/>
      <c r="DG88" s="106"/>
      <c r="DH88" s="106"/>
      <c r="DI88" s="106"/>
      <c r="DJ88" s="106"/>
      <c r="DK88" s="106"/>
      <c r="DL88" s="106"/>
      <c r="DM88" s="106"/>
      <c r="DN88" s="106"/>
      <c r="DO88" s="106"/>
      <c r="DP88" s="106"/>
      <c r="DQ88" s="106"/>
      <c r="DR88" s="106"/>
      <c r="DS88" s="106"/>
      <c r="DT88" s="106"/>
      <c r="DU88" s="106"/>
      <c r="DV88" s="106"/>
      <c r="DW88" s="106"/>
      <c r="DX88" s="106"/>
      <c r="DY88" s="106"/>
      <c r="DZ88" s="106"/>
      <c r="EA88" s="106"/>
      <c r="EB88" s="106" t="s">
        <v>549</v>
      </c>
      <c r="EC88" s="106" t="s">
        <v>550</v>
      </c>
    </row>
    <row r="89" spans="1:133">
      <c r="A89" s="106"/>
      <c r="B89" s="106"/>
      <c r="C89" s="106"/>
      <c r="D89" s="106"/>
      <c r="E89" s="106"/>
      <c r="F89" s="106"/>
      <c r="G89" s="106"/>
      <c r="H89" s="106"/>
      <c r="I89" s="106"/>
      <c r="J89" s="106"/>
      <c r="K89" s="106"/>
      <c r="L89" s="106"/>
      <c r="M89" s="106"/>
      <c r="N89" s="106"/>
      <c r="O89" s="106"/>
      <c r="P89" s="106"/>
      <c r="Q89" s="106"/>
      <c r="R89" s="106"/>
      <c r="S89" s="106"/>
      <c r="T89" s="106"/>
      <c r="U89" s="106"/>
      <c r="V89" s="106"/>
      <c r="W89" s="106"/>
      <c r="X89" s="106"/>
      <c r="Y89" s="106"/>
      <c r="Z89" s="106"/>
      <c r="AA89" s="106"/>
      <c r="AB89" s="106"/>
      <c r="AC89" s="106"/>
      <c r="AD89" s="106"/>
      <c r="AE89" s="106"/>
      <c r="AF89" s="106"/>
      <c r="AG89" s="106"/>
      <c r="AH89" s="106"/>
      <c r="AI89" s="106"/>
      <c r="AJ89" s="106"/>
      <c r="AK89" s="106"/>
      <c r="AL89" s="106"/>
      <c r="AM89" s="106"/>
      <c r="AN89" s="106"/>
      <c r="AO89" s="106"/>
      <c r="AP89" s="106"/>
      <c r="AQ89" s="106"/>
      <c r="AR89" s="106"/>
      <c r="AS89" s="106"/>
      <c r="AT89" s="106"/>
      <c r="AU89" s="106"/>
      <c r="AV89" s="106"/>
      <c r="AW89" s="106"/>
      <c r="AX89" s="106"/>
      <c r="AY89" s="106"/>
      <c r="AZ89" s="106"/>
      <c r="BA89" s="106"/>
      <c r="BB89" s="106"/>
      <c r="BC89" s="106"/>
      <c r="BD89" s="106"/>
      <c r="BE89" s="106"/>
      <c r="BF89" s="106"/>
      <c r="BG89" s="106"/>
      <c r="BH89" s="106"/>
      <c r="BI89" s="106"/>
      <c r="BJ89" s="106"/>
      <c r="BK89" s="106"/>
      <c r="BL89" s="106"/>
      <c r="BM89" s="106"/>
      <c r="BN89" s="106"/>
      <c r="BO89" s="106"/>
      <c r="BP89" s="106"/>
      <c r="BQ89" s="106"/>
      <c r="BR89" s="106"/>
      <c r="BS89" s="106"/>
      <c r="BT89" s="106"/>
      <c r="BU89" s="106"/>
      <c r="BV89" s="106"/>
      <c r="BW89" s="106"/>
      <c r="BX89" s="106"/>
      <c r="BY89" s="106"/>
      <c r="BZ89" s="106"/>
      <c r="CA89" s="106"/>
      <c r="CB89" s="106"/>
      <c r="CC89" s="106"/>
      <c r="CD89" s="106"/>
      <c r="CE89" s="106"/>
      <c r="CF89" s="106"/>
      <c r="CG89" s="106"/>
      <c r="CH89" s="106"/>
      <c r="CI89" s="106"/>
      <c r="CJ89" s="106"/>
      <c r="CK89" s="106"/>
      <c r="CL89" s="106"/>
      <c r="CM89" s="106"/>
      <c r="CN89" s="106"/>
      <c r="CO89" s="106"/>
      <c r="CP89" s="106"/>
      <c r="CQ89" s="106"/>
      <c r="CR89" s="106"/>
      <c r="CS89" s="106"/>
      <c r="CT89" s="106"/>
      <c r="CU89" s="106"/>
      <c r="CV89" s="106"/>
      <c r="CW89" s="106"/>
      <c r="CX89" s="106"/>
      <c r="CY89" s="106"/>
      <c r="CZ89" s="106"/>
      <c r="DA89" s="106"/>
      <c r="DB89" s="106"/>
      <c r="DC89" s="106"/>
      <c r="DD89" s="106"/>
      <c r="DE89" s="106"/>
      <c r="DF89" s="106"/>
      <c r="DG89" s="106"/>
      <c r="DH89" s="106"/>
      <c r="DI89" s="106"/>
      <c r="DJ89" s="106"/>
      <c r="DK89" s="106"/>
      <c r="DL89" s="106"/>
      <c r="DM89" s="106"/>
      <c r="DN89" s="106"/>
      <c r="DO89" s="106"/>
      <c r="DP89" s="106"/>
      <c r="DQ89" s="106"/>
      <c r="DR89" s="106"/>
      <c r="DS89" s="106"/>
      <c r="DT89" s="106"/>
      <c r="DU89" s="106"/>
      <c r="DV89" s="106"/>
      <c r="DW89" s="106"/>
      <c r="DX89" s="106"/>
      <c r="DY89" s="106"/>
      <c r="DZ89" s="106"/>
      <c r="EA89" s="106"/>
      <c r="EB89" s="106" t="s">
        <v>552</v>
      </c>
      <c r="EC89" s="106" t="s">
        <v>553</v>
      </c>
    </row>
    <row r="90" spans="1:133">
      <c r="A90" s="106"/>
      <c r="B90" s="106"/>
      <c r="C90" s="106"/>
      <c r="D90" s="106"/>
      <c r="E90" s="106"/>
      <c r="F90" s="106"/>
      <c r="G90" s="106"/>
      <c r="H90" s="106"/>
      <c r="I90" s="106"/>
      <c r="J90" s="106"/>
      <c r="K90" s="106"/>
      <c r="L90" s="106"/>
      <c r="M90" s="106"/>
      <c r="N90" s="106"/>
      <c r="O90" s="106"/>
      <c r="P90" s="106"/>
      <c r="Q90" s="106"/>
      <c r="R90" s="106"/>
      <c r="S90" s="106"/>
      <c r="T90" s="106"/>
      <c r="U90" s="106"/>
      <c r="V90" s="106"/>
      <c r="W90" s="106"/>
      <c r="X90" s="106"/>
      <c r="Y90" s="106"/>
      <c r="Z90" s="106"/>
      <c r="AA90" s="106"/>
      <c r="AB90" s="106"/>
      <c r="AC90" s="106"/>
      <c r="AD90" s="106"/>
      <c r="AE90" s="106"/>
      <c r="AF90" s="106"/>
      <c r="AG90" s="106"/>
      <c r="AH90" s="106"/>
      <c r="AI90" s="106"/>
      <c r="AJ90" s="106"/>
      <c r="AK90" s="106"/>
      <c r="AL90" s="106"/>
      <c r="AM90" s="106"/>
      <c r="AN90" s="106"/>
      <c r="AO90" s="106"/>
      <c r="AP90" s="106"/>
      <c r="AQ90" s="106"/>
      <c r="AR90" s="106"/>
      <c r="AS90" s="106"/>
      <c r="AT90" s="106"/>
      <c r="AU90" s="106"/>
      <c r="AV90" s="106"/>
      <c r="AW90" s="106"/>
      <c r="AX90" s="106"/>
      <c r="AY90" s="106"/>
      <c r="AZ90" s="106"/>
      <c r="BA90" s="106"/>
      <c r="BB90" s="106"/>
      <c r="BC90" s="106"/>
      <c r="BD90" s="106"/>
      <c r="BE90" s="106"/>
      <c r="BF90" s="106"/>
      <c r="BG90" s="106"/>
      <c r="BH90" s="106"/>
      <c r="BI90" s="106"/>
      <c r="BJ90" s="106"/>
      <c r="BK90" s="106"/>
      <c r="BL90" s="106"/>
      <c r="BM90" s="106"/>
      <c r="BN90" s="106"/>
      <c r="BO90" s="106"/>
      <c r="BP90" s="106"/>
      <c r="BQ90" s="106"/>
      <c r="BR90" s="106"/>
      <c r="BS90" s="106"/>
      <c r="BT90" s="106"/>
      <c r="BU90" s="106"/>
      <c r="BV90" s="106"/>
      <c r="BW90" s="106"/>
      <c r="BX90" s="106"/>
      <c r="BY90" s="106"/>
      <c r="BZ90" s="106"/>
      <c r="CA90" s="106"/>
      <c r="CB90" s="106"/>
      <c r="CC90" s="106"/>
      <c r="CD90" s="106"/>
      <c r="CE90" s="106"/>
      <c r="CF90" s="106"/>
      <c r="CG90" s="106"/>
      <c r="CH90" s="106"/>
      <c r="CI90" s="106"/>
      <c r="CJ90" s="106"/>
      <c r="CK90" s="106"/>
      <c r="CL90" s="106"/>
      <c r="CM90" s="106"/>
      <c r="CN90" s="106"/>
      <c r="CO90" s="106"/>
      <c r="CP90" s="106"/>
      <c r="CQ90" s="106"/>
      <c r="CR90" s="106"/>
      <c r="CS90" s="106"/>
      <c r="CT90" s="106"/>
      <c r="CU90" s="106"/>
      <c r="CV90" s="106"/>
      <c r="CW90" s="106"/>
      <c r="CX90" s="106"/>
      <c r="CY90" s="106"/>
      <c r="CZ90" s="106"/>
      <c r="DA90" s="106"/>
      <c r="DB90" s="106"/>
      <c r="DC90" s="106"/>
      <c r="DD90" s="106"/>
      <c r="DE90" s="106"/>
      <c r="DF90" s="106"/>
      <c r="DG90" s="106"/>
      <c r="DH90" s="106"/>
      <c r="DI90" s="106"/>
      <c r="DJ90" s="106"/>
      <c r="DK90" s="106"/>
      <c r="DL90" s="106"/>
      <c r="DM90" s="106"/>
      <c r="DN90" s="106"/>
      <c r="DO90" s="106"/>
      <c r="DP90" s="106"/>
      <c r="DQ90" s="106"/>
      <c r="DR90" s="106"/>
      <c r="DS90" s="106"/>
      <c r="DT90" s="106"/>
      <c r="DU90" s="106"/>
      <c r="DV90" s="106"/>
      <c r="DW90" s="106"/>
      <c r="DX90" s="106"/>
      <c r="DY90" s="106"/>
      <c r="DZ90" s="106"/>
      <c r="EA90" s="106"/>
      <c r="EB90" s="106" t="s">
        <v>554</v>
      </c>
      <c r="EC90" s="106" t="s">
        <v>555</v>
      </c>
    </row>
    <row r="91" spans="1:133">
      <c r="A91" s="106"/>
      <c r="B91" s="106"/>
      <c r="C91" s="106"/>
      <c r="D91" s="106"/>
      <c r="E91" s="106"/>
      <c r="F91" s="106"/>
      <c r="G91" s="106"/>
      <c r="H91" s="106"/>
      <c r="I91" s="106"/>
      <c r="J91" s="106"/>
      <c r="K91" s="106"/>
      <c r="L91" s="106"/>
      <c r="M91" s="106"/>
      <c r="N91" s="106"/>
      <c r="O91" s="106"/>
      <c r="P91" s="106"/>
      <c r="Q91" s="106"/>
      <c r="R91" s="106"/>
      <c r="S91" s="106"/>
      <c r="T91" s="106"/>
      <c r="U91" s="106"/>
      <c r="V91" s="106"/>
      <c r="W91" s="106"/>
      <c r="X91" s="106"/>
      <c r="Y91" s="106"/>
      <c r="Z91" s="106"/>
      <c r="AA91" s="106"/>
      <c r="AB91" s="106"/>
      <c r="AC91" s="106"/>
      <c r="AD91" s="106"/>
      <c r="AE91" s="106"/>
      <c r="AF91" s="106"/>
      <c r="AG91" s="106"/>
      <c r="AH91" s="106"/>
      <c r="AI91" s="106"/>
      <c r="AJ91" s="106"/>
      <c r="AK91" s="106"/>
      <c r="AL91" s="106"/>
      <c r="AM91" s="106"/>
      <c r="AN91" s="106"/>
      <c r="AO91" s="106"/>
      <c r="AP91" s="106"/>
      <c r="AQ91" s="106"/>
      <c r="AR91" s="106"/>
      <c r="AS91" s="106"/>
      <c r="AT91" s="106"/>
      <c r="AU91" s="106"/>
      <c r="AV91" s="106"/>
      <c r="AW91" s="106"/>
      <c r="AX91" s="106"/>
      <c r="AY91" s="106"/>
      <c r="AZ91" s="106"/>
      <c r="BA91" s="106"/>
      <c r="BB91" s="106"/>
      <c r="BC91" s="106"/>
      <c r="BD91" s="106"/>
      <c r="BE91" s="106"/>
      <c r="BF91" s="106"/>
      <c r="BG91" s="106"/>
      <c r="BH91" s="106"/>
      <c r="BI91" s="106"/>
      <c r="BJ91" s="106"/>
      <c r="BK91" s="106"/>
      <c r="BL91" s="106"/>
      <c r="BM91" s="106"/>
      <c r="BN91" s="106"/>
      <c r="BO91" s="106"/>
      <c r="BP91" s="106"/>
      <c r="BQ91" s="106"/>
      <c r="BR91" s="106"/>
      <c r="BS91" s="106"/>
      <c r="BT91" s="106"/>
      <c r="BU91" s="106"/>
      <c r="BV91" s="106"/>
      <c r="BW91" s="106"/>
      <c r="BX91" s="106"/>
      <c r="BY91" s="106"/>
      <c r="BZ91" s="106"/>
      <c r="CA91" s="106"/>
      <c r="CB91" s="106"/>
      <c r="CC91" s="106"/>
      <c r="CD91" s="106"/>
      <c r="CE91" s="106"/>
      <c r="CF91" s="106"/>
      <c r="CG91" s="106"/>
      <c r="CH91" s="106"/>
      <c r="CI91" s="106"/>
      <c r="CJ91" s="106"/>
      <c r="CK91" s="106"/>
      <c r="CL91" s="106"/>
      <c r="CM91" s="106"/>
      <c r="CN91" s="106"/>
      <c r="CO91" s="106"/>
      <c r="CP91" s="106"/>
      <c r="CQ91" s="106"/>
      <c r="CR91" s="106"/>
      <c r="CS91" s="106"/>
      <c r="CT91" s="106"/>
      <c r="CU91" s="106"/>
      <c r="CV91" s="106"/>
      <c r="CW91" s="106"/>
      <c r="CX91" s="106"/>
      <c r="CY91" s="106"/>
      <c r="CZ91" s="106"/>
      <c r="DA91" s="106"/>
      <c r="DB91" s="106"/>
      <c r="DC91" s="106"/>
      <c r="DD91" s="106"/>
      <c r="DE91" s="106"/>
      <c r="DF91" s="106"/>
      <c r="DG91" s="106"/>
      <c r="DH91" s="106"/>
      <c r="DI91" s="106"/>
      <c r="DJ91" s="106"/>
      <c r="DK91" s="106"/>
      <c r="DL91" s="106"/>
      <c r="DM91" s="106"/>
      <c r="DN91" s="106"/>
      <c r="DO91" s="106"/>
      <c r="DP91" s="106"/>
      <c r="DQ91" s="106"/>
      <c r="DR91" s="106"/>
      <c r="DS91" s="106"/>
      <c r="DT91" s="106"/>
      <c r="DU91" s="106"/>
      <c r="DV91" s="106"/>
      <c r="DW91" s="106"/>
      <c r="DX91" s="106"/>
      <c r="DY91" s="106"/>
      <c r="DZ91" s="106"/>
      <c r="EA91" s="106"/>
      <c r="EB91" s="106" t="s">
        <v>557</v>
      </c>
      <c r="EC91" s="106" t="s">
        <v>558</v>
      </c>
    </row>
    <row r="92" spans="1:133">
      <c r="A92" s="106"/>
      <c r="B92" s="106"/>
      <c r="C92" s="106"/>
      <c r="D92" s="106"/>
      <c r="E92" s="106"/>
      <c r="F92" s="106"/>
      <c r="G92" s="106"/>
      <c r="H92" s="106"/>
      <c r="I92" s="106"/>
      <c r="J92" s="106"/>
      <c r="K92" s="106"/>
      <c r="L92" s="106"/>
      <c r="M92" s="106"/>
      <c r="N92" s="106"/>
      <c r="O92" s="106"/>
      <c r="P92" s="106"/>
      <c r="Q92" s="106"/>
      <c r="R92" s="106"/>
      <c r="S92" s="106"/>
      <c r="T92" s="106"/>
      <c r="U92" s="106"/>
      <c r="V92" s="106"/>
      <c r="W92" s="106"/>
      <c r="X92" s="106"/>
      <c r="Y92" s="106"/>
      <c r="Z92" s="106"/>
      <c r="AA92" s="106"/>
      <c r="AB92" s="106"/>
      <c r="AC92" s="106"/>
      <c r="AD92" s="106"/>
      <c r="AE92" s="106"/>
      <c r="AF92" s="106"/>
      <c r="AG92" s="106"/>
      <c r="AH92" s="106"/>
      <c r="AI92" s="106"/>
      <c r="AJ92" s="106"/>
      <c r="AK92" s="106"/>
      <c r="AL92" s="106"/>
      <c r="AM92" s="106"/>
      <c r="AN92" s="106"/>
      <c r="AO92" s="106"/>
      <c r="AP92" s="106"/>
      <c r="AQ92" s="106"/>
      <c r="AR92" s="106"/>
      <c r="AS92" s="106"/>
      <c r="AT92" s="106"/>
      <c r="AU92" s="106"/>
      <c r="AV92" s="106"/>
      <c r="AW92" s="106"/>
      <c r="AX92" s="106"/>
      <c r="AY92" s="106"/>
      <c r="AZ92" s="106"/>
      <c r="BA92" s="106"/>
      <c r="BB92" s="106"/>
      <c r="BC92" s="106"/>
      <c r="BD92" s="106"/>
      <c r="BE92" s="106"/>
      <c r="BF92" s="106"/>
      <c r="BG92" s="106"/>
      <c r="BH92" s="106"/>
      <c r="BI92" s="106"/>
      <c r="BJ92" s="106"/>
      <c r="BK92" s="106"/>
      <c r="BL92" s="106"/>
      <c r="BM92" s="106"/>
      <c r="BN92" s="106"/>
      <c r="BO92" s="106"/>
      <c r="BP92" s="106"/>
      <c r="BQ92" s="106"/>
      <c r="BR92" s="106"/>
      <c r="BS92" s="106"/>
      <c r="BT92" s="106"/>
      <c r="BU92" s="106"/>
      <c r="BV92" s="106"/>
      <c r="BW92" s="106"/>
      <c r="BX92" s="106"/>
      <c r="BY92" s="106"/>
      <c r="BZ92" s="106"/>
      <c r="CA92" s="106"/>
      <c r="CB92" s="106"/>
      <c r="CC92" s="106"/>
      <c r="CD92" s="106"/>
      <c r="CE92" s="106"/>
      <c r="CF92" s="106"/>
      <c r="CG92" s="106"/>
      <c r="CH92" s="106"/>
      <c r="CI92" s="106"/>
      <c r="CJ92" s="106"/>
      <c r="CK92" s="106"/>
      <c r="CL92" s="106"/>
      <c r="CM92" s="106"/>
      <c r="CN92" s="106"/>
      <c r="CO92" s="106"/>
      <c r="CP92" s="106"/>
      <c r="CQ92" s="106"/>
      <c r="CR92" s="106"/>
      <c r="CS92" s="106"/>
      <c r="CT92" s="106"/>
      <c r="CU92" s="106"/>
      <c r="CV92" s="106"/>
      <c r="CW92" s="106"/>
      <c r="CX92" s="106"/>
      <c r="CY92" s="106"/>
      <c r="CZ92" s="106"/>
      <c r="DA92" s="106"/>
      <c r="DB92" s="106"/>
      <c r="DC92" s="106"/>
      <c r="DD92" s="106"/>
      <c r="DE92" s="106"/>
      <c r="DF92" s="106"/>
      <c r="DG92" s="106"/>
      <c r="DH92" s="106"/>
      <c r="DI92" s="106"/>
      <c r="DJ92" s="106"/>
      <c r="DK92" s="106"/>
      <c r="DL92" s="106"/>
      <c r="DM92" s="106"/>
      <c r="DN92" s="106"/>
      <c r="DO92" s="106"/>
      <c r="DP92" s="106"/>
      <c r="DQ92" s="106"/>
      <c r="DR92" s="106"/>
      <c r="DS92" s="106"/>
      <c r="DT92" s="106"/>
      <c r="DU92" s="106"/>
      <c r="DV92" s="106"/>
      <c r="DW92" s="106"/>
      <c r="DX92" s="106"/>
      <c r="DY92" s="106"/>
      <c r="DZ92" s="106"/>
      <c r="EA92" s="106"/>
      <c r="EB92" s="106" t="s">
        <v>560</v>
      </c>
      <c r="EC92" s="106" t="s">
        <v>561</v>
      </c>
    </row>
    <row r="93" spans="1:133">
      <c r="A93" s="106"/>
      <c r="B93" s="106"/>
      <c r="C93" s="106"/>
      <c r="D93" s="106"/>
      <c r="E93" s="106"/>
      <c r="F93" s="106"/>
      <c r="G93" s="106"/>
      <c r="H93" s="106"/>
      <c r="I93" s="106"/>
      <c r="J93" s="106"/>
      <c r="K93" s="106"/>
      <c r="L93" s="106"/>
      <c r="M93" s="106"/>
      <c r="N93" s="106"/>
      <c r="O93" s="106"/>
      <c r="P93" s="106"/>
      <c r="Q93" s="106"/>
      <c r="R93" s="106"/>
      <c r="S93" s="106"/>
      <c r="T93" s="106"/>
      <c r="U93" s="106"/>
      <c r="V93" s="106"/>
      <c r="W93" s="106"/>
      <c r="X93" s="106"/>
      <c r="Y93" s="106"/>
      <c r="Z93" s="106"/>
      <c r="AA93" s="106"/>
      <c r="AB93" s="106"/>
      <c r="AC93" s="106"/>
      <c r="AD93" s="106"/>
      <c r="AE93" s="106"/>
      <c r="AF93" s="106"/>
      <c r="AG93" s="106"/>
      <c r="AH93" s="106"/>
      <c r="AI93" s="106"/>
      <c r="AJ93" s="106"/>
      <c r="AK93" s="106"/>
      <c r="AL93" s="106"/>
      <c r="AM93" s="106"/>
      <c r="AN93" s="106"/>
      <c r="AO93" s="106"/>
      <c r="AP93" s="106"/>
      <c r="AQ93" s="106"/>
      <c r="AR93" s="106"/>
      <c r="AS93" s="106"/>
      <c r="AT93" s="106"/>
      <c r="AU93" s="106"/>
      <c r="AV93" s="106"/>
      <c r="AW93" s="106"/>
      <c r="AX93" s="106"/>
      <c r="AY93" s="106"/>
      <c r="AZ93" s="106"/>
      <c r="BA93" s="106"/>
      <c r="BB93" s="106"/>
      <c r="BC93" s="106"/>
      <c r="BD93" s="106"/>
      <c r="BE93" s="106"/>
      <c r="BF93" s="106"/>
      <c r="BG93" s="106"/>
      <c r="BH93" s="106"/>
      <c r="BI93" s="106"/>
      <c r="BJ93" s="106"/>
      <c r="BK93" s="106"/>
      <c r="BL93" s="106"/>
      <c r="BM93" s="106"/>
      <c r="BN93" s="106"/>
      <c r="BO93" s="106"/>
      <c r="BP93" s="106"/>
      <c r="BQ93" s="106"/>
      <c r="BR93" s="106"/>
      <c r="BS93" s="106"/>
      <c r="BT93" s="106"/>
      <c r="BU93" s="106"/>
      <c r="BV93" s="106"/>
      <c r="BW93" s="106"/>
      <c r="BX93" s="106"/>
      <c r="BY93" s="106"/>
      <c r="BZ93" s="106"/>
      <c r="CA93" s="106"/>
      <c r="CB93" s="106"/>
      <c r="CC93" s="106"/>
      <c r="CD93" s="106"/>
      <c r="CE93" s="106"/>
      <c r="CF93" s="106"/>
      <c r="CG93" s="106"/>
      <c r="CH93" s="106"/>
      <c r="CI93" s="106"/>
      <c r="CJ93" s="106"/>
      <c r="CK93" s="106"/>
      <c r="CL93" s="106"/>
      <c r="CM93" s="106"/>
      <c r="CN93" s="106"/>
      <c r="CO93" s="106"/>
      <c r="CP93" s="106"/>
      <c r="CQ93" s="106"/>
      <c r="CR93" s="106"/>
      <c r="CS93" s="106"/>
      <c r="CT93" s="106"/>
      <c r="CU93" s="106"/>
      <c r="CV93" s="106"/>
      <c r="CW93" s="106"/>
      <c r="CX93" s="106"/>
      <c r="CY93" s="106"/>
      <c r="CZ93" s="106"/>
      <c r="DA93" s="106"/>
      <c r="DB93" s="106"/>
      <c r="DC93" s="106"/>
      <c r="DD93" s="106"/>
      <c r="DE93" s="106"/>
      <c r="DF93" s="106"/>
      <c r="DG93" s="106"/>
      <c r="DH93" s="106"/>
      <c r="DI93" s="106"/>
      <c r="DJ93" s="106"/>
      <c r="DK93" s="106"/>
      <c r="DL93" s="106"/>
      <c r="DM93" s="106"/>
      <c r="DN93" s="106"/>
      <c r="DO93" s="106"/>
      <c r="DP93" s="106"/>
      <c r="DQ93" s="106"/>
      <c r="DR93" s="106"/>
      <c r="DS93" s="106"/>
      <c r="DT93" s="106"/>
      <c r="DU93" s="106"/>
      <c r="DV93" s="106"/>
      <c r="DW93" s="106"/>
      <c r="DX93" s="106"/>
      <c r="DY93" s="106"/>
      <c r="DZ93" s="106"/>
      <c r="EA93" s="106"/>
      <c r="EB93" s="106" t="s">
        <v>563</v>
      </c>
      <c r="EC93" s="106" t="s">
        <v>564</v>
      </c>
    </row>
    <row r="94" spans="1:133">
      <c r="A94" s="106"/>
      <c r="B94" s="106"/>
      <c r="C94" s="106"/>
      <c r="D94" s="106"/>
      <c r="E94" s="106"/>
      <c r="F94" s="106"/>
      <c r="G94" s="106"/>
      <c r="H94" s="106"/>
      <c r="I94" s="106"/>
      <c r="J94" s="106"/>
      <c r="K94" s="106"/>
      <c r="L94" s="106"/>
      <c r="M94" s="106"/>
      <c r="N94" s="106"/>
      <c r="O94" s="106"/>
      <c r="P94" s="106"/>
      <c r="Q94" s="106"/>
      <c r="R94" s="106"/>
      <c r="S94" s="106"/>
      <c r="T94" s="106"/>
      <c r="U94" s="106"/>
      <c r="V94" s="106"/>
      <c r="W94" s="106"/>
      <c r="X94" s="106"/>
      <c r="Y94" s="106"/>
      <c r="Z94" s="106"/>
      <c r="AA94" s="106"/>
      <c r="AB94" s="106"/>
      <c r="AC94" s="106"/>
      <c r="AD94" s="106"/>
      <c r="AE94" s="106"/>
      <c r="AF94" s="106"/>
      <c r="AG94" s="106"/>
      <c r="AH94" s="106"/>
      <c r="AI94" s="106"/>
      <c r="AJ94" s="106"/>
      <c r="AK94" s="106"/>
      <c r="AL94" s="106"/>
      <c r="AM94" s="106"/>
      <c r="AN94" s="106"/>
      <c r="AO94" s="106"/>
      <c r="AP94" s="106"/>
      <c r="AQ94" s="106"/>
      <c r="AR94" s="106"/>
      <c r="AS94" s="106"/>
      <c r="AT94" s="106"/>
      <c r="AU94" s="106"/>
      <c r="AV94" s="106"/>
      <c r="AW94" s="106"/>
      <c r="AX94" s="106"/>
      <c r="AY94" s="106"/>
      <c r="AZ94" s="106"/>
      <c r="BA94" s="106"/>
      <c r="BB94" s="106"/>
      <c r="BC94" s="106"/>
      <c r="BD94" s="106"/>
      <c r="BE94" s="106"/>
      <c r="BF94" s="106"/>
      <c r="BG94" s="106"/>
      <c r="BH94" s="106"/>
      <c r="BI94" s="106"/>
      <c r="BJ94" s="106"/>
      <c r="BK94" s="106"/>
      <c r="BL94" s="106"/>
      <c r="BM94" s="106"/>
      <c r="BN94" s="106"/>
      <c r="BO94" s="106"/>
      <c r="BP94" s="106"/>
      <c r="BQ94" s="106"/>
      <c r="BR94" s="106"/>
      <c r="BS94" s="106"/>
      <c r="BT94" s="106"/>
      <c r="BU94" s="106"/>
      <c r="BV94" s="106"/>
      <c r="BW94" s="106"/>
      <c r="BX94" s="106"/>
      <c r="BY94" s="106"/>
      <c r="BZ94" s="106"/>
      <c r="CA94" s="106"/>
      <c r="CB94" s="106"/>
      <c r="CC94" s="106"/>
      <c r="CD94" s="106"/>
      <c r="CE94" s="106"/>
      <c r="CF94" s="106"/>
      <c r="CG94" s="106"/>
      <c r="CH94" s="106"/>
      <c r="CI94" s="106"/>
      <c r="CJ94" s="106"/>
      <c r="CK94" s="106"/>
      <c r="CL94" s="106"/>
      <c r="CM94" s="106"/>
      <c r="CN94" s="106"/>
      <c r="CO94" s="106"/>
      <c r="CP94" s="106"/>
      <c r="CQ94" s="106"/>
      <c r="CR94" s="106"/>
      <c r="CS94" s="106"/>
      <c r="CT94" s="106"/>
      <c r="CU94" s="106"/>
      <c r="CV94" s="106"/>
      <c r="CW94" s="106"/>
      <c r="CX94" s="106"/>
      <c r="CY94" s="106"/>
      <c r="CZ94" s="106"/>
      <c r="DA94" s="106"/>
      <c r="DB94" s="106"/>
      <c r="DC94" s="106"/>
      <c r="DD94" s="106"/>
      <c r="DE94" s="106"/>
      <c r="DF94" s="106"/>
      <c r="DG94" s="106"/>
      <c r="DH94" s="106"/>
      <c r="DI94" s="106"/>
      <c r="DJ94" s="106"/>
      <c r="DK94" s="106"/>
      <c r="DL94" s="106"/>
      <c r="DM94" s="106"/>
      <c r="DN94" s="106"/>
      <c r="DO94" s="106"/>
      <c r="DP94" s="106"/>
      <c r="DQ94" s="106"/>
      <c r="DR94" s="106"/>
      <c r="DS94" s="106"/>
      <c r="DT94" s="106"/>
      <c r="DU94" s="106"/>
      <c r="DV94" s="106"/>
      <c r="DW94" s="106"/>
      <c r="DX94" s="106"/>
      <c r="DY94" s="106"/>
      <c r="DZ94" s="106"/>
      <c r="EA94" s="106"/>
      <c r="EB94" s="106" t="s">
        <v>566</v>
      </c>
      <c r="EC94" s="106" t="s">
        <v>567</v>
      </c>
    </row>
    <row r="95" spans="1:133">
      <c r="A95" s="106"/>
      <c r="B95" s="106"/>
      <c r="C95" s="106"/>
      <c r="D95" s="106"/>
      <c r="E95" s="106"/>
      <c r="F95" s="106"/>
      <c r="G95" s="106"/>
      <c r="H95" s="106"/>
      <c r="I95" s="106"/>
      <c r="J95" s="106"/>
      <c r="K95" s="106"/>
      <c r="L95" s="106"/>
      <c r="M95" s="106"/>
      <c r="N95" s="106"/>
      <c r="O95" s="106"/>
      <c r="P95" s="106"/>
      <c r="Q95" s="106"/>
      <c r="R95" s="106"/>
      <c r="S95" s="106"/>
      <c r="T95" s="106"/>
      <c r="U95" s="106"/>
      <c r="V95" s="106"/>
      <c r="W95" s="106"/>
      <c r="X95" s="106"/>
      <c r="Y95" s="106"/>
      <c r="Z95" s="106"/>
      <c r="AA95" s="106"/>
      <c r="AB95" s="106"/>
      <c r="AC95" s="106"/>
      <c r="AD95" s="106"/>
      <c r="AE95" s="106"/>
      <c r="AF95" s="106"/>
      <c r="AG95" s="106"/>
      <c r="AH95" s="106"/>
      <c r="AI95" s="106"/>
      <c r="AJ95" s="106"/>
      <c r="AK95" s="106"/>
      <c r="AL95" s="106"/>
      <c r="AM95" s="106"/>
      <c r="AN95" s="106"/>
      <c r="AO95" s="106"/>
      <c r="AP95" s="106"/>
      <c r="AQ95" s="106"/>
      <c r="AR95" s="106"/>
      <c r="AS95" s="106"/>
      <c r="AT95" s="106"/>
      <c r="AU95" s="106"/>
      <c r="AV95" s="106"/>
      <c r="AW95" s="106"/>
      <c r="AX95" s="106"/>
      <c r="AY95" s="106"/>
      <c r="AZ95" s="106"/>
      <c r="BA95" s="106"/>
      <c r="BB95" s="106"/>
      <c r="BC95" s="106"/>
      <c r="BD95" s="106"/>
      <c r="BE95" s="106"/>
      <c r="BF95" s="106"/>
      <c r="BG95" s="106"/>
      <c r="BH95" s="106"/>
      <c r="BI95" s="106"/>
      <c r="BJ95" s="106"/>
      <c r="BK95" s="106"/>
      <c r="BL95" s="106"/>
      <c r="BM95" s="106"/>
      <c r="BN95" s="106"/>
      <c r="BO95" s="106"/>
      <c r="BP95" s="106"/>
      <c r="BQ95" s="106"/>
      <c r="BR95" s="106"/>
      <c r="BS95" s="106"/>
      <c r="BT95" s="106"/>
      <c r="BU95" s="106"/>
      <c r="BV95" s="106"/>
      <c r="BW95" s="106"/>
      <c r="BX95" s="106"/>
      <c r="BY95" s="106"/>
      <c r="BZ95" s="106"/>
      <c r="CA95" s="106"/>
      <c r="CB95" s="106"/>
      <c r="CC95" s="106"/>
      <c r="CD95" s="106"/>
      <c r="CE95" s="106"/>
      <c r="CF95" s="106"/>
      <c r="CG95" s="106"/>
      <c r="CH95" s="106"/>
      <c r="CI95" s="106"/>
      <c r="CJ95" s="106"/>
      <c r="CK95" s="106"/>
      <c r="CL95" s="106"/>
      <c r="CM95" s="106"/>
      <c r="CN95" s="106"/>
      <c r="CO95" s="106"/>
      <c r="CP95" s="106"/>
      <c r="CQ95" s="106"/>
      <c r="CR95" s="106"/>
      <c r="CS95" s="106"/>
      <c r="CT95" s="106"/>
      <c r="CU95" s="106"/>
      <c r="CV95" s="106"/>
      <c r="CW95" s="106"/>
      <c r="CX95" s="106"/>
      <c r="CY95" s="106"/>
      <c r="CZ95" s="106"/>
      <c r="DA95" s="106"/>
      <c r="DB95" s="106"/>
      <c r="DC95" s="106"/>
      <c r="DD95" s="106"/>
      <c r="DE95" s="106"/>
      <c r="DF95" s="106"/>
      <c r="DG95" s="106"/>
      <c r="DH95" s="106"/>
      <c r="DI95" s="106"/>
      <c r="DJ95" s="106"/>
      <c r="DK95" s="106"/>
      <c r="DL95" s="106"/>
      <c r="DM95" s="106"/>
      <c r="DN95" s="106"/>
      <c r="DO95" s="106"/>
      <c r="DP95" s="106"/>
      <c r="DQ95" s="106"/>
      <c r="DR95" s="106"/>
      <c r="DS95" s="106"/>
      <c r="DT95" s="106"/>
      <c r="DU95" s="106"/>
      <c r="DV95" s="106"/>
      <c r="DW95" s="106"/>
      <c r="DX95" s="106"/>
      <c r="DY95" s="106"/>
      <c r="DZ95" s="106"/>
      <c r="EA95" s="106"/>
      <c r="EB95" s="106" t="s">
        <v>569</v>
      </c>
      <c r="EC95" s="106" t="s">
        <v>570</v>
      </c>
    </row>
    <row r="96" spans="1:133">
      <c r="A96" s="106"/>
      <c r="B96" s="106"/>
      <c r="C96" s="106"/>
      <c r="D96" s="106"/>
      <c r="E96" s="106"/>
      <c r="F96" s="106"/>
      <c r="G96" s="106"/>
      <c r="H96" s="106"/>
      <c r="I96" s="106"/>
      <c r="J96" s="106"/>
      <c r="K96" s="106"/>
      <c r="L96" s="106"/>
      <c r="M96" s="106"/>
      <c r="N96" s="106"/>
      <c r="O96" s="106"/>
      <c r="P96" s="106"/>
      <c r="Q96" s="106"/>
      <c r="R96" s="106"/>
      <c r="S96" s="106"/>
      <c r="T96" s="106"/>
      <c r="U96" s="106"/>
      <c r="V96" s="106"/>
      <c r="W96" s="106"/>
      <c r="X96" s="106"/>
      <c r="Y96" s="106"/>
      <c r="Z96" s="106"/>
      <c r="AA96" s="106"/>
      <c r="AB96" s="106"/>
      <c r="AC96" s="106"/>
      <c r="AD96" s="106"/>
      <c r="AE96" s="106"/>
      <c r="AF96" s="106"/>
      <c r="AG96" s="106"/>
      <c r="AH96" s="106"/>
      <c r="AI96" s="106"/>
      <c r="AJ96" s="106"/>
      <c r="AK96" s="106"/>
      <c r="AL96" s="106"/>
      <c r="AM96" s="106"/>
      <c r="AN96" s="106"/>
      <c r="AO96" s="106"/>
      <c r="AP96" s="106"/>
      <c r="AQ96" s="106"/>
      <c r="AR96" s="106"/>
      <c r="AS96" s="106"/>
      <c r="AT96" s="106"/>
      <c r="AU96" s="106"/>
      <c r="AV96" s="106"/>
      <c r="AW96" s="106"/>
      <c r="AX96" s="106"/>
      <c r="AY96" s="106"/>
      <c r="AZ96" s="106"/>
      <c r="BA96" s="106"/>
      <c r="BB96" s="106"/>
      <c r="BC96" s="106"/>
      <c r="BD96" s="106"/>
      <c r="BE96" s="106"/>
      <c r="BF96" s="106"/>
      <c r="BG96" s="106"/>
      <c r="BH96" s="106"/>
      <c r="BI96" s="106"/>
      <c r="BJ96" s="106"/>
      <c r="BK96" s="106"/>
      <c r="BL96" s="106"/>
      <c r="BM96" s="106"/>
      <c r="BN96" s="106"/>
      <c r="BO96" s="106"/>
      <c r="BP96" s="106"/>
      <c r="BQ96" s="106"/>
      <c r="BR96" s="106"/>
      <c r="BS96" s="106"/>
      <c r="BT96" s="106"/>
      <c r="BU96" s="106"/>
      <c r="BV96" s="106"/>
      <c r="BW96" s="106"/>
      <c r="BX96" s="106"/>
      <c r="BY96" s="106"/>
      <c r="BZ96" s="106"/>
      <c r="CA96" s="106"/>
      <c r="CB96" s="106"/>
      <c r="CC96" s="106"/>
      <c r="CD96" s="106"/>
      <c r="CE96" s="106"/>
      <c r="CF96" s="106"/>
      <c r="CG96" s="106"/>
      <c r="CH96" s="106"/>
      <c r="CI96" s="106"/>
      <c r="CJ96" s="106"/>
      <c r="CK96" s="106"/>
      <c r="CL96" s="106"/>
      <c r="CM96" s="106"/>
      <c r="CN96" s="106"/>
      <c r="CO96" s="106"/>
      <c r="CP96" s="106"/>
      <c r="CQ96" s="106"/>
      <c r="CR96" s="106"/>
      <c r="CS96" s="106"/>
      <c r="CT96" s="106"/>
      <c r="CU96" s="106"/>
      <c r="CV96" s="106"/>
      <c r="CW96" s="106"/>
      <c r="CX96" s="106"/>
      <c r="CY96" s="106"/>
      <c r="CZ96" s="106"/>
      <c r="DA96" s="106"/>
      <c r="DB96" s="106"/>
      <c r="DC96" s="106"/>
      <c r="DD96" s="106"/>
      <c r="DE96" s="106"/>
      <c r="DF96" s="106"/>
      <c r="DG96" s="106"/>
      <c r="DH96" s="106"/>
      <c r="DI96" s="106"/>
      <c r="DJ96" s="106"/>
      <c r="DK96" s="106"/>
      <c r="DL96" s="106"/>
      <c r="DM96" s="106"/>
      <c r="DN96" s="106"/>
      <c r="DO96" s="106"/>
      <c r="DP96" s="106"/>
      <c r="DQ96" s="106"/>
      <c r="DR96" s="106"/>
      <c r="DS96" s="106"/>
      <c r="DT96" s="106"/>
      <c r="DU96" s="106"/>
      <c r="DV96" s="106"/>
      <c r="DW96" s="106"/>
      <c r="DX96" s="106"/>
      <c r="DY96" s="106"/>
      <c r="DZ96" s="106"/>
      <c r="EA96" s="106"/>
      <c r="EB96" s="106" t="s">
        <v>571</v>
      </c>
      <c r="EC96" s="106" t="s">
        <v>28</v>
      </c>
    </row>
    <row r="97" spans="1:133">
      <c r="A97" s="106"/>
      <c r="B97" s="106"/>
      <c r="C97" s="106"/>
      <c r="D97" s="106"/>
      <c r="E97" s="106"/>
      <c r="F97" s="106"/>
      <c r="G97" s="106"/>
      <c r="H97" s="106"/>
      <c r="I97" s="106"/>
      <c r="J97" s="106"/>
      <c r="K97" s="106"/>
      <c r="L97" s="106"/>
      <c r="M97" s="106"/>
      <c r="N97" s="106"/>
      <c r="O97" s="106"/>
      <c r="P97" s="106"/>
      <c r="Q97" s="106"/>
      <c r="R97" s="106"/>
      <c r="S97" s="106"/>
      <c r="T97" s="106"/>
      <c r="U97" s="106"/>
      <c r="V97" s="106"/>
      <c r="W97" s="106"/>
      <c r="X97" s="106"/>
      <c r="Y97" s="106"/>
      <c r="Z97" s="106"/>
      <c r="AA97" s="106"/>
      <c r="AB97" s="106"/>
      <c r="AC97" s="106"/>
      <c r="AD97" s="106"/>
      <c r="AE97" s="106"/>
      <c r="AF97" s="106"/>
      <c r="AG97" s="106"/>
      <c r="AH97" s="106"/>
      <c r="AI97" s="106"/>
      <c r="AJ97" s="106"/>
      <c r="AK97" s="106"/>
      <c r="AL97" s="106"/>
      <c r="AM97" s="106"/>
      <c r="AN97" s="106"/>
      <c r="AO97" s="106"/>
      <c r="AP97" s="106"/>
      <c r="AQ97" s="106"/>
      <c r="AR97" s="106"/>
      <c r="AS97" s="106"/>
      <c r="AT97" s="106"/>
      <c r="AU97" s="106"/>
      <c r="AV97" s="106"/>
      <c r="AW97" s="106"/>
      <c r="AX97" s="106"/>
      <c r="AY97" s="106"/>
      <c r="AZ97" s="106"/>
      <c r="BA97" s="106"/>
      <c r="BB97" s="106"/>
      <c r="BC97" s="106"/>
      <c r="BD97" s="106"/>
      <c r="BE97" s="106"/>
      <c r="BF97" s="106"/>
      <c r="BG97" s="106"/>
      <c r="BH97" s="106"/>
      <c r="BI97" s="106"/>
      <c r="BJ97" s="106"/>
      <c r="BK97" s="106"/>
      <c r="BL97" s="106"/>
      <c r="BM97" s="106"/>
      <c r="BN97" s="106"/>
      <c r="BO97" s="106"/>
      <c r="BP97" s="106"/>
      <c r="BQ97" s="106"/>
      <c r="BR97" s="106"/>
      <c r="BS97" s="106"/>
      <c r="BT97" s="106"/>
      <c r="BU97" s="106"/>
      <c r="BV97" s="106"/>
      <c r="BW97" s="106"/>
      <c r="BX97" s="106"/>
      <c r="BY97" s="106"/>
      <c r="BZ97" s="106"/>
      <c r="CA97" s="106"/>
      <c r="CB97" s="106"/>
      <c r="CC97" s="106"/>
      <c r="CD97" s="106"/>
      <c r="CE97" s="106"/>
      <c r="CF97" s="106"/>
      <c r="CG97" s="106"/>
      <c r="CH97" s="106"/>
      <c r="CI97" s="106"/>
      <c r="CJ97" s="106"/>
      <c r="CK97" s="106"/>
      <c r="CL97" s="106"/>
      <c r="CM97" s="106"/>
      <c r="CN97" s="106"/>
      <c r="CO97" s="106"/>
      <c r="CP97" s="106"/>
      <c r="CQ97" s="106"/>
      <c r="CR97" s="106"/>
      <c r="CS97" s="106"/>
      <c r="CT97" s="106"/>
      <c r="CU97" s="106"/>
      <c r="CV97" s="106"/>
      <c r="CW97" s="106"/>
      <c r="CX97" s="106"/>
      <c r="CY97" s="106"/>
      <c r="CZ97" s="106"/>
      <c r="DA97" s="106"/>
      <c r="DB97" s="106"/>
      <c r="DC97" s="106"/>
      <c r="DD97" s="106"/>
      <c r="DE97" s="106"/>
      <c r="DF97" s="106"/>
      <c r="DG97" s="106"/>
      <c r="DH97" s="106"/>
      <c r="DI97" s="106"/>
      <c r="DJ97" s="106"/>
      <c r="DK97" s="106"/>
      <c r="DL97" s="106"/>
      <c r="DM97" s="106"/>
      <c r="DN97" s="106"/>
      <c r="DO97" s="106"/>
      <c r="DP97" s="106"/>
      <c r="DQ97" s="106"/>
      <c r="DR97" s="106"/>
      <c r="DS97" s="106"/>
      <c r="DT97" s="106"/>
      <c r="DU97" s="106"/>
      <c r="DV97" s="106"/>
      <c r="DW97" s="106"/>
      <c r="DX97" s="106"/>
      <c r="DY97" s="106"/>
      <c r="DZ97" s="106"/>
      <c r="EA97" s="106"/>
      <c r="EB97" s="106" t="s">
        <v>586</v>
      </c>
      <c r="EC97" s="106" t="s">
        <v>530</v>
      </c>
    </row>
    <row r="98" spans="1:133">
      <c r="A98" s="106"/>
      <c r="B98" s="106"/>
      <c r="C98" s="106"/>
      <c r="D98" s="106"/>
      <c r="E98" s="106"/>
      <c r="F98" s="106"/>
      <c r="G98" s="106"/>
      <c r="H98" s="106"/>
      <c r="I98" s="106"/>
      <c r="J98" s="106"/>
      <c r="K98" s="106"/>
      <c r="L98" s="106"/>
      <c r="M98" s="106"/>
      <c r="N98" s="106"/>
      <c r="O98" s="106"/>
      <c r="P98" s="106"/>
      <c r="Q98" s="106"/>
      <c r="R98" s="106"/>
      <c r="S98" s="106"/>
      <c r="T98" s="106"/>
      <c r="U98" s="106"/>
      <c r="V98" s="106"/>
      <c r="W98" s="106"/>
      <c r="X98" s="106"/>
      <c r="Y98" s="106"/>
      <c r="Z98" s="106"/>
      <c r="AA98" s="106"/>
      <c r="AB98" s="106"/>
      <c r="AC98" s="106"/>
      <c r="AD98" s="106"/>
      <c r="AE98" s="106"/>
      <c r="AF98" s="106"/>
      <c r="AG98" s="106"/>
      <c r="AH98" s="106"/>
      <c r="AI98" s="106"/>
      <c r="AJ98" s="106"/>
      <c r="AK98" s="106"/>
      <c r="AL98" s="106"/>
      <c r="AM98" s="106"/>
      <c r="AN98" s="106"/>
      <c r="AO98" s="106"/>
      <c r="AP98" s="106"/>
      <c r="AQ98" s="106"/>
      <c r="AR98" s="106"/>
      <c r="AS98" s="106"/>
      <c r="AT98" s="106"/>
      <c r="AU98" s="106"/>
      <c r="AV98" s="106"/>
      <c r="AW98" s="106"/>
      <c r="AX98" s="106"/>
      <c r="AY98" s="106"/>
      <c r="AZ98" s="106"/>
      <c r="BA98" s="106"/>
      <c r="BB98" s="106"/>
      <c r="BC98" s="106"/>
      <c r="BD98" s="106"/>
      <c r="BE98" s="106"/>
      <c r="BF98" s="106"/>
      <c r="BG98" s="106"/>
      <c r="BH98" s="106"/>
      <c r="BI98" s="106"/>
      <c r="BJ98" s="106"/>
      <c r="BK98" s="106"/>
      <c r="BL98" s="106"/>
      <c r="BM98" s="106"/>
      <c r="BN98" s="106"/>
      <c r="BO98" s="106"/>
      <c r="BP98" s="106"/>
      <c r="BQ98" s="106"/>
      <c r="BR98" s="106"/>
      <c r="BS98" s="106"/>
      <c r="BT98" s="106"/>
      <c r="BU98" s="106"/>
      <c r="BV98" s="106"/>
      <c r="BW98" s="106"/>
      <c r="BX98" s="106"/>
      <c r="BY98" s="106"/>
      <c r="BZ98" s="106"/>
      <c r="CA98" s="106"/>
      <c r="CB98" s="106"/>
      <c r="CC98" s="106"/>
      <c r="CD98" s="106"/>
      <c r="CE98" s="106"/>
      <c r="CF98" s="106"/>
      <c r="CG98" s="106"/>
      <c r="CH98" s="106"/>
      <c r="CI98" s="106"/>
      <c r="CJ98" s="106"/>
      <c r="CK98" s="106"/>
      <c r="CL98" s="106"/>
      <c r="CM98" s="106"/>
      <c r="CN98" s="106"/>
      <c r="CO98" s="106"/>
      <c r="CP98" s="106"/>
      <c r="CQ98" s="106"/>
      <c r="CR98" s="106"/>
      <c r="CS98" s="106"/>
      <c r="CT98" s="106"/>
      <c r="CU98" s="106"/>
      <c r="CV98" s="106"/>
      <c r="CW98" s="106"/>
      <c r="CX98" s="106"/>
      <c r="CY98" s="106"/>
      <c r="CZ98" s="106"/>
      <c r="DA98" s="106"/>
      <c r="DB98" s="106"/>
      <c r="DC98" s="106"/>
      <c r="DD98" s="106"/>
      <c r="DE98" s="106"/>
      <c r="DF98" s="106"/>
      <c r="DG98" s="106"/>
      <c r="DH98" s="106"/>
      <c r="DI98" s="106"/>
      <c r="DJ98" s="106"/>
      <c r="DK98" s="106"/>
      <c r="DL98" s="106"/>
      <c r="DM98" s="106"/>
      <c r="DN98" s="106"/>
      <c r="DO98" s="106"/>
      <c r="DP98" s="106"/>
      <c r="DQ98" s="106"/>
      <c r="DR98" s="106"/>
      <c r="DS98" s="106"/>
      <c r="DT98" s="106"/>
      <c r="DU98" s="106"/>
      <c r="DV98" s="106"/>
      <c r="DW98" s="106"/>
      <c r="DX98" s="106"/>
      <c r="DY98" s="106"/>
      <c r="DZ98" s="106"/>
      <c r="EA98" s="106"/>
      <c r="EB98" s="106" t="s">
        <v>587</v>
      </c>
      <c r="EC98" s="106" t="s">
        <v>588</v>
      </c>
    </row>
    <row r="99" spans="1:133">
      <c r="A99" s="106"/>
      <c r="B99" s="106"/>
      <c r="C99" s="106"/>
      <c r="D99" s="106"/>
      <c r="E99" s="106"/>
      <c r="F99" s="106"/>
      <c r="G99" s="106"/>
      <c r="H99" s="106"/>
      <c r="I99" s="106"/>
      <c r="J99" s="106"/>
      <c r="K99" s="106"/>
      <c r="L99" s="106"/>
      <c r="M99" s="106"/>
      <c r="N99" s="106"/>
      <c r="O99" s="106"/>
      <c r="P99" s="106"/>
      <c r="Q99" s="106"/>
      <c r="R99" s="106"/>
      <c r="S99" s="106"/>
      <c r="T99" s="106"/>
      <c r="U99" s="106"/>
      <c r="V99" s="106"/>
      <c r="W99" s="106"/>
      <c r="X99" s="106"/>
      <c r="Y99" s="106"/>
      <c r="Z99" s="106"/>
      <c r="AA99" s="106"/>
      <c r="AB99" s="106"/>
      <c r="AC99" s="106"/>
      <c r="AD99" s="106"/>
      <c r="AE99" s="106"/>
      <c r="AF99" s="106"/>
      <c r="AG99" s="106"/>
      <c r="AH99" s="106"/>
      <c r="AI99" s="106"/>
      <c r="AJ99" s="106"/>
      <c r="AK99" s="106"/>
      <c r="AL99" s="106"/>
      <c r="AM99" s="106"/>
      <c r="AN99" s="106"/>
      <c r="AO99" s="106"/>
      <c r="AP99" s="106"/>
      <c r="AQ99" s="106"/>
      <c r="AR99" s="106"/>
      <c r="AS99" s="106"/>
      <c r="AT99" s="106"/>
      <c r="AU99" s="106"/>
      <c r="AV99" s="106"/>
      <c r="AW99" s="106"/>
      <c r="AX99" s="106"/>
      <c r="AY99" s="106"/>
      <c r="AZ99" s="106"/>
      <c r="BA99" s="106"/>
      <c r="BB99" s="106"/>
      <c r="BC99" s="106"/>
      <c r="BD99" s="106"/>
      <c r="BE99" s="106"/>
      <c r="BF99" s="106"/>
      <c r="BG99" s="106"/>
      <c r="BH99" s="106"/>
      <c r="BI99" s="106"/>
      <c r="BJ99" s="106"/>
      <c r="BK99" s="106"/>
      <c r="BL99" s="106"/>
      <c r="BM99" s="106"/>
      <c r="BN99" s="106"/>
      <c r="BO99" s="106"/>
      <c r="BP99" s="106"/>
      <c r="BQ99" s="106"/>
      <c r="BR99" s="106"/>
      <c r="BS99" s="106"/>
      <c r="BT99" s="106"/>
      <c r="BU99" s="106"/>
      <c r="BV99" s="106"/>
      <c r="BW99" s="106"/>
      <c r="BX99" s="106"/>
      <c r="BY99" s="106"/>
      <c r="BZ99" s="106"/>
      <c r="CA99" s="106"/>
      <c r="CB99" s="106"/>
      <c r="CC99" s="106"/>
      <c r="CD99" s="106"/>
      <c r="CE99" s="106"/>
      <c r="CF99" s="106"/>
      <c r="CG99" s="106"/>
      <c r="CH99" s="106"/>
      <c r="CI99" s="106"/>
      <c r="CJ99" s="106"/>
      <c r="CK99" s="106"/>
      <c r="CL99" s="106"/>
      <c r="CM99" s="106"/>
      <c r="CN99" s="106"/>
      <c r="CO99" s="106"/>
      <c r="CP99" s="106"/>
      <c r="CQ99" s="106"/>
      <c r="CR99" s="106"/>
      <c r="CS99" s="106"/>
      <c r="CT99" s="106"/>
      <c r="CU99" s="106"/>
      <c r="CV99" s="106"/>
      <c r="CW99" s="106"/>
      <c r="CX99" s="106"/>
      <c r="CY99" s="106"/>
      <c r="CZ99" s="106"/>
      <c r="DA99" s="106"/>
      <c r="DB99" s="106"/>
      <c r="DC99" s="106"/>
      <c r="DD99" s="106"/>
      <c r="DE99" s="106"/>
      <c r="DF99" s="106"/>
      <c r="DG99" s="106"/>
      <c r="DH99" s="106"/>
      <c r="DI99" s="106"/>
      <c r="DJ99" s="106"/>
      <c r="DK99" s="106"/>
      <c r="DL99" s="106"/>
      <c r="DM99" s="106"/>
      <c r="DN99" s="106"/>
      <c r="DO99" s="106"/>
      <c r="DP99" s="106"/>
      <c r="DQ99" s="106"/>
      <c r="DR99" s="106"/>
      <c r="DS99" s="106"/>
      <c r="DT99" s="106"/>
      <c r="DU99" s="106"/>
      <c r="DV99" s="106"/>
      <c r="DW99" s="106"/>
      <c r="DX99" s="106"/>
      <c r="DY99" s="106"/>
      <c r="DZ99" s="106"/>
      <c r="EA99" s="106"/>
      <c r="EB99" s="106" t="s">
        <v>589</v>
      </c>
      <c r="EC99" s="106" t="s">
        <v>590</v>
      </c>
    </row>
    <row r="100" spans="1:133">
      <c r="A100" s="106"/>
      <c r="B100" s="106"/>
      <c r="C100" s="106"/>
      <c r="D100" s="106"/>
      <c r="E100" s="106"/>
      <c r="F100" s="106"/>
      <c r="G100" s="106"/>
      <c r="H100" s="106"/>
      <c r="I100" s="106"/>
      <c r="J100" s="106"/>
      <c r="K100" s="106"/>
      <c r="L100" s="106"/>
      <c r="M100" s="106"/>
      <c r="N100" s="106"/>
      <c r="O100" s="106"/>
      <c r="P100" s="106"/>
      <c r="Q100" s="106"/>
      <c r="R100" s="106"/>
      <c r="S100" s="106"/>
      <c r="T100" s="106"/>
      <c r="U100" s="106"/>
      <c r="V100" s="106"/>
      <c r="W100" s="106"/>
      <c r="X100" s="106"/>
      <c r="Y100" s="106"/>
      <c r="Z100" s="106"/>
      <c r="AA100" s="106"/>
      <c r="AB100" s="106"/>
      <c r="AC100" s="106"/>
      <c r="AD100" s="106"/>
      <c r="AE100" s="106"/>
      <c r="AF100" s="106"/>
      <c r="AG100" s="106"/>
      <c r="AH100" s="106"/>
      <c r="AI100" s="106"/>
      <c r="AJ100" s="106"/>
      <c r="AK100" s="106"/>
      <c r="AL100" s="106"/>
      <c r="AM100" s="106"/>
      <c r="AN100" s="106"/>
      <c r="AO100" s="106"/>
      <c r="AP100" s="106"/>
      <c r="AQ100" s="106"/>
      <c r="AR100" s="106"/>
      <c r="AS100" s="106"/>
      <c r="AT100" s="106"/>
      <c r="AU100" s="106"/>
      <c r="AV100" s="106"/>
      <c r="AW100" s="106"/>
      <c r="AX100" s="106"/>
      <c r="AY100" s="106"/>
      <c r="AZ100" s="106"/>
      <c r="BA100" s="106"/>
      <c r="BB100" s="106"/>
      <c r="BC100" s="106"/>
      <c r="BD100" s="106"/>
      <c r="BE100" s="106"/>
      <c r="BF100" s="106"/>
      <c r="BG100" s="106"/>
      <c r="BH100" s="106"/>
      <c r="BI100" s="106"/>
      <c r="BJ100" s="106"/>
      <c r="BK100" s="106"/>
      <c r="BL100" s="106"/>
      <c r="BM100" s="106"/>
      <c r="BN100" s="106"/>
      <c r="BO100" s="106"/>
      <c r="BP100" s="106"/>
      <c r="BQ100" s="106"/>
      <c r="BR100" s="106"/>
      <c r="BS100" s="106"/>
      <c r="BT100" s="106"/>
      <c r="BU100" s="106"/>
      <c r="BV100" s="106"/>
      <c r="BW100" s="106"/>
      <c r="BX100" s="106"/>
      <c r="BY100" s="106"/>
      <c r="BZ100" s="106"/>
      <c r="CA100" s="106"/>
      <c r="CB100" s="106"/>
      <c r="CC100" s="106"/>
      <c r="CD100" s="106"/>
      <c r="CE100" s="106"/>
      <c r="CF100" s="106"/>
      <c r="CG100" s="106"/>
      <c r="CH100" s="106"/>
      <c r="CI100" s="106"/>
      <c r="CJ100" s="106"/>
      <c r="CK100" s="106"/>
      <c r="CL100" s="106"/>
      <c r="CM100" s="106"/>
      <c r="CN100" s="106"/>
      <c r="CO100" s="106"/>
      <c r="CP100" s="106"/>
      <c r="CQ100" s="106"/>
      <c r="CR100" s="106"/>
      <c r="CS100" s="106"/>
      <c r="CT100" s="106"/>
      <c r="CU100" s="106"/>
      <c r="CV100" s="106"/>
      <c r="CW100" s="106"/>
      <c r="CX100" s="106"/>
      <c r="CY100" s="106"/>
      <c r="CZ100" s="106"/>
      <c r="DA100" s="106"/>
      <c r="DB100" s="106"/>
      <c r="DC100" s="106"/>
      <c r="DD100" s="106"/>
      <c r="DE100" s="106"/>
      <c r="DF100" s="106"/>
      <c r="DG100" s="106"/>
      <c r="DH100" s="106"/>
      <c r="DI100" s="106"/>
      <c r="DJ100" s="106"/>
      <c r="DK100" s="106"/>
      <c r="DL100" s="106"/>
      <c r="DM100" s="106"/>
      <c r="DN100" s="106"/>
      <c r="DO100" s="106"/>
      <c r="DP100" s="106"/>
      <c r="DQ100" s="106"/>
      <c r="DR100" s="106"/>
      <c r="DS100" s="106"/>
      <c r="DT100" s="106"/>
      <c r="DU100" s="106"/>
      <c r="DV100" s="106"/>
      <c r="DW100" s="106"/>
      <c r="DX100" s="106"/>
      <c r="DY100" s="106"/>
      <c r="DZ100" s="106"/>
      <c r="EA100" s="106"/>
      <c r="EB100" s="106" t="s">
        <v>591</v>
      </c>
      <c r="EC100" s="106" t="s">
        <v>592</v>
      </c>
    </row>
    <row r="101" spans="1:133">
      <c r="A101" s="106"/>
      <c r="B101" s="106"/>
      <c r="C101" s="106"/>
      <c r="D101" s="106"/>
      <c r="E101" s="106"/>
      <c r="F101" s="106"/>
      <c r="G101" s="106"/>
      <c r="H101" s="106"/>
      <c r="I101" s="106"/>
      <c r="J101" s="106"/>
      <c r="K101" s="106"/>
      <c r="L101" s="106"/>
      <c r="M101" s="106"/>
      <c r="N101" s="106"/>
      <c r="O101" s="106"/>
      <c r="P101" s="106"/>
      <c r="Q101" s="106"/>
      <c r="R101" s="106"/>
      <c r="S101" s="106"/>
      <c r="T101" s="106"/>
      <c r="U101" s="106"/>
      <c r="V101" s="106"/>
      <c r="W101" s="106"/>
      <c r="X101" s="106"/>
      <c r="Y101" s="106"/>
      <c r="Z101" s="106"/>
      <c r="AA101" s="106"/>
      <c r="AB101" s="106"/>
      <c r="AC101" s="106"/>
      <c r="AD101" s="106"/>
      <c r="AE101" s="106"/>
      <c r="AF101" s="106"/>
      <c r="AG101" s="106"/>
      <c r="AH101" s="106"/>
      <c r="AI101" s="106"/>
      <c r="AJ101" s="106"/>
      <c r="AK101" s="106"/>
      <c r="AL101" s="106"/>
      <c r="AM101" s="106"/>
      <c r="AN101" s="106"/>
      <c r="AO101" s="106"/>
      <c r="AP101" s="106"/>
      <c r="AQ101" s="106"/>
      <c r="AR101" s="106"/>
      <c r="AS101" s="106"/>
      <c r="AT101" s="106"/>
      <c r="AU101" s="106"/>
      <c r="AV101" s="106"/>
      <c r="AW101" s="106"/>
      <c r="AX101" s="106"/>
      <c r="AY101" s="106"/>
      <c r="AZ101" s="106"/>
      <c r="BA101" s="106"/>
      <c r="BB101" s="106"/>
      <c r="BC101" s="106"/>
      <c r="BD101" s="106"/>
      <c r="BE101" s="106"/>
      <c r="BF101" s="106"/>
      <c r="BG101" s="106"/>
      <c r="BH101" s="106"/>
      <c r="BI101" s="106"/>
      <c r="BJ101" s="106"/>
      <c r="BK101" s="106"/>
      <c r="BL101" s="106"/>
      <c r="BM101" s="106"/>
      <c r="BN101" s="106"/>
      <c r="BO101" s="106"/>
      <c r="BP101" s="106"/>
      <c r="BQ101" s="106"/>
      <c r="BR101" s="106"/>
      <c r="BS101" s="106"/>
      <c r="BT101" s="106"/>
      <c r="BU101" s="106"/>
      <c r="BV101" s="106"/>
      <c r="BW101" s="106"/>
      <c r="BX101" s="106"/>
      <c r="BY101" s="106"/>
      <c r="BZ101" s="106"/>
      <c r="CA101" s="106"/>
      <c r="CB101" s="106"/>
      <c r="CC101" s="106"/>
      <c r="CD101" s="106"/>
      <c r="CE101" s="106"/>
      <c r="CF101" s="106"/>
      <c r="CG101" s="106"/>
      <c r="CH101" s="106"/>
      <c r="CI101" s="106"/>
      <c r="CJ101" s="106"/>
      <c r="CK101" s="106"/>
      <c r="CL101" s="106"/>
      <c r="CM101" s="106"/>
      <c r="CN101" s="106"/>
      <c r="CO101" s="106"/>
      <c r="CP101" s="106"/>
      <c r="CQ101" s="106"/>
      <c r="CR101" s="106"/>
      <c r="CS101" s="106"/>
      <c r="CT101" s="106"/>
      <c r="CU101" s="106"/>
      <c r="CV101" s="106"/>
      <c r="CW101" s="106"/>
      <c r="CX101" s="106"/>
      <c r="CY101" s="106"/>
      <c r="CZ101" s="106"/>
      <c r="DA101" s="106"/>
      <c r="DB101" s="106"/>
      <c r="DC101" s="106"/>
      <c r="DD101" s="106"/>
      <c r="DE101" s="106"/>
      <c r="DF101" s="106"/>
      <c r="DG101" s="106"/>
      <c r="DH101" s="106"/>
      <c r="DI101" s="106"/>
      <c r="DJ101" s="106"/>
      <c r="DK101" s="106"/>
      <c r="DL101" s="106"/>
      <c r="DM101" s="106"/>
      <c r="DN101" s="106"/>
      <c r="DO101" s="106"/>
      <c r="DP101" s="106"/>
      <c r="DQ101" s="106"/>
      <c r="DR101" s="106"/>
      <c r="DS101" s="106"/>
      <c r="DT101" s="106"/>
      <c r="DU101" s="106"/>
      <c r="DV101" s="106"/>
      <c r="DW101" s="106"/>
      <c r="DX101" s="106"/>
      <c r="DY101" s="106"/>
      <c r="DZ101" s="106"/>
      <c r="EA101" s="106"/>
      <c r="EB101" s="106" t="s">
        <v>593</v>
      </c>
      <c r="EC101" s="106" t="s">
        <v>594</v>
      </c>
    </row>
    <row r="102" spans="1:133">
      <c r="A102" s="106"/>
      <c r="B102" s="106"/>
      <c r="C102" s="106"/>
      <c r="D102" s="106"/>
      <c r="E102" s="106"/>
      <c r="F102" s="106"/>
      <c r="G102" s="106"/>
      <c r="H102" s="106"/>
      <c r="I102" s="106"/>
      <c r="J102" s="106"/>
      <c r="K102" s="106"/>
      <c r="L102" s="106"/>
      <c r="M102" s="106"/>
      <c r="N102" s="106"/>
      <c r="O102" s="106"/>
      <c r="P102" s="106"/>
      <c r="Q102" s="106"/>
      <c r="R102" s="106"/>
      <c r="S102" s="106"/>
      <c r="T102" s="106"/>
      <c r="U102" s="106"/>
      <c r="V102" s="106"/>
      <c r="W102" s="106"/>
      <c r="X102" s="106"/>
      <c r="Y102" s="106"/>
      <c r="Z102" s="106"/>
      <c r="AA102" s="106"/>
      <c r="AB102" s="106"/>
      <c r="AC102" s="106"/>
      <c r="AD102" s="106"/>
      <c r="AE102" s="106"/>
      <c r="AF102" s="106"/>
      <c r="AG102" s="106"/>
      <c r="AH102" s="106"/>
      <c r="AI102" s="106"/>
      <c r="AJ102" s="106"/>
      <c r="AK102" s="106"/>
      <c r="AL102" s="106"/>
      <c r="AM102" s="106"/>
      <c r="AN102" s="106"/>
      <c r="AO102" s="106"/>
      <c r="AP102" s="106"/>
      <c r="AQ102" s="106"/>
      <c r="AR102" s="106"/>
      <c r="AS102" s="106"/>
      <c r="AT102" s="106"/>
      <c r="AU102" s="106"/>
      <c r="AV102" s="106"/>
      <c r="AW102" s="106"/>
      <c r="AX102" s="106"/>
      <c r="AY102" s="106"/>
      <c r="AZ102" s="106"/>
      <c r="BA102" s="106"/>
      <c r="BB102" s="106"/>
      <c r="BC102" s="106"/>
      <c r="BD102" s="106"/>
      <c r="BE102" s="106"/>
      <c r="BF102" s="106"/>
      <c r="BG102" s="106"/>
      <c r="BH102" s="106"/>
      <c r="BI102" s="106"/>
      <c r="BJ102" s="106"/>
      <c r="BK102" s="106"/>
      <c r="BL102" s="106"/>
      <c r="BM102" s="106"/>
      <c r="BN102" s="106"/>
      <c r="BO102" s="106"/>
      <c r="BP102" s="106"/>
      <c r="BQ102" s="106"/>
      <c r="BR102" s="106"/>
      <c r="BS102" s="106"/>
      <c r="BT102" s="106"/>
      <c r="BU102" s="106"/>
      <c r="BV102" s="106"/>
      <c r="BW102" s="106"/>
      <c r="BX102" s="106"/>
      <c r="BY102" s="106"/>
      <c r="BZ102" s="106"/>
      <c r="CA102" s="106"/>
      <c r="CB102" s="106"/>
      <c r="CC102" s="106"/>
      <c r="CD102" s="106"/>
      <c r="CE102" s="106"/>
      <c r="CF102" s="106"/>
      <c r="CG102" s="106"/>
      <c r="CH102" s="106"/>
      <c r="CI102" s="106"/>
      <c r="CJ102" s="106"/>
      <c r="CK102" s="106"/>
      <c r="CL102" s="106"/>
      <c r="CM102" s="106"/>
      <c r="CN102" s="106"/>
      <c r="CO102" s="106"/>
      <c r="CP102" s="106"/>
      <c r="CQ102" s="106"/>
      <c r="CR102" s="106"/>
      <c r="CS102" s="106"/>
      <c r="CT102" s="106"/>
      <c r="CU102" s="106"/>
      <c r="CV102" s="106"/>
      <c r="CW102" s="106"/>
      <c r="CX102" s="106"/>
      <c r="CY102" s="106"/>
      <c r="CZ102" s="106"/>
      <c r="DA102" s="106"/>
      <c r="DB102" s="106"/>
      <c r="DC102" s="106"/>
      <c r="DD102" s="106"/>
      <c r="DE102" s="106"/>
      <c r="DF102" s="106"/>
      <c r="DG102" s="106"/>
      <c r="DH102" s="106"/>
      <c r="DI102" s="106"/>
      <c r="DJ102" s="106"/>
      <c r="DK102" s="106"/>
      <c r="DL102" s="106"/>
      <c r="DM102" s="106"/>
      <c r="DN102" s="106"/>
      <c r="DO102" s="106"/>
      <c r="DP102" s="106"/>
      <c r="DQ102" s="106"/>
      <c r="DR102" s="106"/>
      <c r="DS102" s="106"/>
      <c r="DT102" s="106"/>
      <c r="DU102" s="106"/>
      <c r="DV102" s="106"/>
      <c r="DW102" s="106"/>
      <c r="DX102" s="106"/>
      <c r="DY102" s="106"/>
      <c r="DZ102" s="106"/>
      <c r="EA102" s="106"/>
      <c r="EB102" s="106" t="s">
        <v>595</v>
      </c>
      <c r="EC102" s="106" t="s">
        <v>596</v>
      </c>
    </row>
    <row r="103" spans="1:133">
      <c r="A103" s="106"/>
      <c r="B103" s="106"/>
      <c r="C103" s="106"/>
      <c r="D103" s="106"/>
      <c r="E103" s="106"/>
      <c r="F103" s="106"/>
      <c r="G103" s="106"/>
      <c r="H103" s="106"/>
      <c r="I103" s="106"/>
      <c r="J103" s="106"/>
      <c r="K103" s="106"/>
      <c r="L103" s="106"/>
      <c r="M103" s="106"/>
      <c r="N103" s="106"/>
      <c r="O103" s="106"/>
      <c r="P103" s="106"/>
      <c r="Q103" s="106"/>
      <c r="R103" s="106"/>
      <c r="S103" s="106"/>
      <c r="T103" s="106"/>
      <c r="U103" s="106"/>
      <c r="V103" s="106"/>
      <c r="W103" s="106"/>
      <c r="X103" s="106"/>
      <c r="Y103" s="106"/>
      <c r="Z103" s="106"/>
      <c r="AA103" s="106"/>
      <c r="AB103" s="106"/>
      <c r="AC103" s="106"/>
      <c r="AD103" s="106"/>
      <c r="AE103" s="106"/>
      <c r="AF103" s="106"/>
      <c r="AG103" s="106"/>
      <c r="AH103" s="106"/>
      <c r="AI103" s="106"/>
      <c r="AJ103" s="106"/>
      <c r="AK103" s="106"/>
      <c r="AL103" s="106"/>
      <c r="AM103" s="106"/>
      <c r="AN103" s="106"/>
      <c r="AO103" s="106"/>
      <c r="AP103" s="106"/>
      <c r="AQ103" s="106"/>
      <c r="AR103" s="106"/>
      <c r="AS103" s="106"/>
      <c r="AT103" s="106"/>
      <c r="AU103" s="106"/>
      <c r="AV103" s="106"/>
      <c r="AW103" s="106"/>
      <c r="AX103" s="106"/>
      <c r="AY103" s="106"/>
      <c r="AZ103" s="106"/>
      <c r="BA103" s="106"/>
      <c r="BB103" s="106"/>
      <c r="BC103" s="106"/>
      <c r="BD103" s="106"/>
      <c r="BE103" s="106"/>
      <c r="BF103" s="106"/>
      <c r="BG103" s="106"/>
      <c r="BH103" s="106"/>
      <c r="BI103" s="106"/>
      <c r="BJ103" s="106"/>
      <c r="BK103" s="106"/>
      <c r="BL103" s="106"/>
      <c r="BM103" s="106"/>
      <c r="BN103" s="106"/>
      <c r="BO103" s="106"/>
      <c r="BP103" s="106"/>
      <c r="BQ103" s="106"/>
      <c r="BR103" s="106"/>
      <c r="BS103" s="106"/>
      <c r="BT103" s="106"/>
      <c r="BU103" s="106"/>
      <c r="BV103" s="106"/>
      <c r="BW103" s="106"/>
      <c r="BX103" s="106"/>
      <c r="BY103" s="106"/>
      <c r="BZ103" s="106"/>
      <c r="CA103" s="106"/>
      <c r="CB103" s="106"/>
      <c r="CC103" s="106"/>
      <c r="CD103" s="106"/>
      <c r="CE103" s="106"/>
      <c r="CF103" s="106"/>
      <c r="CG103" s="106"/>
      <c r="CH103" s="106"/>
      <c r="CI103" s="106"/>
      <c r="CJ103" s="106"/>
      <c r="CK103" s="106"/>
      <c r="CL103" s="106"/>
      <c r="CM103" s="106"/>
      <c r="CN103" s="106"/>
      <c r="CO103" s="106"/>
      <c r="CP103" s="106"/>
      <c r="CQ103" s="106"/>
      <c r="CR103" s="106"/>
      <c r="CS103" s="106"/>
      <c r="CT103" s="106"/>
      <c r="CU103" s="106"/>
      <c r="CV103" s="106"/>
      <c r="CW103" s="106"/>
      <c r="CX103" s="106"/>
      <c r="CY103" s="106"/>
      <c r="CZ103" s="106"/>
      <c r="DA103" s="106"/>
      <c r="DB103" s="106"/>
      <c r="DC103" s="106"/>
      <c r="DD103" s="106"/>
      <c r="DE103" s="106"/>
      <c r="DF103" s="106"/>
      <c r="DG103" s="106"/>
      <c r="DH103" s="106"/>
      <c r="DI103" s="106"/>
      <c r="DJ103" s="106"/>
      <c r="DK103" s="106"/>
      <c r="DL103" s="106"/>
      <c r="DM103" s="106"/>
      <c r="DN103" s="106"/>
      <c r="DO103" s="106"/>
      <c r="DP103" s="106"/>
      <c r="DQ103" s="106"/>
      <c r="DR103" s="106"/>
      <c r="DS103" s="106"/>
      <c r="DT103" s="106"/>
      <c r="DU103" s="106"/>
      <c r="DV103" s="106"/>
      <c r="DW103" s="106"/>
      <c r="DX103" s="106"/>
      <c r="DY103" s="106"/>
      <c r="DZ103" s="106"/>
      <c r="EA103" s="106"/>
      <c r="EB103" s="106" t="s">
        <v>597</v>
      </c>
      <c r="EC103" s="106" t="s">
        <v>598</v>
      </c>
    </row>
    <row r="104" spans="1:133">
      <c r="A104" s="106"/>
      <c r="B104" s="106"/>
      <c r="C104" s="106"/>
      <c r="D104" s="106"/>
      <c r="E104" s="106"/>
      <c r="F104" s="106"/>
      <c r="G104" s="106"/>
      <c r="H104" s="106"/>
      <c r="I104" s="106"/>
      <c r="J104" s="106"/>
      <c r="K104" s="106"/>
      <c r="L104" s="106"/>
      <c r="M104" s="106"/>
      <c r="N104" s="106"/>
      <c r="O104" s="106"/>
      <c r="P104" s="106"/>
      <c r="Q104" s="106"/>
      <c r="R104" s="106"/>
      <c r="S104" s="106"/>
      <c r="T104" s="106"/>
      <c r="U104" s="106"/>
      <c r="V104" s="106"/>
      <c r="W104" s="106"/>
      <c r="X104" s="106"/>
      <c r="Y104" s="106"/>
      <c r="Z104" s="106"/>
      <c r="AA104" s="106"/>
      <c r="AB104" s="106"/>
      <c r="AC104" s="106"/>
      <c r="AD104" s="106"/>
      <c r="AE104" s="106"/>
      <c r="AF104" s="106"/>
      <c r="AG104" s="106"/>
      <c r="AH104" s="106"/>
      <c r="AI104" s="106"/>
      <c r="AJ104" s="106"/>
      <c r="AK104" s="106"/>
      <c r="AL104" s="106"/>
      <c r="AM104" s="106"/>
      <c r="AN104" s="106"/>
      <c r="AO104" s="106"/>
      <c r="AP104" s="106"/>
      <c r="AQ104" s="106"/>
      <c r="AR104" s="106"/>
      <c r="AS104" s="106"/>
      <c r="AT104" s="106"/>
      <c r="AU104" s="106"/>
      <c r="AV104" s="106"/>
      <c r="AW104" s="106"/>
      <c r="AX104" s="106"/>
      <c r="AY104" s="106"/>
      <c r="AZ104" s="106"/>
      <c r="BA104" s="106"/>
      <c r="BB104" s="106"/>
      <c r="BC104" s="106"/>
      <c r="BD104" s="106"/>
      <c r="BE104" s="106"/>
      <c r="BF104" s="106"/>
      <c r="BG104" s="106"/>
      <c r="BH104" s="106"/>
      <c r="BI104" s="106"/>
      <c r="BJ104" s="106"/>
      <c r="BK104" s="106"/>
      <c r="BL104" s="106"/>
      <c r="BM104" s="106"/>
      <c r="BN104" s="106"/>
      <c r="BO104" s="106"/>
      <c r="BP104" s="106"/>
      <c r="BQ104" s="106"/>
      <c r="BR104" s="106"/>
      <c r="BS104" s="106"/>
      <c r="BT104" s="106"/>
      <c r="BU104" s="106"/>
      <c r="BV104" s="106"/>
      <c r="BW104" s="106"/>
      <c r="BX104" s="106"/>
      <c r="BY104" s="106"/>
      <c r="BZ104" s="106"/>
      <c r="CA104" s="106"/>
      <c r="CB104" s="106"/>
      <c r="CC104" s="106"/>
      <c r="CD104" s="106"/>
      <c r="CE104" s="106"/>
      <c r="CF104" s="106"/>
      <c r="CG104" s="106"/>
      <c r="CH104" s="106"/>
      <c r="CI104" s="106"/>
      <c r="CJ104" s="106"/>
      <c r="CK104" s="106"/>
      <c r="CL104" s="106"/>
      <c r="CM104" s="106"/>
      <c r="CN104" s="106"/>
      <c r="CO104" s="106"/>
      <c r="CP104" s="106"/>
      <c r="CQ104" s="106"/>
      <c r="CR104" s="106"/>
      <c r="CS104" s="106"/>
      <c r="CT104" s="106"/>
      <c r="CU104" s="106"/>
      <c r="CV104" s="106"/>
      <c r="CW104" s="106"/>
      <c r="CX104" s="106"/>
      <c r="CY104" s="106"/>
      <c r="CZ104" s="106"/>
      <c r="DA104" s="106"/>
      <c r="DB104" s="106"/>
      <c r="DC104" s="106"/>
      <c r="DD104" s="106"/>
      <c r="DE104" s="106"/>
      <c r="DF104" s="106"/>
      <c r="DG104" s="106"/>
      <c r="DH104" s="106"/>
      <c r="DI104" s="106"/>
      <c r="DJ104" s="106"/>
      <c r="DK104" s="106"/>
      <c r="DL104" s="106"/>
      <c r="DM104" s="106"/>
      <c r="DN104" s="106"/>
      <c r="DO104" s="106"/>
      <c r="DP104" s="106"/>
      <c r="DQ104" s="106"/>
      <c r="DR104" s="106"/>
      <c r="DS104" s="106"/>
      <c r="DT104" s="106"/>
      <c r="DU104" s="106"/>
      <c r="DV104" s="106"/>
      <c r="DW104" s="106"/>
      <c r="DX104" s="106"/>
      <c r="DY104" s="106"/>
      <c r="DZ104" s="106"/>
      <c r="EA104" s="106"/>
      <c r="EB104" s="106" t="s">
        <v>599</v>
      </c>
      <c r="EC104" s="106" t="s">
        <v>600</v>
      </c>
    </row>
    <row r="105" spans="1:133">
      <c r="A105" s="106"/>
      <c r="B105" s="106"/>
      <c r="C105" s="106"/>
      <c r="D105" s="106"/>
      <c r="E105" s="106"/>
      <c r="F105" s="106"/>
      <c r="G105" s="106"/>
      <c r="H105" s="106"/>
      <c r="I105" s="106"/>
      <c r="J105" s="106"/>
      <c r="K105" s="106"/>
      <c r="L105" s="106"/>
      <c r="M105" s="106"/>
      <c r="N105" s="106"/>
      <c r="O105" s="106"/>
      <c r="P105" s="106"/>
      <c r="Q105" s="106"/>
      <c r="R105" s="106"/>
      <c r="S105" s="106"/>
      <c r="T105" s="106"/>
      <c r="U105" s="106"/>
      <c r="V105" s="106"/>
      <c r="W105" s="106"/>
      <c r="X105" s="106"/>
      <c r="Y105" s="106"/>
      <c r="Z105" s="106"/>
      <c r="AA105" s="106"/>
      <c r="AB105" s="106"/>
      <c r="AC105" s="106"/>
      <c r="AD105" s="106"/>
      <c r="AE105" s="106"/>
      <c r="AF105" s="106"/>
      <c r="AG105" s="106"/>
      <c r="AH105" s="106"/>
      <c r="AI105" s="106"/>
      <c r="AJ105" s="106"/>
      <c r="AK105" s="106"/>
      <c r="AL105" s="106"/>
      <c r="AM105" s="106"/>
      <c r="AN105" s="106"/>
      <c r="AO105" s="106"/>
      <c r="AP105" s="106"/>
      <c r="AQ105" s="106"/>
      <c r="AR105" s="106"/>
      <c r="AS105" s="106"/>
      <c r="AT105" s="106"/>
      <c r="AU105" s="106"/>
      <c r="AV105" s="106"/>
      <c r="AW105" s="106"/>
      <c r="AX105" s="106"/>
      <c r="AY105" s="106"/>
      <c r="AZ105" s="106"/>
      <c r="BA105" s="106"/>
      <c r="BB105" s="106"/>
      <c r="BC105" s="106"/>
      <c r="BD105" s="106"/>
      <c r="BE105" s="106"/>
      <c r="BF105" s="106"/>
      <c r="BG105" s="106"/>
      <c r="BH105" s="106"/>
      <c r="BI105" s="106"/>
      <c r="BJ105" s="106"/>
      <c r="BK105" s="106"/>
      <c r="BL105" s="106"/>
      <c r="BM105" s="106"/>
      <c r="BN105" s="106"/>
      <c r="BO105" s="106"/>
      <c r="BP105" s="106"/>
      <c r="BQ105" s="106"/>
      <c r="BR105" s="106"/>
      <c r="BS105" s="106"/>
      <c r="BT105" s="106"/>
      <c r="BU105" s="106"/>
      <c r="BV105" s="106"/>
      <c r="BW105" s="106"/>
      <c r="BX105" s="106"/>
      <c r="BY105" s="106"/>
      <c r="BZ105" s="106"/>
      <c r="CA105" s="106"/>
      <c r="CB105" s="106"/>
      <c r="CC105" s="106"/>
      <c r="CD105" s="106"/>
      <c r="CE105" s="106"/>
      <c r="CF105" s="106"/>
      <c r="CG105" s="106"/>
      <c r="CH105" s="106"/>
      <c r="CI105" s="106"/>
      <c r="CJ105" s="106"/>
      <c r="CK105" s="106"/>
      <c r="CL105" s="106"/>
      <c r="CM105" s="106"/>
      <c r="CN105" s="106"/>
      <c r="CO105" s="106"/>
      <c r="CP105" s="106"/>
      <c r="CQ105" s="106"/>
      <c r="CR105" s="106"/>
      <c r="CS105" s="106"/>
      <c r="CT105" s="106"/>
      <c r="CU105" s="106"/>
      <c r="CV105" s="106"/>
      <c r="CW105" s="106"/>
      <c r="CX105" s="106"/>
      <c r="CY105" s="106"/>
      <c r="CZ105" s="106"/>
      <c r="DA105" s="106"/>
      <c r="DB105" s="106"/>
      <c r="DC105" s="106"/>
      <c r="DD105" s="106"/>
      <c r="DE105" s="106"/>
      <c r="DF105" s="106"/>
      <c r="DG105" s="106"/>
      <c r="DH105" s="106"/>
      <c r="DI105" s="106"/>
      <c r="DJ105" s="106"/>
      <c r="DK105" s="106"/>
      <c r="DL105" s="106"/>
      <c r="DM105" s="106"/>
      <c r="DN105" s="106"/>
      <c r="DO105" s="106"/>
      <c r="DP105" s="106"/>
      <c r="DQ105" s="106"/>
      <c r="DR105" s="106"/>
      <c r="DS105" s="106"/>
      <c r="DT105" s="106"/>
      <c r="DU105" s="106"/>
      <c r="DV105" s="106"/>
      <c r="DW105" s="106"/>
      <c r="DX105" s="106"/>
      <c r="DY105" s="106"/>
      <c r="DZ105" s="106"/>
      <c r="EA105" s="106"/>
      <c r="EB105" s="106" t="s">
        <v>601</v>
      </c>
      <c r="EC105" s="106" t="s">
        <v>602</v>
      </c>
    </row>
    <row r="106" spans="1:133">
      <c r="A106" s="106"/>
      <c r="B106" s="106"/>
      <c r="C106" s="106"/>
      <c r="D106" s="106"/>
      <c r="E106" s="106"/>
      <c r="F106" s="106"/>
      <c r="G106" s="106"/>
      <c r="H106" s="106"/>
      <c r="I106" s="106"/>
      <c r="J106" s="106"/>
      <c r="K106" s="106"/>
      <c r="L106" s="106"/>
      <c r="M106" s="106"/>
      <c r="N106" s="106"/>
      <c r="O106" s="106"/>
      <c r="P106" s="106"/>
      <c r="Q106" s="106"/>
      <c r="R106" s="106"/>
      <c r="S106" s="106"/>
      <c r="T106" s="106"/>
      <c r="U106" s="106"/>
      <c r="V106" s="106"/>
      <c r="W106" s="106"/>
      <c r="X106" s="106"/>
      <c r="Y106" s="106"/>
      <c r="Z106" s="106"/>
      <c r="AA106" s="106"/>
      <c r="AB106" s="106"/>
      <c r="AC106" s="106"/>
      <c r="AD106" s="106"/>
      <c r="AE106" s="106"/>
      <c r="AF106" s="106"/>
      <c r="AG106" s="106"/>
      <c r="AH106" s="106"/>
      <c r="AI106" s="106"/>
      <c r="AJ106" s="106"/>
      <c r="AK106" s="106"/>
      <c r="AL106" s="106"/>
      <c r="AM106" s="106"/>
      <c r="AN106" s="106"/>
      <c r="AO106" s="106"/>
      <c r="AP106" s="106"/>
      <c r="AQ106" s="106"/>
      <c r="AR106" s="106"/>
      <c r="AS106" s="106"/>
      <c r="AT106" s="106"/>
      <c r="AU106" s="106"/>
      <c r="AV106" s="106"/>
      <c r="AW106" s="106"/>
      <c r="AX106" s="106"/>
      <c r="AY106" s="106"/>
      <c r="AZ106" s="106"/>
      <c r="BA106" s="106"/>
      <c r="BB106" s="106"/>
      <c r="BC106" s="106"/>
      <c r="BD106" s="106"/>
      <c r="BE106" s="106"/>
      <c r="BF106" s="106"/>
      <c r="BG106" s="106"/>
      <c r="BH106" s="106"/>
      <c r="BI106" s="106"/>
      <c r="BJ106" s="106"/>
      <c r="BK106" s="106"/>
      <c r="BL106" s="106"/>
      <c r="BM106" s="106"/>
      <c r="BN106" s="106"/>
      <c r="BO106" s="106"/>
      <c r="BP106" s="106"/>
      <c r="BQ106" s="106"/>
      <c r="BR106" s="106"/>
      <c r="BS106" s="106"/>
      <c r="BT106" s="106"/>
      <c r="BU106" s="106"/>
      <c r="BV106" s="106"/>
      <c r="BW106" s="106"/>
      <c r="BX106" s="106"/>
      <c r="BY106" s="106"/>
      <c r="BZ106" s="106"/>
      <c r="CA106" s="106"/>
      <c r="CB106" s="106"/>
      <c r="CC106" s="106"/>
      <c r="CD106" s="106"/>
      <c r="CE106" s="106"/>
      <c r="CF106" s="106"/>
      <c r="CG106" s="106"/>
      <c r="CH106" s="106"/>
      <c r="CI106" s="106"/>
      <c r="CJ106" s="106"/>
      <c r="CK106" s="106"/>
      <c r="CL106" s="106"/>
      <c r="CM106" s="106"/>
      <c r="CN106" s="106"/>
      <c r="CO106" s="106"/>
      <c r="CP106" s="106"/>
      <c r="CQ106" s="106"/>
      <c r="CR106" s="106"/>
      <c r="CS106" s="106"/>
      <c r="CT106" s="106"/>
      <c r="CU106" s="106"/>
      <c r="CV106" s="106"/>
      <c r="CW106" s="106"/>
      <c r="CX106" s="106"/>
      <c r="CY106" s="106"/>
      <c r="CZ106" s="106"/>
      <c r="DA106" s="106"/>
      <c r="DB106" s="106"/>
      <c r="DC106" s="106"/>
      <c r="DD106" s="106"/>
      <c r="DE106" s="106"/>
      <c r="DF106" s="106"/>
      <c r="DG106" s="106"/>
      <c r="DH106" s="106"/>
      <c r="DI106" s="106"/>
      <c r="DJ106" s="106"/>
      <c r="DK106" s="106"/>
      <c r="DL106" s="106"/>
      <c r="DM106" s="106"/>
      <c r="DN106" s="106"/>
      <c r="DO106" s="106"/>
      <c r="DP106" s="106"/>
      <c r="DQ106" s="106"/>
      <c r="DR106" s="106"/>
      <c r="DS106" s="106"/>
      <c r="DT106" s="106"/>
      <c r="DU106" s="106"/>
      <c r="DV106" s="106"/>
      <c r="DW106" s="106"/>
      <c r="DX106" s="106"/>
      <c r="DY106" s="106"/>
      <c r="DZ106" s="106"/>
      <c r="EA106" s="106"/>
      <c r="EB106" s="106" t="s">
        <v>603</v>
      </c>
      <c r="EC106" s="106" t="s">
        <v>604</v>
      </c>
    </row>
    <row r="107" spans="1:133">
      <c r="A107" s="106"/>
      <c r="B107" s="106"/>
      <c r="C107" s="106"/>
      <c r="D107" s="106"/>
      <c r="E107" s="106"/>
      <c r="F107" s="106"/>
      <c r="G107" s="106"/>
      <c r="H107" s="106"/>
      <c r="I107" s="106"/>
      <c r="J107" s="106"/>
      <c r="K107" s="106"/>
      <c r="L107" s="106"/>
      <c r="M107" s="106"/>
      <c r="N107" s="106"/>
      <c r="O107" s="106"/>
      <c r="P107" s="106"/>
      <c r="Q107" s="106"/>
      <c r="R107" s="106"/>
      <c r="S107" s="106"/>
      <c r="T107" s="106"/>
      <c r="U107" s="106"/>
      <c r="V107" s="106"/>
      <c r="W107" s="106"/>
      <c r="X107" s="106"/>
      <c r="Y107" s="106"/>
      <c r="Z107" s="106"/>
      <c r="AA107" s="106"/>
      <c r="AB107" s="106"/>
      <c r="AC107" s="106"/>
      <c r="AD107" s="106"/>
      <c r="AE107" s="106"/>
      <c r="AF107" s="106"/>
      <c r="AG107" s="106"/>
      <c r="AH107" s="106"/>
      <c r="AI107" s="106"/>
      <c r="AJ107" s="106"/>
      <c r="AK107" s="106"/>
      <c r="AL107" s="106"/>
      <c r="AM107" s="106"/>
      <c r="AN107" s="106"/>
      <c r="AO107" s="106"/>
      <c r="AP107" s="106"/>
      <c r="AQ107" s="106"/>
      <c r="AR107" s="106"/>
      <c r="AS107" s="106"/>
      <c r="AT107" s="106"/>
      <c r="AU107" s="106"/>
      <c r="AV107" s="106"/>
      <c r="AW107" s="106"/>
      <c r="AX107" s="106"/>
      <c r="AY107" s="106"/>
      <c r="AZ107" s="106"/>
      <c r="BA107" s="106"/>
      <c r="BB107" s="106"/>
      <c r="BC107" s="106"/>
      <c r="BD107" s="106"/>
      <c r="BE107" s="106"/>
      <c r="BF107" s="106"/>
      <c r="BG107" s="106"/>
      <c r="BH107" s="106"/>
      <c r="BI107" s="106"/>
      <c r="BJ107" s="106"/>
      <c r="BK107" s="106"/>
      <c r="BL107" s="106"/>
      <c r="BM107" s="106"/>
      <c r="BN107" s="106"/>
      <c r="BO107" s="106"/>
      <c r="BP107" s="106"/>
      <c r="BQ107" s="106"/>
      <c r="BR107" s="106"/>
      <c r="BS107" s="106"/>
      <c r="BT107" s="106"/>
      <c r="BU107" s="106"/>
      <c r="BV107" s="106"/>
      <c r="BW107" s="106"/>
      <c r="BX107" s="106"/>
      <c r="BY107" s="106"/>
      <c r="BZ107" s="106"/>
      <c r="CA107" s="106"/>
      <c r="CB107" s="106"/>
      <c r="CC107" s="106"/>
      <c r="CD107" s="106"/>
      <c r="CE107" s="106"/>
      <c r="CF107" s="106"/>
      <c r="CG107" s="106"/>
      <c r="CH107" s="106"/>
      <c r="CI107" s="106"/>
      <c r="CJ107" s="106"/>
      <c r="CK107" s="106"/>
      <c r="CL107" s="106"/>
      <c r="CM107" s="106"/>
      <c r="CN107" s="106"/>
      <c r="CO107" s="106"/>
      <c r="CP107" s="106"/>
      <c r="CQ107" s="106"/>
      <c r="CR107" s="106"/>
      <c r="CS107" s="106"/>
      <c r="CT107" s="106"/>
      <c r="CU107" s="106"/>
      <c r="CV107" s="106"/>
      <c r="CW107" s="106"/>
      <c r="CX107" s="106"/>
      <c r="CY107" s="106"/>
      <c r="CZ107" s="106"/>
      <c r="DA107" s="106"/>
      <c r="DB107" s="106"/>
      <c r="DC107" s="106"/>
      <c r="DD107" s="106"/>
      <c r="DE107" s="106"/>
      <c r="DF107" s="106"/>
      <c r="DG107" s="106"/>
      <c r="DH107" s="106"/>
      <c r="DI107" s="106"/>
      <c r="DJ107" s="106"/>
      <c r="DK107" s="106"/>
      <c r="DL107" s="106"/>
      <c r="DM107" s="106"/>
      <c r="DN107" s="106"/>
      <c r="DO107" s="106"/>
      <c r="DP107" s="106"/>
      <c r="DQ107" s="106"/>
      <c r="DR107" s="106"/>
      <c r="DS107" s="106"/>
      <c r="DT107" s="106"/>
      <c r="DU107" s="106"/>
      <c r="DV107" s="106"/>
      <c r="DW107" s="106"/>
      <c r="DX107" s="106"/>
      <c r="DY107" s="106"/>
      <c r="DZ107" s="106"/>
      <c r="EA107" s="106"/>
      <c r="EB107" s="106" t="s">
        <v>605</v>
      </c>
      <c r="EC107" s="106" t="s">
        <v>606</v>
      </c>
    </row>
    <row r="108" spans="1:133">
      <c r="A108" s="106"/>
      <c r="B108" s="106"/>
      <c r="C108" s="106"/>
      <c r="D108" s="106"/>
      <c r="E108" s="106"/>
      <c r="F108" s="106"/>
      <c r="G108" s="106"/>
      <c r="H108" s="106"/>
      <c r="I108" s="106"/>
      <c r="J108" s="106"/>
      <c r="K108" s="106"/>
      <c r="L108" s="106"/>
      <c r="M108" s="106"/>
      <c r="N108" s="106"/>
      <c r="O108" s="106"/>
      <c r="P108" s="106"/>
      <c r="Q108" s="106"/>
      <c r="R108" s="106"/>
      <c r="S108" s="106"/>
      <c r="T108" s="106"/>
      <c r="U108" s="106"/>
      <c r="V108" s="106"/>
      <c r="W108" s="106"/>
      <c r="X108" s="106"/>
      <c r="Y108" s="106"/>
      <c r="Z108" s="106"/>
      <c r="AA108" s="106"/>
      <c r="AB108" s="106"/>
      <c r="AC108" s="106"/>
      <c r="AD108" s="106"/>
      <c r="AE108" s="106"/>
      <c r="AF108" s="106"/>
      <c r="AG108" s="106"/>
      <c r="AH108" s="106"/>
      <c r="AI108" s="106"/>
      <c r="AJ108" s="106"/>
      <c r="AK108" s="106"/>
      <c r="AL108" s="106"/>
      <c r="AM108" s="106"/>
      <c r="AN108" s="106"/>
      <c r="AO108" s="106"/>
      <c r="AP108" s="106"/>
      <c r="AQ108" s="106"/>
      <c r="AR108" s="106"/>
      <c r="AS108" s="106"/>
      <c r="AT108" s="106"/>
      <c r="AU108" s="106"/>
      <c r="AV108" s="106"/>
      <c r="AW108" s="106"/>
      <c r="AX108" s="106"/>
      <c r="AY108" s="106"/>
      <c r="AZ108" s="106"/>
      <c r="BA108" s="106"/>
      <c r="BB108" s="106"/>
      <c r="BC108" s="106"/>
      <c r="BD108" s="106"/>
      <c r="BE108" s="106"/>
      <c r="BF108" s="106"/>
      <c r="BG108" s="106"/>
      <c r="BH108" s="106"/>
      <c r="BI108" s="106"/>
      <c r="BJ108" s="106"/>
      <c r="BK108" s="106"/>
      <c r="BL108" s="106"/>
      <c r="BM108" s="106"/>
      <c r="BN108" s="106"/>
      <c r="BO108" s="106"/>
      <c r="BP108" s="106"/>
      <c r="BQ108" s="106"/>
      <c r="BR108" s="106"/>
      <c r="BS108" s="106"/>
      <c r="BT108" s="106"/>
      <c r="BU108" s="106"/>
      <c r="BV108" s="106"/>
      <c r="BW108" s="106"/>
      <c r="BX108" s="106"/>
      <c r="BY108" s="106"/>
      <c r="BZ108" s="106"/>
      <c r="CA108" s="106"/>
      <c r="CB108" s="106"/>
      <c r="CC108" s="106"/>
      <c r="CD108" s="106"/>
      <c r="CE108" s="106"/>
      <c r="CF108" s="106"/>
      <c r="CG108" s="106"/>
      <c r="CH108" s="106"/>
      <c r="CI108" s="106"/>
      <c r="CJ108" s="106"/>
      <c r="CK108" s="106"/>
      <c r="CL108" s="106"/>
      <c r="CM108" s="106"/>
      <c r="CN108" s="106"/>
      <c r="CO108" s="106"/>
      <c r="CP108" s="106"/>
      <c r="CQ108" s="106"/>
      <c r="CR108" s="106"/>
      <c r="CS108" s="106"/>
      <c r="CT108" s="106"/>
      <c r="CU108" s="106"/>
      <c r="CV108" s="106"/>
      <c r="CW108" s="106"/>
      <c r="CX108" s="106"/>
      <c r="CY108" s="106"/>
      <c r="CZ108" s="106"/>
      <c r="DA108" s="106"/>
      <c r="DB108" s="106"/>
      <c r="DC108" s="106"/>
      <c r="DD108" s="106"/>
      <c r="DE108" s="106"/>
      <c r="DF108" s="106"/>
      <c r="DG108" s="106"/>
      <c r="DH108" s="106"/>
      <c r="DI108" s="106"/>
      <c r="DJ108" s="106"/>
      <c r="DK108" s="106"/>
      <c r="DL108" s="106"/>
      <c r="DM108" s="106"/>
      <c r="DN108" s="106"/>
      <c r="DO108" s="106"/>
      <c r="DP108" s="106"/>
      <c r="DQ108" s="106"/>
      <c r="DR108" s="106"/>
      <c r="DS108" s="106"/>
      <c r="DT108" s="106"/>
      <c r="DU108" s="106"/>
      <c r="DV108" s="106"/>
      <c r="DW108" s="106"/>
      <c r="DX108" s="106"/>
      <c r="DY108" s="106"/>
      <c r="DZ108" s="106"/>
      <c r="EA108" s="106"/>
      <c r="EB108" s="106" t="s">
        <v>607</v>
      </c>
      <c r="EC108" s="106" t="s">
        <v>608</v>
      </c>
    </row>
    <row r="109" spans="1:133">
      <c r="A109" s="106"/>
      <c r="B109" s="106"/>
      <c r="C109" s="106"/>
      <c r="D109" s="106"/>
      <c r="E109" s="106"/>
      <c r="F109" s="106"/>
      <c r="G109" s="106"/>
      <c r="H109" s="106"/>
      <c r="I109" s="106"/>
      <c r="J109" s="106"/>
      <c r="K109" s="106"/>
      <c r="L109" s="106"/>
      <c r="M109" s="106"/>
      <c r="N109" s="106"/>
      <c r="O109" s="106"/>
      <c r="P109" s="106"/>
      <c r="Q109" s="106"/>
      <c r="R109" s="106"/>
      <c r="S109" s="106"/>
      <c r="T109" s="106"/>
      <c r="U109" s="106"/>
      <c r="V109" s="106"/>
      <c r="W109" s="106"/>
      <c r="X109" s="106"/>
      <c r="Y109" s="106"/>
      <c r="Z109" s="106"/>
      <c r="AA109" s="106"/>
      <c r="AB109" s="106"/>
      <c r="AC109" s="106"/>
      <c r="AD109" s="106"/>
      <c r="AE109" s="106"/>
      <c r="AF109" s="106"/>
      <c r="AG109" s="106"/>
      <c r="AH109" s="106"/>
      <c r="AI109" s="106"/>
      <c r="AJ109" s="106"/>
      <c r="AK109" s="106"/>
      <c r="AL109" s="106"/>
      <c r="AM109" s="106"/>
      <c r="AN109" s="106"/>
      <c r="AO109" s="106"/>
      <c r="AP109" s="106"/>
      <c r="AQ109" s="106"/>
      <c r="AR109" s="106"/>
      <c r="AS109" s="106"/>
      <c r="AT109" s="106"/>
      <c r="AU109" s="106"/>
      <c r="AV109" s="106"/>
      <c r="AW109" s="106"/>
      <c r="AX109" s="106"/>
      <c r="AY109" s="106"/>
      <c r="AZ109" s="106"/>
      <c r="BA109" s="106"/>
      <c r="BB109" s="106"/>
      <c r="BC109" s="106"/>
      <c r="BD109" s="106"/>
      <c r="BE109" s="106"/>
      <c r="BF109" s="106"/>
      <c r="BG109" s="106"/>
      <c r="BH109" s="106"/>
      <c r="BI109" s="106"/>
      <c r="BJ109" s="106"/>
      <c r="BK109" s="106"/>
      <c r="BL109" s="106"/>
      <c r="BM109" s="106"/>
      <c r="BN109" s="106"/>
      <c r="BO109" s="106"/>
      <c r="BP109" s="106"/>
      <c r="BQ109" s="106"/>
      <c r="BR109" s="106"/>
      <c r="BS109" s="106"/>
      <c r="BT109" s="106"/>
      <c r="BU109" s="106"/>
      <c r="BV109" s="106"/>
      <c r="BW109" s="106"/>
      <c r="BX109" s="106"/>
      <c r="BY109" s="106"/>
      <c r="BZ109" s="106"/>
      <c r="CA109" s="106"/>
      <c r="CB109" s="106"/>
      <c r="CC109" s="106"/>
      <c r="CD109" s="106"/>
      <c r="CE109" s="106"/>
      <c r="CF109" s="106"/>
      <c r="CG109" s="106"/>
      <c r="CH109" s="106"/>
      <c r="CI109" s="106"/>
      <c r="CJ109" s="106"/>
      <c r="CK109" s="106"/>
      <c r="CL109" s="106"/>
      <c r="CM109" s="106"/>
      <c r="CN109" s="106"/>
      <c r="CO109" s="106"/>
      <c r="CP109" s="106"/>
      <c r="CQ109" s="106"/>
      <c r="CR109" s="106"/>
      <c r="CS109" s="106"/>
      <c r="CT109" s="106"/>
      <c r="CU109" s="106"/>
      <c r="CV109" s="106"/>
      <c r="CW109" s="106"/>
      <c r="CX109" s="106"/>
      <c r="CY109" s="106"/>
      <c r="CZ109" s="106"/>
      <c r="DA109" s="106"/>
      <c r="DB109" s="106"/>
      <c r="DC109" s="106"/>
      <c r="DD109" s="106"/>
      <c r="DE109" s="106"/>
      <c r="DF109" s="106"/>
      <c r="DG109" s="106"/>
      <c r="DH109" s="106"/>
      <c r="DI109" s="106"/>
      <c r="DJ109" s="106"/>
      <c r="DK109" s="106"/>
      <c r="DL109" s="106"/>
      <c r="DM109" s="106"/>
      <c r="DN109" s="106"/>
      <c r="DO109" s="106"/>
      <c r="DP109" s="106"/>
      <c r="DQ109" s="106"/>
      <c r="DR109" s="106"/>
      <c r="DS109" s="106"/>
      <c r="DT109" s="106"/>
      <c r="DU109" s="106"/>
      <c r="DV109" s="106"/>
      <c r="DW109" s="106"/>
      <c r="DX109" s="106"/>
      <c r="DY109" s="106"/>
      <c r="DZ109" s="106"/>
      <c r="EA109" s="106"/>
      <c r="EB109" s="106" t="s">
        <v>609</v>
      </c>
      <c r="EC109" s="106" t="s">
        <v>610</v>
      </c>
    </row>
    <row r="110" spans="1:133">
      <c r="A110" s="106"/>
      <c r="B110" s="106"/>
      <c r="C110" s="106"/>
      <c r="D110" s="106"/>
      <c r="E110" s="106"/>
      <c r="F110" s="106"/>
      <c r="G110" s="106"/>
      <c r="H110" s="106"/>
      <c r="I110" s="106"/>
      <c r="J110" s="106"/>
      <c r="K110" s="106"/>
      <c r="L110" s="106"/>
      <c r="M110" s="106"/>
      <c r="N110" s="106"/>
      <c r="O110" s="106"/>
      <c r="P110" s="106"/>
      <c r="Q110" s="106"/>
      <c r="R110" s="106"/>
      <c r="S110" s="106"/>
      <c r="T110" s="106"/>
      <c r="U110" s="106"/>
      <c r="V110" s="106"/>
      <c r="W110" s="106"/>
      <c r="X110" s="106"/>
      <c r="Y110" s="106"/>
      <c r="Z110" s="106"/>
      <c r="AA110" s="106"/>
      <c r="AB110" s="106"/>
      <c r="AC110" s="106"/>
      <c r="AD110" s="106"/>
      <c r="AE110" s="106"/>
      <c r="AF110" s="106"/>
      <c r="AG110" s="106"/>
      <c r="AH110" s="106"/>
      <c r="AI110" s="106"/>
      <c r="AJ110" s="106"/>
      <c r="AK110" s="106"/>
      <c r="AL110" s="106"/>
      <c r="AM110" s="106"/>
      <c r="AN110" s="106"/>
      <c r="AO110" s="106"/>
      <c r="AP110" s="106"/>
      <c r="AQ110" s="106"/>
      <c r="AR110" s="106"/>
      <c r="AS110" s="106"/>
      <c r="AT110" s="106"/>
      <c r="AU110" s="106"/>
      <c r="AV110" s="106"/>
      <c r="AW110" s="106"/>
      <c r="AX110" s="106"/>
      <c r="AY110" s="106"/>
      <c r="AZ110" s="106"/>
      <c r="BA110" s="106"/>
      <c r="BB110" s="106"/>
      <c r="BC110" s="106"/>
      <c r="BD110" s="106"/>
      <c r="BE110" s="106"/>
      <c r="BF110" s="106"/>
      <c r="BG110" s="106"/>
      <c r="BH110" s="106"/>
      <c r="BI110" s="106"/>
      <c r="BJ110" s="106"/>
      <c r="BK110" s="106"/>
      <c r="BL110" s="106"/>
      <c r="BM110" s="106"/>
      <c r="BN110" s="106"/>
      <c r="BO110" s="106"/>
      <c r="BP110" s="106"/>
      <c r="BQ110" s="106"/>
      <c r="BR110" s="106"/>
      <c r="BS110" s="106"/>
      <c r="BT110" s="106"/>
      <c r="BU110" s="106"/>
      <c r="BV110" s="106"/>
      <c r="BW110" s="106"/>
      <c r="BX110" s="106"/>
      <c r="BY110" s="106"/>
      <c r="BZ110" s="106"/>
      <c r="CA110" s="106"/>
      <c r="CB110" s="106"/>
      <c r="CC110" s="106"/>
      <c r="CD110" s="106"/>
      <c r="CE110" s="106"/>
      <c r="CF110" s="106"/>
      <c r="CG110" s="106"/>
      <c r="CH110" s="106"/>
      <c r="CI110" s="106"/>
      <c r="CJ110" s="106"/>
      <c r="CK110" s="106"/>
      <c r="CL110" s="106"/>
      <c r="CM110" s="106"/>
      <c r="CN110" s="106"/>
      <c r="CO110" s="106"/>
      <c r="CP110" s="106"/>
      <c r="CQ110" s="106"/>
      <c r="CR110" s="106"/>
      <c r="CS110" s="106"/>
      <c r="CT110" s="106"/>
      <c r="CU110" s="106"/>
      <c r="CV110" s="106"/>
      <c r="CW110" s="106"/>
      <c r="CX110" s="106"/>
      <c r="CY110" s="106"/>
      <c r="CZ110" s="106"/>
      <c r="DA110" s="106"/>
      <c r="DB110" s="106"/>
      <c r="DC110" s="106"/>
      <c r="DD110" s="106"/>
      <c r="DE110" s="106"/>
      <c r="DF110" s="106"/>
      <c r="DG110" s="106"/>
      <c r="DH110" s="106"/>
      <c r="DI110" s="106"/>
      <c r="DJ110" s="106"/>
      <c r="DK110" s="106"/>
      <c r="DL110" s="106"/>
      <c r="DM110" s="106"/>
      <c r="DN110" s="106"/>
      <c r="DO110" s="106"/>
      <c r="DP110" s="106"/>
      <c r="DQ110" s="106"/>
      <c r="DR110" s="106"/>
      <c r="DS110" s="106"/>
      <c r="DT110" s="106"/>
      <c r="DU110" s="106"/>
      <c r="DV110" s="106"/>
      <c r="DW110" s="106"/>
      <c r="DX110" s="106"/>
      <c r="DY110" s="106"/>
      <c r="DZ110" s="106"/>
      <c r="EA110" s="106"/>
      <c r="EB110" s="106" t="s">
        <v>611</v>
      </c>
      <c r="EC110" s="106" t="s">
        <v>612</v>
      </c>
    </row>
    <row r="111" spans="1:133">
      <c r="A111" s="106"/>
      <c r="B111" s="106"/>
      <c r="C111" s="106"/>
      <c r="D111" s="106"/>
      <c r="E111" s="106"/>
      <c r="F111" s="106"/>
      <c r="G111" s="106"/>
      <c r="H111" s="106"/>
      <c r="I111" s="106"/>
      <c r="J111" s="106"/>
      <c r="K111" s="106"/>
      <c r="L111" s="106"/>
      <c r="M111" s="106"/>
      <c r="N111" s="106"/>
      <c r="O111" s="106"/>
      <c r="P111" s="106"/>
      <c r="Q111" s="106"/>
      <c r="R111" s="106"/>
      <c r="S111" s="106"/>
      <c r="T111" s="106"/>
      <c r="U111" s="106"/>
      <c r="V111" s="106"/>
      <c r="W111" s="106"/>
      <c r="X111" s="106"/>
      <c r="Y111" s="106"/>
      <c r="Z111" s="106"/>
      <c r="AA111" s="106"/>
      <c r="AB111" s="106"/>
      <c r="AC111" s="106"/>
      <c r="AD111" s="106"/>
      <c r="AE111" s="106"/>
      <c r="AF111" s="106"/>
      <c r="AG111" s="106"/>
      <c r="AH111" s="106"/>
      <c r="AI111" s="106"/>
      <c r="AJ111" s="106"/>
      <c r="AK111" s="106"/>
      <c r="AL111" s="106"/>
      <c r="AM111" s="106"/>
      <c r="AN111" s="106"/>
      <c r="AO111" s="106"/>
      <c r="AP111" s="106"/>
      <c r="AQ111" s="106"/>
      <c r="AR111" s="106"/>
      <c r="AS111" s="106"/>
      <c r="AT111" s="106"/>
      <c r="AU111" s="106"/>
      <c r="AV111" s="106"/>
      <c r="AW111" s="106"/>
      <c r="AX111" s="106"/>
      <c r="AY111" s="106"/>
      <c r="AZ111" s="106"/>
      <c r="BA111" s="106"/>
      <c r="BB111" s="106"/>
      <c r="BC111" s="106"/>
      <c r="BD111" s="106"/>
      <c r="BE111" s="106"/>
      <c r="BF111" s="106"/>
      <c r="BG111" s="106"/>
      <c r="BH111" s="106"/>
      <c r="BI111" s="106"/>
      <c r="BJ111" s="106"/>
      <c r="BK111" s="106"/>
      <c r="BL111" s="106"/>
      <c r="BM111" s="106"/>
      <c r="BN111" s="106"/>
      <c r="BO111" s="106"/>
      <c r="BP111" s="106"/>
      <c r="BQ111" s="106"/>
      <c r="BR111" s="106"/>
      <c r="BS111" s="106"/>
      <c r="BT111" s="106"/>
      <c r="BU111" s="106"/>
      <c r="BV111" s="106"/>
      <c r="BW111" s="106"/>
      <c r="BX111" s="106"/>
      <c r="BY111" s="106"/>
      <c r="BZ111" s="106"/>
      <c r="CA111" s="106"/>
      <c r="CB111" s="106"/>
      <c r="CC111" s="106"/>
      <c r="CD111" s="106"/>
      <c r="CE111" s="106"/>
      <c r="CF111" s="106"/>
      <c r="CG111" s="106"/>
      <c r="CH111" s="106"/>
      <c r="CI111" s="106"/>
      <c r="CJ111" s="106"/>
      <c r="CK111" s="106"/>
      <c r="CL111" s="106"/>
      <c r="CM111" s="106"/>
      <c r="CN111" s="106"/>
      <c r="CO111" s="106"/>
      <c r="CP111" s="106"/>
      <c r="CQ111" s="106"/>
      <c r="CR111" s="106"/>
      <c r="CS111" s="106"/>
      <c r="CT111" s="106"/>
      <c r="CU111" s="106"/>
      <c r="CV111" s="106"/>
      <c r="CW111" s="106"/>
      <c r="CX111" s="106"/>
      <c r="CY111" s="106"/>
      <c r="CZ111" s="106"/>
      <c r="DA111" s="106"/>
      <c r="DB111" s="106"/>
      <c r="DC111" s="106"/>
      <c r="DD111" s="106"/>
      <c r="DE111" s="106"/>
      <c r="DF111" s="106"/>
      <c r="DG111" s="106"/>
      <c r="DH111" s="106"/>
      <c r="DI111" s="106"/>
      <c r="DJ111" s="106"/>
      <c r="DK111" s="106"/>
      <c r="DL111" s="106"/>
      <c r="DM111" s="106"/>
      <c r="DN111" s="106"/>
      <c r="DO111" s="106"/>
      <c r="DP111" s="106"/>
      <c r="DQ111" s="106"/>
      <c r="DR111" s="106"/>
      <c r="DS111" s="106"/>
      <c r="DT111" s="106"/>
      <c r="DU111" s="106"/>
      <c r="DV111" s="106"/>
      <c r="DW111" s="106"/>
      <c r="DX111" s="106"/>
      <c r="DY111" s="106"/>
      <c r="DZ111" s="106"/>
      <c r="EA111" s="106"/>
      <c r="EB111" s="106" t="s">
        <v>613</v>
      </c>
      <c r="EC111" s="106" t="s">
        <v>614</v>
      </c>
    </row>
    <row r="112" spans="1:133">
      <c r="A112" s="106"/>
      <c r="B112" s="106"/>
      <c r="C112" s="106"/>
      <c r="D112" s="106"/>
      <c r="E112" s="106"/>
      <c r="F112" s="106"/>
      <c r="G112" s="106"/>
      <c r="H112" s="106"/>
      <c r="I112" s="106"/>
      <c r="J112" s="106"/>
      <c r="K112" s="106"/>
      <c r="L112" s="106"/>
      <c r="M112" s="106"/>
      <c r="N112" s="106"/>
      <c r="O112" s="106"/>
      <c r="P112" s="106"/>
      <c r="Q112" s="106"/>
      <c r="R112" s="106"/>
      <c r="S112" s="106"/>
      <c r="T112" s="106"/>
      <c r="U112" s="106"/>
      <c r="V112" s="106"/>
      <c r="W112" s="106"/>
      <c r="X112" s="106"/>
      <c r="Y112" s="106"/>
      <c r="Z112" s="106"/>
      <c r="AA112" s="106"/>
      <c r="AB112" s="106"/>
      <c r="AC112" s="106"/>
      <c r="AD112" s="106"/>
      <c r="AE112" s="106"/>
      <c r="AF112" s="106"/>
      <c r="AG112" s="106"/>
      <c r="AH112" s="106"/>
      <c r="AI112" s="106"/>
      <c r="AJ112" s="106"/>
      <c r="AK112" s="106"/>
      <c r="AL112" s="106"/>
      <c r="AM112" s="106"/>
      <c r="AN112" s="106"/>
      <c r="AO112" s="106"/>
      <c r="AP112" s="106"/>
      <c r="AQ112" s="106"/>
      <c r="AR112" s="106"/>
      <c r="AS112" s="106"/>
      <c r="AT112" s="106"/>
      <c r="AU112" s="106"/>
      <c r="AV112" s="106"/>
      <c r="AW112" s="106"/>
      <c r="AX112" s="106"/>
      <c r="AY112" s="106"/>
      <c r="AZ112" s="106"/>
      <c r="BA112" s="106"/>
      <c r="BB112" s="106"/>
      <c r="BC112" s="106"/>
      <c r="BD112" s="106"/>
      <c r="BE112" s="106"/>
      <c r="BF112" s="106"/>
      <c r="BG112" s="106"/>
      <c r="BH112" s="106"/>
      <c r="BI112" s="106"/>
      <c r="BJ112" s="106"/>
      <c r="BK112" s="106"/>
      <c r="BL112" s="106"/>
      <c r="BM112" s="106"/>
      <c r="BN112" s="106"/>
      <c r="BO112" s="106"/>
      <c r="BP112" s="106"/>
      <c r="BQ112" s="106"/>
      <c r="BR112" s="106"/>
      <c r="BS112" s="106"/>
      <c r="BT112" s="106"/>
      <c r="BU112" s="106"/>
      <c r="BV112" s="106"/>
      <c r="BW112" s="106"/>
      <c r="BX112" s="106"/>
      <c r="BY112" s="106"/>
      <c r="BZ112" s="106"/>
      <c r="CA112" s="106"/>
      <c r="CB112" s="106"/>
      <c r="CC112" s="106"/>
      <c r="CD112" s="106"/>
      <c r="CE112" s="106"/>
      <c r="CF112" s="106"/>
      <c r="CG112" s="106"/>
      <c r="CH112" s="106"/>
      <c r="CI112" s="106"/>
      <c r="CJ112" s="106"/>
      <c r="CK112" s="106"/>
      <c r="CL112" s="106"/>
      <c r="CM112" s="106"/>
      <c r="CN112" s="106"/>
      <c r="CO112" s="106"/>
      <c r="CP112" s="106"/>
      <c r="CQ112" s="106"/>
      <c r="CR112" s="106"/>
      <c r="CS112" s="106"/>
      <c r="CT112" s="106"/>
      <c r="CU112" s="106"/>
      <c r="CV112" s="106"/>
      <c r="CW112" s="106"/>
      <c r="CX112" s="106"/>
      <c r="CY112" s="106"/>
      <c r="CZ112" s="106"/>
      <c r="DA112" s="106"/>
      <c r="DB112" s="106"/>
      <c r="DC112" s="106"/>
      <c r="DD112" s="106"/>
      <c r="DE112" s="106"/>
      <c r="DF112" s="106"/>
      <c r="DG112" s="106"/>
      <c r="DH112" s="106"/>
      <c r="DI112" s="106"/>
      <c r="DJ112" s="106"/>
      <c r="DK112" s="106"/>
      <c r="DL112" s="106"/>
      <c r="DM112" s="106"/>
      <c r="DN112" s="106"/>
      <c r="DO112" s="106"/>
      <c r="DP112" s="106"/>
      <c r="DQ112" s="106"/>
      <c r="DR112" s="106"/>
      <c r="DS112" s="106"/>
      <c r="DT112" s="106"/>
      <c r="DU112" s="106"/>
      <c r="DV112" s="106"/>
      <c r="DW112" s="106"/>
      <c r="DX112" s="106"/>
      <c r="DY112" s="106"/>
      <c r="DZ112" s="106"/>
      <c r="EA112" s="106"/>
      <c r="EB112" s="106" t="s">
        <v>615</v>
      </c>
      <c r="EC112" s="106" t="s">
        <v>616</v>
      </c>
    </row>
    <row r="113" spans="1:133">
      <c r="A113" s="106"/>
      <c r="B113" s="106"/>
      <c r="C113" s="106"/>
      <c r="D113" s="106"/>
      <c r="E113" s="106"/>
      <c r="F113" s="106"/>
      <c r="G113" s="106"/>
      <c r="H113" s="106"/>
      <c r="I113" s="106"/>
      <c r="J113" s="106"/>
      <c r="K113" s="106"/>
      <c r="L113" s="106"/>
      <c r="M113" s="106"/>
      <c r="N113" s="106"/>
      <c r="O113" s="106"/>
      <c r="P113" s="106"/>
      <c r="Q113" s="106"/>
      <c r="R113" s="106"/>
      <c r="S113" s="106"/>
      <c r="T113" s="106"/>
      <c r="U113" s="106"/>
      <c r="V113" s="106"/>
      <c r="W113" s="106"/>
      <c r="X113" s="106"/>
      <c r="Y113" s="106"/>
      <c r="Z113" s="106"/>
      <c r="AA113" s="106"/>
      <c r="AB113" s="106"/>
      <c r="AC113" s="106"/>
      <c r="AD113" s="106"/>
      <c r="AE113" s="106"/>
      <c r="AF113" s="106"/>
      <c r="AG113" s="106"/>
      <c r="AH113" s="106"/>
      <c r="AI113" s="106"/>
      <c r="AJ113" s="106"/>
      <c r="AK113" s="106"/>
      <c r="AL113" s="106"/>
      <c r="AM113" s="106"/>
      <c r="AN113" s="106"/>
      <c r="AO113" s="106"/>
      <c r="AP113" s="106"/>
      <c r="AQ113" s="106"/>
      <c r="AR113" s="106"/>
      <c r="AS113" s="106"/>
      <c r="AT113" s="106"/>
      <c r="AU113" s="106"/>
      <c r="AV113" s="106"/>
      <c r="AW113" s="106"/>
      <c r="AX113" s="106"/>
      <c r="AY113" s="106"/>
      <c r="AZ113" s="106"/>
      <c r="BA113" s="106"/>
      <c r="BB113" s="106"/>
      <c r="BC113" s="106"/>
      <c r="BD113" s="106"/>
      <c r="BE113" s="106"/>
      <c r="BF113" s="106"/>
      <c r="BG113" s="106"/>
      <c r="BH113" s="106"/>
      <c r="BI113" s="106"/>
      <c r="BJ113" s="106"/>
      <c r="BK113" s="106"/>
      <c r="BL113" s="106"/>
      <c r="BM113" s="106"/>
      <c r="BN113" s="106"/>
      <c r="BO113" s="106"/>
      <c r="BP113" s="106"/>
      <c r="BQ113" s="106"/>
      <c r="BR113" s="106"/>
      <c r="BS113" s="106"/>
      <c r="BT113" s="106"/>
      <c r="BU113" s="106"/>
      <c r="BV113" s="106"/>
      <c r="BW113" s="106"/>
      <c r="BX113" s="106"/>
      <c r="BY113" s="106"/>
      <c r="BZ113" s="106"/>
      <c r="CA113" s="106"/>
      <c r="CB113" s="106"/>
      <c r="CC113" s="106"/>
      <c r="CD113" s="106"/>
      <c r="CE113" s="106"/>
      <c r="CF113" s="106"/>
      <c r="CG113" s="106"/>
      <c r="CH113" s="106"/>
      <c r="CI113" s="106"/>
      <c r="CJ113" s="106"/>
      <c r="CK113" s="106"/>
      <c r="CL113" s="106"/>
      <c r="CM113" s="106"/>
      <c r="CN113" s="106"/>
      <c r="CO113" s="106"/>
      <c r="CP113" s="106"/>
      <c r="CQ113" s="106"/>
      <c r="CR113" s="106"/>
      <c r="CS113" s="106"/>
      <c r="CT113" s="106"/>
      <c r="CU113" s="106"/>
      <c r="CV113" s="106"/>
      <c r="CW113" s="106"/>
      <c r="CX113" s="106"/>
      <c r="CY113" s="106"/>
      <c r="CZ113" s="106"/>
      <c r="DA113" s="106"/>
      <c r="DB113" s="106"/>
      <c r="DC113" s="106"/>
      <c r="DD113" s="106"/>
      <c r="DE113" s="106"/>
      <c r="DF113" s="106"/>
      <c r="DG113" s="106"/>
      <c r="DH113" s="106"/>
      <c r="DI113" s="106"/>
      <c r="DJ113" s="106"/>
      <c r="DK113" s="106"/>
      <c r="DL113" s="106"/>
      <c r="DM113" s="106"/>
      <c r="DN113" s="106"/>
      <c r="DO113" s="106"/>
      <c r="DP113" s="106"/>
      <c r="DQ113" s="106"/>
      <c r="DR113" s="106"/>
      <c r="DS113" s="106"/>
      <c r="DT113" s="106"/>
      <c r="DU113" s="106"/>
      <c r="DV113" s="106"/>
      <c r="DW113" s="106"/>
      <c r="DX113" s="106"/>
      <c r="DY113" s="106"/>
      <c r="DZ113" s="106"/>
      <c r="EA113" s="106"/>
      <c r="EB113" s="106" t="s">
        <v>617</v>
      </c>
      <c r="EC113" s="106" t="s">
        <v>618</v>
      </c>
    </row>
    <row r="114" spans="1:133">
      <c r="A114" s="106"/>
      <c r="B114" s="106"/>
      <c r="C114" s="106"/>
      <c r="D114" s="106"/>
      <c r="E114" s="106"/>
      <c r="F114" s="106"/>
      <c r="G114" s="106"/>
      <c r="H114" s="106"/>
      <c r="I114" s="106"/>
      <c r="J114" s="106"/>
      <c r="K114" s="106"/>
      <c r="L114" s="106"/>
      <c r="M114" s="106"/>
      <c r="N114" s="106"/>
      <c r="O114" s="106"/>
      <c r="P114" s="106"/>
      <c r="Q114" s="106"/>
      <c r="R114" s="106"/>
      <c r="S114" s="106"/>
      <c r="T114" s="106"/>
      <c r="U114" s="106"/>
      <c r="V114" s="106"/>
      <c r="W114" s="106"/>
      <c r="X114" s="106"/>
      <c r="Y114" s="106"/>
      <c r="Z114" s="106"/>
      <c r="AA114" s="106"/>
      <c r="AB114" s="106"/>
      <c r="AC114" s="106"/>
      <c r="AD114" s="106"/>
      <c r="AE114" s="106"/>
      <c r="AF114" s="106"/>
      <c r="AG114" s="106"/>
      <c r="AH114" s="106"/>
      <c r="AI114" s="106"/>
      <c r="AJ114" s="106"/>
      <c r="AK114" s="106"/>
      <c r="AL114" s="106"/>
      <c r="AM114" s="106"/>
      <c r="AN114" s="106"/>
      <c r="AO114" s="106"/>
      <c r="AP114" s="106"/>
      <c r="AQ114" s="106"/>
      <c r="AR114" s="106"/>
      <c r="AS114" s="106"/>
      <c r="AT114" s="106"/>
      <c r="AU114" s="106"/>
      <c r="AV114" s="106"/>
      <c r="AW114" s="106"/>
      <c r="AX114" s="106"/>
      <c r="AY114" s="106"/>
      <c r="AZ114" s="106"/>
      <c r="BA114" s="106"/>
      <c r="BB114" s="106"/>
      <c r="BC114" s="106"/>
      <c r="BD114" s="106"/>
      <c r="BE114" s="106"/>
      <c r="BF114" s="106"/>
      <c r="BG114" s="106"/>
      <c r="BH114" s="106"/>
      <c r="BI114" s="106"/>
      <c r="BJ114" s="106"/>
      <c r="BK114" s="106"/>
      <c r="BL114" s="106"/>
      <c r="BM114" s="106"/>
      <c r="BN114" s="106"/>
      <c r="BO114" s="106"/>
      <c r="BP114" s="106"/>
      <c r="BQ114" s="106"/>
      <c r="BR114" s="106"/>
      <c r="BS114" s="106"/>
      <c r="BT114" s="106"/>
      <c r="BU114" s="106"/>
      <c r="BV114" s="106"/>
      <c r="BW114" s="106"/>
      <c r="BX114" s="106"/>
      <c r="BY114" s="106"/>
      <c r="BZ114" s="106"/>
      <c r="CA114" s="106"/>
      <c r="CB114" s="106"/>
      <c r="CC114" s="106"/>
      <c r="CD114" s="106"/>
      <c r="CE114" s="106"/>
      <c r="CF114" s="106"/>
      <c r="CG114" s="106"/>
      <c r="CH114" s="106"/>
      <c r="CI114" s="106"/>
      <c r="CJ114" s="106"/>
      <c r="CK114" s="106"/>
      <c r="CL114" s="106"/>
      <c r="CM114" s="106"/>
      <c r="CN114" s="106"/>
      <c r="CO114" s="106"/>
      <c r="CP114" s="106"/>
      <c r="CQ114" s="106"/>
      <c r="CR114" s="106"/>
      <c r="CS114" s="106"/>
      <c r="CT114" s="106"/>
      <c r="CU114" s="106"/>
      <c r="CV114" s="106"/>
      <c r="CW114" s="106"/>
      <c r="CX114" s="106"/>
      <c r="CY114" s="106"/>
      <c r="CZ114" s="106"/>
      <c r="DA114" s="106"/>
      <c r="DB114" s="106"/>
      <c r="DC114" s="106"/>
      <c r="DD114" s="106"/>
      <c r="DE114" s="106"/>
      <c r="DF114" s="106"/>
      <c r="DG114" s="106"/>
      <c r="DH114" s="106"/>
      <c r="DI114" s="106"/>
      <c r="DJ114" s="106"/>
      <c r="DK114" s="106"/>
      <c r="DL114" s="106"/>
      <c r="DM114" s="106"/>
      <c r="DN114" s="106"/>
      <c r="DO114" s="106"/>
      <c r="DP114" s="106"/>
      <c r="DQ114" s="106"/>
      <c r="DR114" s="106"/>
      <c r="DS114" s="106"/>
      <c r="DT114" s="106"/>
      <c r="DU114" s="106"/>
      <c r="DV114" s="106"/>
      <c r="DW114" s="106"/>
      <c r="DX114" s="106"/>
      <c r="DY114" s="106"/>
      <c r="DZ114" s="106"/>
      <c r="EA114" s="106"/>
      <c r="EB114" s="106" t="s">
        <v>619</v>
      </c>
      <c r="EC114" s="106" t="s">
        <v>620</v>
      </c>
    </row>
    <row r="115" spans="1:133">
      <c r="A115" s="106"/>
      <c r="B115" s="106"/>
      <c r="C115" s="106"/>
      <c r="D115" s="106"/>
      <c r="E115" s="106"/>
      <c r="F115" s="106"/>
      <c r="G115" s="106"/>
      <c r="H115" s="106"/>
      <c r="I115" s="106"/>
      <c r="J115" s="106"/>
      <c r="K115" s="106"/>
      <c r="L115" s="106"/>
      <c r="M115" s="106"/>
      <c r="N115" s="106"/>
      <c r="O115" s="106"/>
      <c r="P115" s="106"/>
      <c r="Q115" s="106"/>
      <c r="R115" s="106"/>
      <c r="S115" s="106"/>
      <c r="T115" s="106"/>
      <c r="U115" s="106"/>
      <c r="V115" s="106"/>
      <c r="W115" s="106"/>
      <c r="X115" s="106"/>
      <c r="Y115" s="106"/>
      <c r="Z115" s="106"/>
      <c r="AA115" s="106"/>
      <c r="AB115" s="106"/>
      <c r="AC115" s="106"/>
      <c r="AD115" s="106"/>
      <c r="AE115" s="106"/>
      <c r="AF115" s="106"/>
      <c r="AG115" s="106"/>
      <c r="AH115" s="106"/>
      <c r="AI115" s="106"/>
      <c r="AJ115" s="106"/>
      <c r="AK115" s="106"/>
      <c r="AL115" s="106"/>
      <c r="AM115" s="106"/>
      <c r="AN115" s="106"/>
      <c r="AO115" s="106"/>
      <c r="AP115" s="106"/>
      <c r="AQ115" s="106"/>
      <c r="AR115" s="106"/>
      <c r="AS115" s="106"/>
      <c r="AT115" s="106"/>
      <c r="AU115" s="106"/>
      <c r="AV115" s="106"/>
      <c r="AW115" s="106"/>
      <c r="AX115" s="106"/>
      <c r="AY115" s="106"/>
      <c r="AZ115" s="106"/>
      <c r="BA115" s="106"/>
      <c r="BB115" s="106"/>
      <c r="BC115" s="106"/>
      <c r="BD115" s="106"/>
      <c r="BE115" s="106"/>
      <c r="BF115" s="106"/>
      <c r="BG115" s="106"/>
      <c r="BH115" s="106"/>
      <c r="BI115" s="106"/>
      <c r="BJ115" s="106"/>
      <c r="BK115" s="106"/>
      <c r="BL115" s="106"/>
      <c r="BM115" s="106"/>
      <c r="BN115" s="106"/>
      <c r="BO115" s="106"/>
      <c r="BP115" s="106"/>
      <c r="BQ115" s="106"/>
      <c r="BR115" s="106"/>
      <c r="BS115" s="106"/>
      <c r="BT115" s="106"/>
      <c r="BU115" s="106"/>
      <c r="BV115" s="106"/>
      <c r="BW115" s="106"/>
      <c r="BX115" s="106"/>
      <c r="BY115" s="106"/>
      <c r="BZ115" s="106"/>
      <c r="CA115" s="106"/>
      <c r="CB115" s="106"/>
      <c r="CC115" s="106"/>
      <c r="CD115" s="106"/>
      <c r="CE115" s="106"/>
      <c r="CF115" s="106"/>
      <c r="CG115" s="106"/>
      <c r="CH115" s="106"/>
      <c r="CI115" s="106"/>
      <c r="CJ115" s="106"/>
      <c r="CK115" s="106"/>
      <c r="CL115" s="106"/>
      <c r="CM115" s="106"/>
      <c r="CN115" s="106"/>
      <c r="CO115" s="106"/>
      <c r="CP115" s="106"/>
      <c r="CQ115" s="106"/>
      <c r="CR115" s="106"/>
      <c r="CS115" s="106"/>
      <c r="CT115" s="106"/>
      <c r="CU115" s="106"/>
      <c r="CV115" s="106"/>
      <c r="CW115" s="106"/>
      <c r="CX115" s="106"/>
      <c r="CY115" s="106"/>
      <c r="CZ115" s="106"/>
      <c r="DA115" s="106"/>
      <c r="DB115" s="106"/>
      <c r="DC115" s="106"/>
      <c r="DD115" s="106"/>
      <c r="DE115" s="106"/>
      <c r="DF115" s="106"/>
      <c r="DG115" s="106"/>
      <c r="DH115" s="106"/>
      <c r="DI115" s="106"/>
      <c r="DJ115" s="106"/>
      <c r="DK115" s="106"/>
      <c r="DL115" s="106"/>
      <c r="DM115" s="106"/>
      <c r="DN115" s="106"/>
      <c r="DO115" s="106"/>
      <c r="DP115" s="106"/>
      <c r="DQ115" s="106"/>
      <c r="DR115" s="106"/>
      <c r="DS115" s="106"/>
      <c r="DT115" s="106"/>
      <c r="DU115" s="106"/>
      <c r="DV115" s="106"/>
      <c r="DW115" s="106"/>
      <c r="DX115" s="106"/>
      <c r="DY115" s="106"/>
      <c r="DZ115" s="106"/>
      <c r="EA115" s="106"/>
      <c r="EB115" s="106" t="s">
        <v>621</v>
      </c>
      <c r="EC115" s="106" t="s">
        <v>622</v>
      </c>
    </row>
    <row r="116" spans="1:133">
      <c r="A116" s="106"/>
      <c r="B116" s="106"/>
      <c r="C116" s="106"/>
      <c r="D116" s="106"/>
      <c r="E116" s="106"/>
      <c r="F116" s="106"/>
      <c r="G116" s="106"/>
      <c r="H116" s="106"/>
      <c r="I116" s="106"/>
      <c r="J116" s="106"/>
      <c r="K116" s="106"/>
      <c r="L116" s="106"/>
      <c r="M116" s="106"/>
      <c r="N116" s="106"/>
      <c r="O116" s="106"/>
      <c r="P116" s="106"/>
      <c r="Q116" s="106"/>
      <c r="R116" s="106"/>
      <c r="S116" s="106"/>
      <c r="T116" s="106"/>
      <c r="U116" s="106"/>
      <c r="V116" s="106"/>
      <c r="W116" s="106"/>
      <c r="X116" s="106"/>
      <c r="Y116" s="106"/>
      <c r="Z116" s="106"/>
      <c r="AA116" s="106"/>
      <c r="AB116" s="106"/>
      <c r="AC116" s="106"/>
      <c r="AD116" s="106"/>
      <c r="AE116" s="106"/>
      <c r="AF116" s="106"/>
      <c r="AG116" s="106"/>
      <c r="AH116" s="106"/>
      <c r="AI116" s="106"/>
      <c r="AJ116" s="106"/>
      <c r="AK116" s="106"/>
      <c r="AL116" s="106"/>
      <c r="AM116" s="106"/>
      <c r="AN116" s="106"/>
      <c r="AO116" s="106"/>
      <c r="AP116" s="106"/>
      <c r="AQ116" s="106"/>
      <c r="AR116" s="106"/>
      <c r="AS116" s="106"/>
      <c r="AT116" s="106"/>
      <c r="AU116" s="106"/>
      <c r="AV116" s="106"/>
      <c r="AW116" s="106"/>
      <c r="AX116" s="106"/>
      <c r="AY116" s="106"/>
      <c r="AZ116" s="106"/>
      <c r="BA116" s="106"/>
      <c r="BB116" s="106"/>
      <c r="BC116" s="106"/>
      <c r="BD116" s="106"/>
      <c r="BE116" s="106"/>
      <c r="BF116" s="106"/>
      <c r="BG116" s="106"/>
      <c r="BH116" s="106"/>
      <c r="BI116" s="106"/>
      <c r="BJ116" s="106"/>
      <c r="BK116" s="106"/>
      <c r="BL116" s="106"/>
      <c r="BM116" s="106"/>
      <c r="BN116" s="106"/>
      <c r="BO116" s="106"/>
      <c r="BP116" s="106"/>
      <c r="BQ116" s="106"/>
      <c r="BR116" s="106"/>
      <c r="BS116" s="106"/>
      <c r="BT116" s="106"/>
      <c r="BU116" s="106"/>
      <c r="BV116" s="106"/>
      <c r="BW116" s="106"/>
      <c r="BX116" s="106"/>
      <c r="BY116" s="106"/>
      <c r="BZ116" s="106"/>
      <c r="CA116" s="106"/>
      <c r="CB116" s="106"/>
      <c r="CC116" s="106"/>
      <c r="CD116" s="106"/>
      <c r="CE116" s="106"/>
      <c r="CF116" s="106"/>
      <c r="CG116" s="106"/>
      <c r="CH116" s="106"/>
      <c r="CI116" s="106"/>
      <c r="CJ116" s="106"/>
      <c r="CK116" s="106"/>
      <c r="CL116" s="106"/>
      <c r="CM116" s="106"/>
      <c r="CN116" s="106"/>
      <c r="CO116" s="106"/>
      <c r="CP116" s="106"/>
      <c r="CQ116" s="106"/>
      <c r="CR116" s="106"/>
      <c r="CS116" s="106"/>
      <c r="CT116" s="106"/>
      <c r="CU116" s="106"/>
      <c r="CV116" s="106"/>
      <c r="CW116" s="106"/>
      <c r="CX116" s="106"/>
      <c r="CY116" s="106"/>
      <c r="CZ116" s="106"/>
      <c r="DA116" s="106"/>
      <c r="DB116" s="106"/>
      <c r="DC116" s="106"/>
      <c r="DD116" s="106"/>
      <c r="DE116" s="106"/>
      <c r="DF116" s="106"/>
      <c r="DG116" s="106"/>
      <c r="DH116" s="106"/>
      <c r="DI116" s="106"/>
      <c r="DJ116" s="106"/>
      <c r="DK116" s="106"/>
      <c r="DL116" s="106"/>
      <c r="DM116" s="106"/>
      <c r="DN116" s="106"/>
      <c r="DO116" s="106"/>
      <c r="DP116" s="106"/>
      <c r="DQ116" s="106"/>
      <c r="DR116" s="106"/>
      <c r="DS116" s="106"/>
      <c r="DT116" s="106"/>
      <c r="DU116" s="106"/>
      <c r="DV116" s="106"/>
      <c r="DW116" s="106"/>
      <c r="DX116" s="106"/>
      <c r="DY116" s="106"/>
      <c r="DZ116" s="106"/>
      <c r="EA116" s="106"/>
      <c r="EB116" s="106" t="s">
        <v>623</v>
      </c>
      <c r="EC116" s="106" t="s">
        <v>624</v>
      </c>
    </row>
    <row r="117" spans="1:133">
      <c r="A117" s="106"/>
      <c r="B117" s="106"/>
      <c r="C117" s="106"/>
      <c r="D117" s="106"/>
      <c r="E117" s="106"/>
      <c r="F117" s="106"/>
      <c r="G117" s="106"/>
      <c r="H117" s="106"/>
      <c r="I117" s="106"/>
      <c r="J117" s="106"/>
      <c r="K117" s="106"/>
      <c r="L117" s="106"/>
      <c r="M117" s="106"/>
      <c r="N117" s="106"/>
      <c r="O117" s="106"/>
      <c r="P117" s="106"/>
      <c r="Q117" s="106"/>
      <c r="R117" s="106"/>
      <c r="S117" s="106"/>
      <c r="T117" s="106"/>
      <c r="U117" s="106"/>
      <c r="V117" s="106"/>
      <c r="W117" s="106"/>
      <c r="X117" s="106"/>
      <c r="Y117" s="106"/>
      <c r="Z117" s="106"/>
      <c r="AA117" s="106"/>
      <c r="AB117" s="106"/>
      <c r="AC117" s="106"/>
      <c r="AD117" s="106"/>
      <c r="AE117" s="106"/>
      <c r="AF117" s="106"/>
      <c r="AG117" s="106"/>
      <c r="AH117" s="106"/>
      <c r="AI117" s="106"/>
      <c r="AJ117" s="106"/>
      <c r="AK117" s="106"/>
      <c r="AL117" s="106"/>
      <c r="AM117" s="106"/>
      <c r="AN117" s="106"/>
      <c r="AO117" s="106"/>
      <c r="AP117" s="106"/>
      <c r="AQ117" s="106"/>
      <c r="AR117" s="106"/>
      <c r="AS117" s="106"/>
      <c r="AT117" s="106"/>
      <c r="AU117" s="106"/>
      <c r="AV117" s="106"/>
      <c r="AW117" s="106"/>
      <c r="AX117" s="106"/>
      <c r="AY117" s="106"/>
      <c r="AZ117" s="106"/>
      <c r="BA117" s="106"/>
      <c r="BB117" s="106"/>
      <c r="BC117" s="106"/>
      <c r="BD117" s="106"/>
      <c r="BE117" s="106"/>
      <c r="BF117" s="106"/>
      <c r="BG117" s="106"/>
      <c r="BH117" s="106"/>
      <c r="BI117" s="106"/>
      <c r="BJ117" s="106"/>
      <c r="BK117" s="106"/>
      <c r="BL117" s="106"/>
      <c r="BM117" s="106"/>
      <c r="BN117" s="106"/>
      <c r="BO117" s="106"/>
      <c r="BP117" s="106"/>
      <c r="BQ117" s="106"/>
      <c r="BR117" s="106"/>
      <c r="BS117" s="106"/>
      <c r="BT117" s="106"/>
      <c r="BU117" s="106"/>
      <c r="BV117" s="106"/>
      <c r="BW117" s="106"/>
      <c r="BX117" s="106"/>
      <c r="BY117" s="106"/>
      <c r="BZ117" s="106"/>
      <c r="CA117" s="106"/>
      <c r="CB117" s="106"/>
      <c r="CC117" s="106"/>
      <c r="CD117" s="106"/>
      <c r="CE117" s="106"/>
      <c r="CF117" s="106"/>
      <c r="CG117" s="106"/>
      <c r="CH117" s="106"/>
      <c r="CI117" s="106"/>
      <c r="CJ117" s="106"/>
      <c r="CK117" s="106"/>
      <c r="CL117" s="106"/>
      <c r="CM117" s="106"/>
      <c r="CN117" s="106"/>
      <c r="CO117" s="106"/>
      <c r="CP117" s="106"/>
      <c r="CQ117" s="106"/>
      <c r="CR117" s="106"/>
      <c r="CS117" s="106"/>
      <c r="CT117" s="106"/>
      <c r="CU117" s="106"/>
      <c r="CV117" s="106"/>
      <c r="CW117" s="106"/>
      <c r="CX117" s="106"/>
      <c r="CY117" s="106"/>
      <c r="CZ117" s="106"/>
      <c r="DA117" s="106"/>
      <c r="DB117" s="106"/>
      <c r="DC117" s="106"/>
      <c r="DD117" s="106"/>
      <c r="DE117" s="106"/>
      <c r="DF117" s="106"/>
      <c r="DG117" s="106"/>
      <c r="DH117" s="106"/>
      <c r="DI117" s="106"/>
      <c r="DJ117" s="106"/>
      <c r="DK117" s="106"/>
      <c r="DL117" s="106"/>
      <c r="DM117" s="106"/>
      <c r="DN117" s="106"/>
      <c r="DO117" s="106"/>
      <c r="DP117" s="106"/>
      <c r="DQ117" s="106"/>
      <c r="DR117" s="106"/>
      <c r="DS117" s="106"/>
      <c r="DT117" s="106"/>
      <c r="DU117" s="106"/>
      <c r="DV117" s="106"/>
      <c r="DW117" s="106"/>
      <c r="DX117" s="106"/>
      <c r="DY117" s="106"/>
      <c r="DZ117" s="106"/>
      <c r="EA117" s="106"/>
      <c r="EB117" s="106" t="s">
        <v>625</v>
      </c>
      <c r="EC117" s="106" t="s">
        <v>626</v>
      </c>
    </row>
    <row r="118" spans="1:133">
      <c r="A118" s="106"/>
      <c r="B118" s="106"/>
      <c r="C118" s="106"/>
      <c r="D118" s="106"/>
      <c r="E118" s="106"/>
      <c r="F118" s="106"/>
      <c r="G118" s="106"/>
      <c r="H118" s="106"/>
      <c r="I118" s="106"/>
      <c r="J118" s="106"/>
      <c r="K118" s="106"/>
      <c r="L118" s="106"/>
      <c r="M118" s="106"/>
      <c r="N118" s="106"/>
      <c r="O118" s="106"/>
      <c r="P118" s="106"/>
      <c r="Q118" s="106"/>
      <c r="R118" s="106"/>
      <c r="S118" s="106"/>
      <c r="T118" s="106"/>
      <c r="U118" s="106"/>
      <c r="V118" s="106"/>
      <c r="W118" s="106"/>
      <c r="X118" s="106"/>
      <c r="Y118" s="106"/>
      <c r="Z118" s="106"/>
      <c r="AA118" s="106"/>
      <c r="AB118" s="106"/>
      <c r="AC118" s="106"/>
      <c r="AD118" s="106"/>
      <c r="AE118" s="106"/>
      <c r="AF118" s="106"/>
      <c r="AG118" s="106"/>
      <c r="AH118" s="106"/>
      <c r="AI118" s="106"/>
      <c r="AJ118" s="106"/>
      <c r="AK118" s="106"/>
      <c r="AL118" s="106"/>
      <c r="AM118" s="106"/>
      <c r="AN118" s="106"/>
      <c r="AO118" s="106"/>
      <c r="AP118" s="106"/>
      <c r="AQ118" s="106"/>
      <c r="AR118" s="106"/>
      <c r="AS118" s="106"/>
      <c r="AT118" s="106"/>
      <c r="AU118" s="106"/>
      <c r="AV118" s="106"/>
      <c r="AW118" s="106"/>
      <c r="AX118" s="106"/>
      <c r="AY118" s="106"/>
      <c r="AZ118" s="106"/>
      <c r="BA118" s="106"/>
      <c r="BB118" s="106"/>
      <c r="BC118" s="106"/>
      <c r="BD118" s="106"/>
      <c r="BE118" s="106"/>
      <c r="BF118" s="106"/>
      <c r="BG118" s="106"/>
      <c r="BH118" s="106"/>
      <c r="BI118" s="106"/>
      <c r="BJ118" s="106"/>
      <c r="BK118" s="106"/>
      <c r="BL118" s="106"/>
      <c r="BM118" s="106"/>
      <c r="BN118" s="106"/>
      <c r="BO118" s="106"/>
      <c r="BP118" s="106"/>
      <c r="BQ118" s="106"/>
      <c r="BR118" s="106"/>
      <c r="BS118" s="106"/>
      <c r="BT118" s="106"/>
      <c r="BU118" s="106"/>
      <c r="BV118" s="106"/>
      <c r="BW118" s="106"/>
      <c r="BX118" s="106"/>
      <c r="BY118" s="106"/>
      <c r="BZ118" s="106"/>
      <c r="CA118" s="106"/>
      <c r="CB118" s="106"/>
      <c r="CC118" s="106"/>
      <c r="CD118" s="106"/>
      <c r="CE118" s="106"/>
      <c r="CF118" s="106"/>
      <c r="CG118" s="106"/>
      <c r="CH118" s="106"/>
      <c r="CI118" s="106"/>
      <c r="CJ118" s="106"/>
      <c r="CK118" s="106"/>
      <c r="CL118" s="106"/>
      <c r="CM118" s="106"/>
      <c r="CN118" s="106"/>
      <c r="CO118" s="106"/>
      <c r="CP118" s="106"/>
      <c r="CQ118" s="106"/>
      <c r="CR118" s="106"/>
      <c r="CS118" s="106"/>
      <c r="CT118" s="106"/>
      <c r="CU118" s="106"/>
      <c r="CV118" s="106"/>
      <c r="CW118" s="106"/>
      <c r="CX118" s="106"/>
      <c r="CY118" s="106"/>
      <c r="CZ118" s="106"/>
      <c r="DA118" s="106"/>
      <c r="DB118" s="106"/>
      <c r="DC118" s="106"/>
      <c r="DD118" s="106"/>
      <c r="DE118" s="106"/>
      <c r="DF118" s="106"/>
      <c r="DG118" s="106"/>
      <c r="DH118" s="106"/>
      <c r="DI118" s="106"/>
      <c r="DJ118" s="106"/>
      <c r="DK118" s="106"/>
      <c r="DL118" s="106"/>
      <c r="DM118" s="106"/>
      <c r="DN118" s="106"/>
      <c r="DO118" s="106"/>
      <c r="DP118" s="106"/>
      <c r="DQ118" s="106"/>
      <c r="DR118" s="106"/>
      <c r="DS118" s="106"/>
      <c r="DT118" s="106"/>
      <c r="DU118" s="106"/>
      <c r="DV118" s="106"/>
      <c r="DW118" s="106"/>
      <c r="DX118" s="106"/>
      <c r="DY118" s="106"/>
      <c r="DZ118" s="106"/>
      <c r="EA118" s="106"/>
      <c r="EB118" s="106" t="s">
        <v>627</v>
      </c>
      <c r="EC118" s="106" t="s">
        <v>628</v>
      </c>
    </row>
    <row r="119" spans="1:133">
      <c r="A119" s="106"/>
      <c r="B119" s="106"/>
      <c r="C119" s="106"/>
      <c r="D119" s="106"/>
      <c r="E119" s="106"/>
      <c r="F119" s="106"/>
      <c r="G119" s="106"/>
      <c r="H119" s="106"/>
      <c r="I119" s="106"/>
      <c r="J119" s="106"/>
      <c r="K119" s="106"/>
      <c r="L119" s="106"/>
      <c r="M119" s="106"/>
      <c r="N119" s="106"/>
      <c r="O119" s="106"/>
      <c r="P119" s="106"/>
      <c r="Q119" s="106"/>
      <c r="R119" s="106"/>
      <c r="S119" s="106"/>
      <c r="T119" s="106"/>
      <c r="U119" s="106"/>
      <c r="V119" s="106"/>
      <c r="W119" s="106"/>
      <c r="X119" s="106"/>
      <c r="Y119" s="106"/>
      <c r="Z119" s="106"/>
      <c r="AA119" s="106"/>
      <c r="AB119" s="106"/>
      <c r="AC119" s="106"/>
      <c r="AD119" s="106"/>
      <c r="AE119" s="106"/>
      <c r="AF119" s="106"/>
      <c r="AG119" s="106"/>
      <c r="AH119" s="106"/>
      <c r="AI119" s="106"/>
      <c r="AJ119" s="106"/>
      <c r="AK119" s="106"/>
      <c r="AL119" s="106"/>
      <c r="AM119" s="106"/>
      <c r="AN119" s="106"/>
      <c r="AO119" s="106"/>
      <c r="AP119" s="106"/>
      <c r="AQ119" s="106"/>
      <c r="AR119" s="106"/>
      <c r="AS119" s="106"/>
      <c r="AT119" s="106"/>
      <c r="AU119" s="106"/>
      <c r="AV119" s="106"/>
      <c r="AW119" s="106"/>
      <c r="AX119" s="106"/>
      <c r="AY119" s="106"/>
      <c r="AZ119" s="106"/>
      <c r="BA119" s="106"/>
      <c r="BB119" s="106"/>
      <c r="BC119" s="106"/>
      <c r="BD119" s="106"/>
      <c r="BE119" s="106"/>
      <c r="BF119" s="106"/>
      <c r="BG119" s="106"/>
      <c r="BH119" s="106"/>
      <c r="BI119" s="106"/>
      <c r="BJ119" s="106"/>
      <c r="BK119" s="106"/>
      <c r="BL119" s="106"/>
      <c r="BM119" s="106"/>
      <c r="BN119" s="106"/>
      <c r="BO119" s="106"/>
      <c r="BP119" s="106"/>
      <c r="BQ119" s="106"/>
      <c r="BR119" s="106"/>
      <c r="BS119" s="106"/>
      <c r="BT119" s="106"/>
      <c r="BU119" s="106"/>
      <c r="BV119" s="106"/>
      <c r="BW119" s="106"/>
      <c r="BX119" s="106"/>
      <c r="BY119" s="106"/>
      <c r="BZ119" s="106"/>
      <c r="CA119" s="106"/>
      <c r="CB119" s="106"/>
      <c r="CC119" s="106"/>
      <c r="CD119" s="106"/>
      <c r="CE119" s="106"/>
      <c r="CF119" s="106"/>
      <c r="CG119" s="106"/>
      <c r="CH119" s="106"/>
      <c r="CI119" s="106"/>
      <c r="CJ119" s="106"/>
      <c r="CK119" s="106"/>
      <c r="CL119" s="106"/>
      <c r="CM119" s="106"/>
      <c r="CN119" s="106"/>
      <c r="CO119" s="106"/>
      <c r="CP119" s="106"/>
      <c r="CQ119" s="106"/>
      <c r="CR119" s="106"/>
      <c r="CS119" s="106"/>
      <c r="CT119" s="106"/>
      <c r="CU119" s="106"/>
      <c r="CV119" s="106"/>
      <c r="CW119" s="106"/>
      <c r="CX119" s="106"/>
      <c r="CY119" s="106"/>
      <c r="CZ119" s="106"/>
      <c r="DA119" s="106"/>
      <c r="DB119" s="106"/>
      <c r="DC119" s="106"/>
      <c r="DD119" s="106"/>
      <c r="DE119" s="106"/>
      <c r="DF119" s="106"/>
      <c r="DG119" s="106"/>
      <c r="DH119" s="106"/>
      <c r="DI119" s="106"/>
      <c r="DJ119" s="106"/>
      <c r="DK119" s="106"/>
      <c r="DL119" s="106"/>
      <c r="DM119" s="106"/>
      <c r="DN119" s="106"/>
      <c r="DO119" s="106"/>
      <c r="DP119" s="106"/>
      <c r="DQ119" s="106"/>
      <c r="DR119" s="106"/>
      <c r="DS119" s="106"/>
      <c r="DT119" s="106"/>
      <c r="DU119" s="106"/>
      <c r="DV119" s="106"/>
      <c r="DW119" s="106"/>
      <c r="DX119" s="106"/>
      <c r="DY119" s="106"/>
      <c r="DZ119" s="106"/>
      <c r="EA119" s="106"/>
      <c r="EB119" s="106" t="s">
        <v>629</v>
      </c>
      <c r="EC119" s="106" t="s">
        <v>630</v>
      </c>
    </row>
    <row r="120" spans="1:133">
      <c r="A120" s="106"/>
      <c r="B120" s="106"/>
      <c r="C120" s="106"/>
      <c r="D120" s="106"/>
      <c r="E120" s="106"/>
      <c r="F120" s="106"/>
      <c r="G120" s="106"/>
      <c r="H120" s="106"/>
      <c r="I120" s="106"/>
      <c r="J120" s="106"/>
      <c r="K120" s="106"/>
      <c r="L120" s="106"/>
      <c r="M120" s="106"/>
      <c r="N120" s="106"/>
      <c r="O120" s="106"/>
      <c r="P120" s="106"/>
      <c r="Q120" s="106"/>
      <c r="R120" s="106"/>
      <c r="S120" s="106"/>
      <c r="T120" s="106"/>
      <c r="U120" s="106"/>
      <c r="V120" s="106"/>
      <c r="W120" s="106"/>
      <c r="X120" s="106"/>
      <c r="Y120" s="106"/>
      <c r="Z120" s="106"/>
      <c r="AA120" s="106"/>
      <c r="AB120" s="106"/>
      <c r="AC120" s="106"/>
      <c r="AD120" s="106"/>
      <c r="AE120" s="106"/>
      <c r="AF120" s="106"/>
      <c r="AG120" s="106"/>
      <c r="AH120" s="106"/>
      <c r="AI120" s="106"/>
      <c r="AJ120" s="106"/>
      <c r="AK120" s="106"/>
      <c r="AL120" s="106"/>
      <c r="AM120" s="106"/>
      <c r="AN120" s="106"/>
      <c r="AO120" s="106"/>
      <c r="AP120" s="106"/>
      <c r="AQ120" s="106"/>
      <c r="AR120" s="106"/>
      <c r="AS120" s="106"/>
      <c r="AT120" s="106"/>
      <c r="AU120" s="106"/>
      <c r="AV120" s="106"/>
      <c r="AW120" s="106"/>
      <c r="AX120" s="106"/>
      <c r="AY120" s="106"/>
      <c r="AZ120" s="106"/>
      <c r="BA120" s="106"/>
      <c r="BB120" s="106"/>
      <c r="BC120" s="106"/>
      <c r="BD120" s="106"/>
      <c r="BE120" s="106"/>
      <c r="BF120" s="106"/>
      <c r="BG120" s="106"/>
      <c r="BH120" s="106"/>
      <c r="BI120" s="106"/>
      <c r="BJ120" s="106"/>
      <c r="BK120" s="106"/>
      <c r="BL120" s="106"/>
      <c r="BM120" s="106"/>
      <c r="BN120" s="106"/>
      <c r="BO120" s="106"/>
      <c r="BP120" s="106"/>
      <c r="BQ120" s="106"/>
      <c r="BR120" s="106"/>
      <c r="BS120" s="106"/>
      <c r="BT120" s="106"/>
      <c r="BU120" s="106"/>
      <c r="BV120" s="106"/>
      <c r="BW120" s="106"/>
      <c r="BX120" s="106"/>
      <c r="BY120" s="106"/>
      <c r="BZ120" s="106"/>
      <c r="CA120" s="106"/>
      <c r="CB120" s="106"/>
      <c r="CC120" s="106"/>
      <c r="CD120" s="106"/>
      <c r="CE120" s="106"/>
      <c r="CF120" s="106"/>
      <c r="CG120" s="106"/>
      <c r="CH120" s="106"/>
      <c r="CI120" s="106"/>
      <c r="CJ120" s="106"/>
      <c r="CK120" s="106"/>
      <c r="CL120" s="106"/>
      <c r="CM120" s="106"/>
      <c r="CN120" s="106"/>
      <c r="CO120" s="106"/>
      <c r="CP120" s="106"/>
      <c r="CQ120" s="106"/>
      <c r="CR120" s="106"/>
      <c r="CS120" s="106"/>
      <c r="CT120" s="106"/>
      <c r="CU120" s="106"/>
      <c r="CV120" s="106"/>
      <c r="CW120" s="106"/>
      <c r="CX120" s="106"/>
      <c r="CY120" s="106"/>
      <c r="CZ120" s="106"/>
      <c r="DA120" s="106"/>
      <c r="DB120" s="106"/>
      <c r="DC120" s="106"/>
      <c r="DD120" s="106"/>
      <c r="DE120" s="106"/>
      <c r="DF120" s="106"/>
      <c r="DG120" s="106"/>
      <c r="DH120" s="106"/>
      <c r="DI120" s="106"/>
      <c r="DJ120" s="106"/>
      <c r="DK120" s="106"/>
      <c r="DL120" s="106"/>
      <c r="DM120" s="106"/>
      <c r="DN120" s="106"/>
      <c r="DO120" s="106"/>
      <c r="DP120" s="106"/>
      <c r="DQ120" s="106"/>
      <c r="DR120" s="106"/>
      <c r="DS120" s="106"/>
      <c r="DT120" s="106"/>
      <c r="DU120" s="106"/>
      <c r="DV120" s="106"/>
      <c r="DW120" s="106"/>
      <c r="DX120" s="106"/>
      <c r="DY120" s="106"/>
      <c r="DZ120" s="106"/>
      <c r="EA120" s="106"/>
      <c r="EB120" s="106" t="s">
        <v>631</v>
      </c>
      <c r="EC120" s="106" t="s">
        <v>632</v>
      </c>
    </row>
    <row r="121" spans="1:133">
      <c r="A121" s="106"/>
      <c r="B121" s="106"/>
      <c r="C121" s="106"/>
      <c r="D121" s="106"/>
      <c r="E121" s="106"/>
      <c r="F121" s="106"/>
      <c r="G121" s="106"/>
      <c r="H121" s="106"/>
      <c r="I121" s="106"/>
      <c r="J121" s="106"/>
      <c r="K121" s="106"/>
      <c r="L121" s="106"/>
      <c r="M121" s="106"/>
      <c r="N121" s="106"/>
      <c r="O121" s="106"/>
      <c r="P121" s="106"/>
      <c r="Q121" s="106"/>
      <c r="R121" s="106"/>
      <c r="S121" s="106"/>
      <c r="T121" s="106"/>
      <c r="U121" s="106"/>
      <c r="V121" s="106"/>
      <c r="W121" s="106"/>
      <c r="X121" s="106"/>
      <c r="Y121" s="106"/>
      <c r="Z121" s="106"/>
      <c r="AA121" s="106"/>
      <c r="AB121" s="106"/>
      <c r="AC121" s="106"/>
      <c r="AD121" s="106"/>
      <c r="AE121" s="106"/>
      <c r="AF121" s="106"/>
      <c r="AG121" s="106"/>
      <c r="AH121" s="106"/>
      <c r="AI121" s="106"/>
      <c r="AJ121" s="106"/>
      <c r="AK121" s="106"/>
      <c r="AL121" s="106"/>
      <c r="AM121" s="106"/>
      <c r="AN121" s="106"/>
      <c r="AO121" s="106"/>
      <c r="AP121" s="106"/>
      <c r="AQ121" s="106"/>
      <c r="AR121" s="106"/>
      <c r="AS121" s="106"/>
      <c r="AT121" s="106"/>
      <c r="AU121" s="106"/>
      <c r="AV121" s="106"/>
      <c r="AW121" s="106"/>
      <c r="AX121" s="106"/>
      <c r="AY121" s="106"/>
      <c r="AZ121" s="106"/>
      <c r="BA121" s="106"/>
      <c r="BB121" s="106"/>
      <c r="BC121" s="106"/>
      <c r="BD121" s="106"/>
      <c r="BE121" s="106"/>
      <c r="BF121" s="106"/>
      <c r="BG121" s="106"/>
      <c r="BH121" s="106"/>
      <c r="BI121" s="106"/>
      <c r="BJ121" s="106"/>
      <c r="BK121" s="106"/>
      <c r="BL121" s="106"/>
      <c r="BM121" s="106"/>
      <c r="BN121" s="106"/>
      <c r="BO121" s="106"/>
      <c r="BP121" s="106"/>
      <c r="BQ121" s="106"/>
      <c r="BR121" s="106"/>
      <c r="BS121" s="106"/>
      <c r="BT121" s="106"/>
      <c r="BU121" s="106"/>
      <c r="BV121" s="106"/>
      <c r="BW121" s="106"/>
      <c r="BX121" s="106"/>
      <c r="BY121" s="106"/>
      <c r="BZ121" s="106"/>
      <c r="CA121" s="106"/>
      <c r="CB121" s="106"/>
      <c r="CC121" s="106"/>
      <c r="CD121" s="106"/>
      <c r="CE121" s="106"/>
      <c r="CF121" s="106"/>
      <c r="CG121" s="106"/>
      <c r="CH121" s="106"/>
      <c r="CI121" s="106"/>
      <c r="CJ121" s="106"/>
      <c r="CK121" s="106"/>
      <c r="CL121" s="106"/>
      <c r="CM121" s="106"/>
      <c r="CN121" s="106"/>
      <c r="CO121" s="106"/>
      <c r="CP121" s="106"/>
      <c r="CQ121" s="106"/>
      <c r="CR121" s="106"/>
      <c r="CS121" s="106"/>
      <c r="CT121" s="106"/>
      <c r="CU121" s="106"/>
      <c r="CV121" s="106"/>
      <c r="CW121" s="106"/>
      <c r="CX121" s="106"/>
      <c r="CY121" s="106"/>
      <c r="CZ121" s="106"/>
      <c r="DA121" s="106"/>
      <c r="DB121" s="106"/>
      <c r="DC121" s="106"/>
      <c r="DD121" s="106"/>
      <c r="DE121" s="106"/>
      <c r="DF121" s="106"/>
      <c r="DG121" s="106"/>
      <c r="DH121" s="106"/>
      <c r="DI121" s="106"/>
      <c r="DJ121" s="106"/>
      <c r="DK121" s="106"/>
      <c r="DL121" s="106"/>
      <c r="DM121" s="106"/>
      <c r="DN121" s="106"/>
      <c r="DO121" s="106"/>
      <c r="DP121" s="106"/>
      <c r="DQ121" s="106"/>
      <c r="DR121" s="106"/>
      <c r="DS121" s="106"/>
      <c r="DT121" s="106"/>
      <c r="DU121" s="106"/>
      <c r="DV121" s="106"/>
      <c r="DW121" s="106"/>
      <c r="DX121" s="106"/>
      <c r="DY121" s="106"/>
      <c r="DZ121" s="106"/>
      <c r="EA121" s="106"/>
      <c r="EB121" s="106" t="s">
        <v>634</v>
      </c>
      <c r="EC121" s="106" t="s">
        <v>633</v>
      </c>
    </row>
    <row r="122" spans="1:133">
      <c r="A122" s="106"/>
      <c r="B122" s="106"/>
      <c r="C122" s="106"/>
      <c r="D122" s="106"/>
      <c r="E122" s="106"/>
      <c r="F122" s="106"/>
      <c r="G122" s="106"/>
      <c r="H122" s="106"/>
      <c r="I122" s="106"/>
      <c r="J122" s="106"/>
      <c r="K122" s="106"/>
      <c r="L122" s="106"/>
      <c r="M122" s="106"/>
      <c r="N122" s="106"/>
      <c r="O122" s="106"/>
      <c r="P122" s="106"/>
      <c r="Q122" s="106"/>
      <c r="R122" s="106"/>
      <c r="S122" s="106"/>
      <c r="T122" s="106"/>
      <c r="U122" s="106"/>
      <c r="V122" s="106"/>
      <c r="W122" s="106"/>
      <c r="X122" s="106"/>
      <c r="Y122" s="106"/>
      <c r="Z122" s="106"/>
      <c r="AA122" s="106"/>
      <c r="AB122" s="106"/>
      <c r="AC122" s="106"/>
      <c r="AD122" s="106"/>
      <c r="AE122" s="106"/>
      <c r="AF122" s="106"/>
      <c r="AG122" s="106"/>
      <c r="AH122" s="106"/>
      <c r="AI122" s="106"/>
      <c r="AJ122" s="106"/>
      <c r="AK122" s="106"/>
      <c r="AL122" s="106"/>
      <c r="AM122" s="106"/>
      <c r="AN122" s="106"/>
      <c r="AO122" s="106"/>
      <c r="AP122" s="106"/>
      <c r="AQ122" s="106"/>
      <c r="AR122" s="106"/>
      <c r="AS122" s="106"/>
      <c r="AT122" s="106"/>
      <c r="AU122" s="106"/>
      <c r="AV122" s="106"/>
      <c r="AW122" s="106"/>
      <c r="AX122" s="106"/>
      <c r="AY122" s="106"/>
      <c r="AZ122" s="106"/>
      <c r="BA122" s="106"/>
      <c r="BB122" s="106"/>
      <c r="BC122" s="106"/>
      <c r="BD122" s="106"/>
      <c r="BE122" s="106"/>
      <c r="BF122" s="106"/>
      <c r="BG122" s="106"/>
      <c r="BH122" s="106"/>
      <c r="BI122" s="106"/>
      <c r="BJ122" s="106"/>
      <c r="BK122" s="106"/>
      <c r="BL122" s="106"/>
      <c r="BM122" s="106"/>
      <c r="BN122" s="106"/>
      <c r="BO122" s="106"/>
      <c r="BP122" s="106"/>
      <c r="BQ122" s="106"/>
      <c r="BR122" s="106"/>
      <c r="BS122" s="106"/>
      <c r="BT122" s="106"/>
      <c r="BU122" s="106"/>
      <c r="BV122" s="106"/>
      <c r="BW122" s="106"/>
      <c r="BX122" s="106"/>
      <c r="BY122" s="106"/>
      <c r="BZ122" s="106"/>
      <c r="CA122" s="106"/>
      <c r="CB122" s="106"/>
      <c r="CC122" s="106"/>
      <c r="CD122" s="106"/>
      <c r="CE122" s="106"/>
      <c r="CF122" s="106"/>
      <c r="CG122" s="106"/>
      <c r="CH122" s="106"/>
      <c r="CI122" s="106"/>
      <c r="CJ122" s="106"/>
      <c r="CK122" s="106"/>
      <c r="CL122" s="106"/>
      <c r="CM122" s="106"/>
      <c r="CN122" s="106"/>
      <c r="CO122" s="106"/>
      <c r="CP122" s="106"/>
      <c r="CQ122" s="106"/>
      <c r="CR122" s="106"/>
      <c r="CS122" s="106"/>
      <c r="CT122" s="106"/>
      <c r="CU122" s="106"/>
      <c r="CV122" s="106"/>
      <c r="CW122" s="106"/>
      <c r="CX122" s="106"/>
      <c r="CY122" s="106"/>
      <c r="CZ122" s="106"/>
      <c r="DA122" s="106"/>
      <c r="DB122" s="106"/>
      <c r="DC122" s="106"/>
      <c r="DD122" s="106"/>
      <c r="DE122" s="106"/>
      <c r="DF122" s="106"/>
      <c r="DG122" s="106"/>
      <c r="DH122" s="106"/>
      <c r="DI122" s="106"/>
      <c r="DJ122" s="106"/>
      <c r="DK122" s="106"/>
      <c r="DL122" s="106"/>
      <c r="DM122" s="106"/>
      <c r="DN122" s="106"/>
      <c r="DO122" s="106"/>
      <c r="DP122" s="106"/>
      <c r="DQ122" s="106"/>
      <c r="DR122" s="106"/>
      <c r="DS122" s="106"/>
      <c r="DT122" s="106"/>
      <c r="DU122" s="106"/>
      <c r="DV122" s="106"/>
      <c r="DW122" s="106"/>
      <c r="DX122" s="106"/>
      <c r="DY122" s="106"/>
      <c r="DZ122" s="106"/>
      <c r="EA122" s="106"/>
      <c r="EB122" s="106" t="s">
        <v>636</v>
      </c>
      <c r="EC122" s="106" t="s">
        <v>635</v>
      </c>
    </row>
    <row r="123" spans="1:133">
      <c r="A123" s="106"/>
      <c r="B123" s="106"/>
      <c r="C123" s="106"/>
      <c r="D123" s="106"/>
      <c r="E123" s="106"/>
      <c r="F123" s="106"/>
      <c r="G123" s="106"/>
      <c r="H123" s="106"/>
      <c r="I123" s="106"/>
      <c r="J123" s="106"/>
      <c r="K123" s="106"/>
      <c r="L123" s="106"/>
      <c r="M123" s="106"/>
      <c r="N123" s="106"/>
      <c r="O123" s="106"/>
      <c r="P123" s="106"/>
      <c r="Q123" s="106"/>
      <c r="R123" s="106"/>
      <c r="S123" s="106"/>
      <c r="T123" s="106"/>
      <c r="U123" s="106"/>
      <c r="V123" s="106"/>
      <c r="W123" s="106"/>
      <c r="X123" s="106"/>
      <c r="Y123" s="106"/>
      <c r="Z123" s="106"/>
      <c r="AA123" s="106"/>
      <c r="AB123" s="106"/>
      <c r="AC123" s="106"/>
      <c r="AD123" s="106"/>
      <c r="AE123" s="106"/>
      <c r="AF123" s="106"/>
      <c r="AG123" s="106"/>
      <c r="AH123" s="106"/>
      <c r="AI123" s="106"/>
      <c r="AJ123" s="106"/>
      <c r="AK123" s="106"/>
      <c r="AL123" s="106"/>
      <c r="AM123" s="106"/>
      <c r="AN123" s="106"/>
      <c r="AO123" s="106"/>
      <c r="AP123" s="106"/>
      <c r="AQ123" s="106"/>
      <c r="AR123" s="106"/>
      <c r="AS123" s="106"/>
      <c r="AT123" s="106"/>
      <c r="AU123" s="106"/>
      <c r="AV123" s="106"/>
      <c r="AW123" s="106"/>
      <c r="AX123" s="106"/>
      <c r="AY123" s="106"/>
      <c r="AZ123" s="106"/>
      <c r="BA123" s="106"/>
      <c r="BB123" s="106"/>
      <c r="BC123" s="106"/>
      <c r="BD123" s="106"/>
      <c r="BE123" s="106"/>
      <c r="BF123" s="106"/>
      <c r="BG123" s="106"/>
      <c r="BH123" s="106"/>
      <c r="BI123" s="106"/>
      <c r="BJ123" s="106"/>
      <c r="BK123" s="106"/>
      <c r="BL123" s="106"/>
      <c r="BM123" s="106"/>
      <c r="BN123" s="106"/>
      <c r="BO123" s="106"/>
      <c r="BP123" s="106"/>
      <c r="BQ123" s="106"/>
      <c r="BR123" s="106"/>
      <c r="BS123" s="106"/>
      <c r="BT123" s="106"/>
      <c r="BU123" s="106"/>
      <c r="BV123" s="106"/>
      <c r="BW123" s="106"/>
      <c r="BX123" s="106"/>
      <c r="BY123" s="106"/>
      <c r="BZ123" s="106"/>
      <c r="CA123" s="106"/>
      <c r="CB123" s="106"/>
      <c r="CC123" s="106"/>
      <c r="CD123" s="106"/>
      <c r="CE123" s="106"/>
      <c r="CF123" s="106"/>
      <c r="CG123" s="106"/>
      <c r="CH123" s="106"/>
      <c r="CI123" s="106"/>
      <c r="CJ123" s="106"/>
      <c r="CK123" s="106"/>
      <c r="CL123" s="106"/>
      <c r="CM123" s="106"/>
      <c r="CN123" s="106"/>
      <c r="CO123" s="106"/>
      <c r="CP123" s="106"/>
      <c r="CQ123" s="106"/>
      <c r="CR123" s="106"/>
      <c r="CS123" s="106"/>
      <c r="CT123" s="106"/>
      <c r="CU123" s="106"/>
      <c r="CV123" s="106"/>
      <c r="CW123" s="106"/>
      <c r="CX123" s="106"/>
      <c r="CY123" s="106"/>
      <c r="CZ123" s="106"/>
      <c r="DA123" s="106"/>
      <c r="DB123" s="106"/>
      <c r="DC123" s="106"/>
      <c r="DD123" s="106"/>
      <c r="DE123" s="106"/>
      <c r="DF123" s="106"/>
      <c r="DG123" s="106"/>
      <c r="DH123" s="106"/>
      <c r="DI123" s="106"/>
      <c r="DJ123" s="106"/>
      <c r="DK123" s="106"/>
      <c r="DL123" s="106"/>
      <c r="DM123" s="106"/>
      <c r="DN123" s="106"/>
      <c r="DO123" s="106"/>
      <c r="DP123" s="106"/>
      <c r="DQ123" s="106"/>
      <c r="DR123" s="106"/>
      <c r="DS123" s="106"/>
      <c r="DT123" s="106"/>
      <c r="DU123" s="106"/>
      <c r="DV123" s="106"/>
      <c r="DW123" s="106"/>
      <c r="DX123" s="106"/>
      <c r="DY123" s="106"/>
      <c r="DZ123" s="106"/>
      <c r="EA123" s="106"/>
      <c r="EB123" s="106" t="s">
        <v>637</v>
      </c>
      <c r="EC123" s="106" t="s">
        <v>638</v>
      </c>
    </row>
    <row r="124" spans="1:133">
      <c r="A124" s="106"/>
      <c r="B124" s="106"/>
      <c r="C124" s="106"/>
      <c r="D124" s="106"/>
      <c r="E124" s="106"/>
      <c r="F124" s="106"/>
      <c r="G124" s="106"/>
      <c r="H124" s="106"/>
      <c r="I124" s="106"/>
      <c r="J124" s="106"/>
      <c r="K124" s="106"/>
      <c r="L124" s="106"/>
      <c r="M124" s="106"/>
      <c r="N124" s="106"/>
      <c r="O124" s="106"/>
      <c r="P124" s="106"/>
      <c r="Q124" s="106"/>
      <c r="R124" s="106"/>
      <c r="S124" s="106"/>
      <c r="T124" s="106"/>
      <c r="U124" s="106"/>
      <c r="V124" s="106"/>
      <c r="W124" s="106"/>
      <c r="X124" s="106"/>
      <c r="Y124" s="106"/>
      <c r="Z124" s="106"/>
      <c r="AA124" s="106"/>
      <c r="AB124" s="106"/>
      <c r="AC124" s="106"/>
      <c r="AD124" s="106"/>
      <c r="AE124" s="106"/>
      <c r="AF124" s="106"/>
      <c r="AG124" s="106"/>
      <c r="AH124" s="106"/>
      <c r="AI124" s="106"/>
      <c r="AJ124" s="106"/>
      <c r="AK124" s="106"/>
      <c r="AL124" s="106"/>
      <c r="AM124" s="106"/>
      <c r="AN124" s="106"/>
      <c r="AO124" s="106"/>
      <c r="AP124" s="106"/>
      <c r="AQ124" s="106"/>
      <c r="AR124" s="106"/>
      <c r="AS124" s="106"/>
      <c r="AT124" s="106"/>
      <c r="AU124" s="106"/>
      <c r="AV124" s="106"/>
      <c r="AW124" s="106"/>
      <c r="AX124" s="106"/>
      <c r="AY124" s="106"/>
      <c r="AZ124" s="106"/>
      <c r="BA124" s="106"/>
      <c r="BB124" s="106"/>
      <c r="BC124" s="106"/>
      <c r="BD124" s="106"/>
      <c r="BE124" s="106"/>
      <c r="BF124" s="106"/>
      <c r="BG124" s="106"/>
      <c r="BH124" s="106"/>
      <c r="BI124" s="106"/>
      <c r="BJ124" s="106"/>
      <c r="BK124" s="106"/>
      <c r="BL124" s="106"/>
      <c r="BM124" s="106"/>
      <c r="BN124" s="106"/>
      <c r="BO124" s="106"/>
      <c r="BP124" s="106"/>
      <c r="BQ124" s="106"/>
      <c r="BR124" s="106"/>
      <c r="BS124" s="106"/>
      <c r="BT124" s="106"/>
      <c r="BU124" s="106"/>
      <c r="BV124" s="106"/>
      <c r="BW124" s="106"/>
      <c r="BX124" s="106"/>
      <c r="BY124" s="106"/>
      <c r="BZ124" s="106"/>
      <c r="CA124" s="106"/>
      <c r="CB124" s="106"/>
      <c r="CC124" s="106"/>
      <c r="CD124" s="106"/>
      <c r="CE124" s="106"/>
      <c r="CF124" s="106"/>
      <c r="CG124" s="106"/>
      <c r="CH124" s="106"/>
      <c r="CI124" s="106"/>
      <c r="CJ124" s="106"/>
      <c r="CK124" s="106"/>
      <c r="CL124" s="106"/>
      <c r="CM124" s="106"/>
      <c r="CN124" s="106"/>
      <c r="CO124" s="106"/>
      <c r="CP124" s="106"/>
      <c r="CQ124" s="106"/>
      <c r="CR124" s="106"/>
      <c r="CS124" s="106"/>
      <c r="CT124" s="106"/>
      <c r="CU124" s="106"/>
      <c r="CV124" s="106"/>
      <c r="CW124" s="106"/>
      <c r="CX124" s="106"/>
      <c r="CY124" s="106"/>
      <c r="CZ124" s="106"/>
      <c r="DA124" s="106"/>
      <c r="DB124" s="106"/>
      <c r="DC124" s="106"/>
      <c r="DD124" s="106"/>
      <c r="DE124" s="106"/>
      <c r="DF124" s="106"/>
      <c r="DG124" s="106"/>
      <c r="DH124" s="106"/>
      <c r="DI124" s="106"/>
      <c r="DJ124" s="106"/>
      <c r="DK124" s="106"/>
      <c r="DL124" s="106"/>
      <c r="DM124" s="106"/>
      <c r="DN124" s="106"/>
      <c r="DO124" s="106"/>
      <c r="DP124" s="106"/>
      <c r="DQ124" s="106"/>
      <c r="DR124" s="106"/>
      <c r="DS124" s="106"/>
      <c r="DT124" s="106"/>
      <c r="DU124" s="106"/>
      <c r="DV124" s="106"/>
      <c r="DW124" s="106"/>
      <c r="DX124" s="106"/>
      <c r="DY124" s="106"/>
      <c r="DZ124" s="106"/>
      <c r="EA124" s="106"/>
      <c r="EB124" s="106" t="s">
        <v>640</v>
      </c>
      <c r="EC124" s="106" t="s">
        <v>639</v>
      </c>
    </row>
    <row r="125" spans="1:133">
      <c r="A125" s="106"/>
      <c r="B125" s="106"/>
      <c r="C125" s="106"/>
      <c r="D125" s="106"/>
      <c r="E125" s="106"/>
      <c r="F125" s="106"/>
      <c r="G125" s="106"/>
      <c r="H125" s="106"/>
      <c r="I125" s="106"/>
      <c r="J125" s="106"/>
      <c r="K125" s="106"/>
      <c r="L125" s="106"/>
      <c r="M125" s="106"/>
      <c r="N125" s="106"/>
      <c r="O125" s="106"/>
      <c r="P125" s="106"/>
      <c r="Q125" s="106"/>
      <c r="R125" s="106"/>
      <c r="S125" s="106"/>
      <c r="T125" s="106"/>
      <c r="U125" s="106"/>
      <c r="V125" s="106"/>
      <c r="W125" s="106"/>
      <c r="X125" s="106"/>
      <c r="Y125" s="106"/>
      <c r="Z125" s="106"/>
      <c r="AA125" s="106"/>
      <c r="AB125" s="106"/>
      <c r="AC125" s="106"/>
      <c r="AD125" s="106"/>
      <c r="AE125" s="106"/>
      <c r="AF125" s="106"/>
      <c r="AG125" s="106"/>
      <c r="AH125" s="106"/>
      <c r="AI125" s="106"/>
      <c r="AJ125" s="106"/>
      <c r="AK125" s="106"/>
      <c r="AL125" s="106"/>
      <c r="AM125" s="106"/>
      <c r="AN125" s="106"/>
      <c r="AO125" s="106"/>
      <c r="AP125" s="106"/>
      <c r="AQ125" s="106"/>
      <c r="AR125" s="106"/>
      <c r="AS125" s="106"/>
      <c r="AT125" s="106"/>
      <c r="AU125" s="106"/>
      <c r="AV125" s="106"/>
      <c r="AW125" s="106"/>
      <c r="AX125" s="106"/>
      <c r="AY125" s="106"/>
      <c r="AZ125" s="106"/>
      <c r="BA125" s="106"/>
      <c r="BB125" s="106"/>
      <c r="BC125" s="106"/>
      <c r="BD125" s="106"/>
      <c r="BE125" s="106"/>
      <c r="BF125" s="106"/>
      <c r="BG125" s="106"/>
      <c r="BH125" s="106"/>
      <c r="BI125" s="106"/>
      <c r="BJ125" s="106"/>
      <c r="BK125" s="106"/>
      <c r="BL125" s="106"/>
      <c r="BM125" s="106"/>
      <c r="BN125" s="106"/>
      <c r="BO125" s="106"/>
      <c r="BP125" s="106"/>
      <c r="BQ125" s="106"/>
      <c r="BR125" s="106"/>
      <c r="BS125" s="106"/>
      <c r="BT125" s="106"/>
      <c r="BU125" s="106"/>
      <c r="BV125" s="106"/>
      <c r="BW125" s="106"/>
      <c r="BX125" s="106"/>
      <c r="BY125" s="106"/>
      <c r="BZ125" s="106"/>
      <c r="CA125" s="106"/>
      <c r="CB125" s="106"/>
      <c r="CC125" s="106"/>
      <c r="CD125" s="106"/>
      <c r="CE125" s="106"/>
      <c r="CF125" s="106"/>
      <c r="CG125" s="106"/>
      <c r="CH125" s="106"/>
      <c r="CI125" s="106"/>
      <c r="CJ125" s="106"/>
      <c r="CK125" s="106"/>
      <c r="CL125" s="106"/>
      <c r="CM125" s="106"/>
      <c r="CN125" s="106"/>
      <c r="CO125" s="106"/>
      <c r="CP125" s="106"/>
      <c r="CQ125" s="106"/>
      <c r="CR125" s="106"/>
      <c r="CS125" s="106"/>
      <c r="CT125" s="106"/>
      <c r="CU125" s="106"/>
      <c r="CV125" s="106"/>
      <c r="CW125" s="106"/>
      <c r="CX125" s="106"/>
      <c r="CY125" s="106"/>
      <c r="CZ125" s="106"/>
      <c r="DA125" s="106"/>
      <c r="DB125" s="106"/>
      <c r="DC125" s="106"/>
      <c r="DD125" s="106"/>
      <c r="DE125" s="106"/>
      <c r="DF125" s="106"/>
      <c r="DG125" s="106"/>
      <c r="DH125" s="106"/>
      <c r="DI125" s="106"/>
      <c r="DJ125" s="106"/>
      <c r="DK125" s="106"/>
      <c r="DL125" s="106"/>
      <c r="DM125" s="106"/>
      <c r="DN125" s="106"/>
      <c r="DO125" s="106"/>
      <c r="DP125" s="106"/>
      <c r="DQ125" s="106"/>
      <c r="DR125" s="106"/>
      <c r="DS125" s="106"/>
      <c r="DT125" s="106"/>
      <c r="DU125" s="106"/>
      <c r="DV125" s="106"/>
      <c r="DW125" s="106"/>
      <c r="DX125" s="106"/>
      <c r="DY125" s="106"/>
      <c r="DZ125" s="106"/>
      <c r="EA125" s="106"/>
      <c r="EB125" s="106" t="s">
        <v>641</v>
      </c>
      <c r="EC125" s="106" t="s">
        <v>642</v>
      </c>
    </row>
    <row r="126" spans="1:133">
      <c r="A126" s="106"/>
      <c r="B126" s="106"/>
      <c r="C126" s="106"/>
      <c r="D126" s="106"/>
      <c r="E126" s="106"/>
      <c r="F126" s="106"/>
      <c r="G126" s="106"/>
      <c r="H126" s="106"/>
      <c r="I126" s="106"/>
      <c r="J126" s="106"/>
      <c r="K126" s="106"/>
      <c r="L126" s="106"/>
      <c r="M126" s="106"/>
      <c r="N126" s="106"/>
      <c r="O126" s="106"/>
      <c r="P126" s="106"/>
      <c r="Q126" s="106"/>
      <c r="R126" s="106"/>
      <c r="S126" s="106"/>
      <c r="T126" s="106"/>
      <c r="U126" s="106"/>
      <c r="V126" s="106"/>
      <c r="W126" s="106"/>
      <c r="X126" s="106"/>
      <c r="Y126" s="106"/>
      <c r="Z126" s="106"/>
      <c r="AA126" s="106"/>
      <c r="AB126" s="106"/>
      <c r="AC126" s="106"/>
      <c r="AD126" s="106"/>
      <c r="AE126" s="106"/>
      <c r="AF126" s="106"/>
      <c r="AG126" s="106"/>
      <c r="AH126" s="106"/>
      <c r="AI126" s="106"/>
      <c r="AJ126" s="106"/>
      <c r="AK126" s="106"/>
      <c r="AL126" s="106"/>
      <c r="AM126" s="106"/>
      <c r="AN126" s="106"/>
      <c r="AO126" s="106"/>
      <c r="AP126" s="106"/>
      <c r="AQ126" s="106"/>
      <c r="AR126" s="106"/>
      <c r="AS126" s="106"/>
      <c r="AT126" s="106"/>
      <c r="AU126" s="106"/>
      <c r="AV126" s="106"/>
      <c r="AW126" s="106"/>
      <c r="AX126" s="106"/>
      <c r="AY126" s="106"/>
      <c r="AZ126" s="106"/>
      <c r="BA126" s="106"/>
      <c r="BB126" s="106"/>
      <c r="BC126" s="106"/>
      <c r="BD126" s="106"/>
      <c r="BE126" s="106"/>
      <c r="BF126" s="106"/>
      <c r="BG126" s="106"/>
      <c r="BH126" s="106"/>
      <c r="BI126" s="106"/>
      <c r="BJ126" s="106"/>
      <c r="BK126" s="106"/>
      <c r="BL126" s="106"/>
      <c r="BM126" s="106"/>
      <c r="BN126" s="106"/>
      <c r="BO126" s="106"/>
      <c r="BP126" s="106"/>
      <c r="BQ126" s="106"/>
      <c r="BR126" s="106"/>
      <c r="BS126" s="106"/>
      <c r="BT126" s="106"/>
      <c r="BU126" s="106"/>
      <c r="BV126" s="106"/>
      <c r="BW126" s="106"/>
      <c r="BX126" s="106"/>
      <c r="BY126" s="106"/>
      <c r="BZ126" s="106"/>
      <c r="CA126" s="106"/>
      <c r="CB126" s="106"/>
      <c r="CC126" s="106"/>
      <c r="CD126" s="106"/>
      <c r="CE126" s="106"/>
      <c r="CF126" s="106"/>
      <c r="CG126" s="106"/>
      <c r="CH126" s="106"/>
      <c r="CI126" s="106"/>
      <c r="CJ126" s="106"/>
      <c r="CK126" s="106"/>
      <c r="CL126" s="106"/>
      <c r="CM126" s="106"/>
      <c r="CN126" s="106"/>
      <c r="CO126" s="106"/>
      <c r="CP126" s="106"/>
      <c r="CQ126" s="106"/>
      <c r="CR126" s="106"/>
      <c r="CS126" s="106"/>
      <c r="CT126" s="106"/>
      <c r="CU126" s="106"/>
      <c r="CV126" s="106"/>
      <c r="CW126" s="106"/>
      <c r="CX126" s="106"/>
      <c r="CY126" s="106"/>
      <c r="CZ126" s="106"/>
      <c r="DA126" s="106"/>
      <c r="DB126" s="106"/>
      <c r="DC126" s="106"/>
      <c r="DD126" s="106"/>
      <c r="DE126" s="106"/>
      <c r="DF126" s="106"/>
      <c r="DG126" s="106"/>
      <c r="DH126" s="106"/>
      <c r="DI126" s="106"/>
      <c r="DJ126" s="106"/>
      <c r="DK126" s="106"/>
      <c r="DL126" s="106"/>
      <c r="DM126" s="106"/>
      <c r="DN126" s="106"/>
      <c r="DO126" s="106"/>
      <c r="DP126" s="106"/>
      <c r="DQ126" s="106"/>
      <c r="DR126" s="106"/>
      <c r="DS126" s="106"/>
      <c r="DT126" s="106"/>
      <c r="DU126" s="106"/>
      <c r="DV126" s="106"/>
      <c r="DW126" s="106"/>
      <c r="DX126" s="106"/>
      <c r="DY126" s="106"/>
      <c r="DZ126" s="106"/>
      <c r="EA126" s="106"/>
      <c r="EB126" s="106" t="s">
        <v>643</v>
      </c>
      <c r="EC126" s="106" t="s">
        <v>644</v>
      </c>
    </row>
    <row r="127" spans="1:133">
      <c r="A127" s="106"/>
      <c r="B127" s="106"/>
      <c r="C127" s="106"/>
      <c r="D127" s="106"/>
      <c r="E127" s="106"/>
      <c r="F127" s="106"/>
      <c r="G127" s="106"/>
      <c r="H127" s="106"/>
      <c r="I127" s="106"/>
      <c r="J127" s="106"/>
      <c r="K127" s="106"/>
      <c r="L127" s="106"/>
      <c r="M127" s="106"/>
      <c r="N127" s="106"/>
      <c r="O127" s="106"/>
      <c r="P127" s="106"/>
      <c r="Q127" s="106"/>
      <c r="R127" s="106"/>
      <c r="S127" s="106"/>
      <c r="T127" s="106"/>
      <c r="U127" s="106"/>
      <c r="V127" s="106"/>
      <c r="W127" s="106"/>
      <c r="X127" s="106"/>
      <c r="Y127" s="106"/>
      <c r="Z127" s="106"/>
      <c r="AA127" s="106"/>
      <c r="AB127" s="106"/>
      <c r="AC127" s="106"/>
      <c r="AD127" s="106"/>
      <c r="AE127" s="106"/>
      <c r="AF127" s="106"/>
      <c r="AG127" s="106"/>
      <c r="AH127" s="106"/>
      <c r="AI127" s="106"/>
      <c r="AJ127" s="106"/>
      <c r="AK127" s="106"/>
      <c r="AL127" s="106"/>
      <c r="AM127" s="106"/>
      <c r="AN127" s="106"/>
      <c r="AO127" s="106"/>
      <c r="AP127" s="106"/>
      <c r="AQ127" s="106"/>
      <c r="AR127" s="106"/>
      <c r="AS127" s="106"/>
      <c r="AT127" s="106"/>
      <c r="AU127" s="106"/>
      <c r="AV127" s="106"/>
      <c r="AW127" s="106"/>
      <c r="AX127" s="106"/>
      <c r="AY127" s="106"/>
      <c r="AZ127" s="106"/>
      <c r="BA127" s="106"/>
      <c r="BB127" s="106"/>
      <c r="BC127" s="106"/>
      <c r="BD127" s="106"/>
      <c r="BE127" s="106"/>
      <c r="BF127" s="106"/>
      <c r="BG127" s="106"/>
      <c r="BH127" s="106"/>
      <c r="BI127" s="106"/>
      <c r="BJ127" s="106"/>
      <c r="BK127" s="106"/>
      <c r="BL127" s="106"/>
      <c r="BM127" s="106"/>
      <c r="BN127" s="106"/>
      <c r="BO127" s="106"/>
      <c r="BP127" s="106"/>
      <c r="BQ127" s="106"/>
      <c r="BR127" s="106"/>
      <c r="BS127" s="106"/>
      <c r="BT127" s="106"/>
      <c r="BU127" s="106"/>
      <c r="BV127" s="106"/>
      <c r="BW127" s="106"/>
      <c r="BX127" s="106"/>
      <c r="BY127" s="106"/>
      <c r="BZ127" s="106"/>
      <c r="CA127" s="106"/>
      <c r="CB127" s="106"/>
      <c r="CC127" s="106"/>
      <c r="CD127" s="106"/>
      <c r="CE127" s="106"/>
      <c r="CF127" s="106"/>
      <c r="CG127" s="106"/>
      <c r="CH127" s="106"/>
      <c r="CI127" s="106"/>
      <c r="CJ127" s="106"/>
      <c r="CK127" s="106"/>
      <c r="CL127" s="106"/>
      <c r="CM127" s="106"/>
      <c r="CN127" s="106"/>
      <c r="CO127" s="106"/>
      <c r="CP127" s="106"/>
      <c r="CQ127" s="106"/>
      <c r="CR127" s="106"/>
      <c r="CS127" s="106"/>
      <c r="CT127" s="106"/>
      <c r="CU127" s="106"/>
      <c r="CV127" s="106"/>
      <c r="CW127" s="106"/>
      <c r="CX127" s="106"/>
      <c r="CY127" s="106"/>
      <c r="CZ127" s="106"/>
      <c r="DA127" s="106"/>
      <c r="DB127" s="106"/>
      <c r="DC127" s="106"/>
      <c r="DD127" s="106"/>
      <c r="DE127" s="106"/>
      <c r="DF127" s="106"/>
      <c r="DG127" s="106"/>
      <c r="DH127" s="106"/>
      <c r="DI127" s="106"/>
      <c r="DJ127" s="106"/>
      <c r="DK127" s="106"/>
      <c r="DL127" s="106"/>
      <c r="DM127" s="106"/>
      <c r="DN127" s="106"/>
      <c r="DO127" s="106"/>
      <c r="DP127" s="106"/>
      <c r="DQ127" s="106"/>
      <c r="DR127" s="106"/>
      <c r="DS127" s="106"/>
      <c r="DT127" s="106"/>
      <c r="DU127" s="106"/>
      <c r="DV127" s="106"/>
      <c r="DW127" s="106"/>
      <c r="DX127" s="106"/>
      <c r="DY127" s="106"/>
      <c r="DZ127" s="106"/>
      <c r="EA127" s="106"/>
      <c r="EB127" s="106" t="s">
        <v>645</v>
      </c>
      <c r="EC127" s="106" t="s">
        <v>646</v>
      </c>
    </row>
    <row r="128" spans="1:133">
      <c r="A128" s="106"/>
      <c r="B128" s="106"/>
      <c r="C128" s="106"/>
      <c r="D128" s="106"/>
      <c r="E128" s="106"/>
      <c r="F128" s="106"/>
      <c r="G128" s="106"/>
      <c r="H128" s="106"/>
      <c r="I128" s="106"/>
      <c r="J128" s="106"/>
      <c r="K128" s="106"/>
      <c r="L128" s="106"/>
      <c r="M128" s="106"/>
      <c r="N128" s="106"/>
      <c r="O128" s="106"/>
      <c r="P128" s="106"/>
      <c r="Q128" s="106"/>
      <c r="R128" s="106"/>
      <c r="S128" s="106"/>
      <c r="T128" s="106"/>
      <c r="U128" s="106"/>
      <c r="V128" s="106"/>
      <c r="W128" s="106"/>
      <c r="X128" s="106"/>
      <c r="Y128" s="106"/>
      <c r="Z128" s="106"/>
      <c r="AA128" s="106"/>
      <c r="AB128" s="106"/>
      <c r="AC128" s="106"/>
      <c r="AD128" s="106"/>
      <c r="AE128" s="106"/>
      <c r="AF128" s="106"/>
      <c r="AG128" s="106"/>
      <c r="AH128" s="106"/>
      <c r="AI128" s="106"/>
      <c r="AJ128" s="106"/>
      <c r="AK128" s="106"/>
      <c r="AL128" s="106"/>
      <c r="AM128" s="106"/>
      <c r="AN128" s="106"/>
      <c r="AO128" s="106"/>
      <c r="AP128" s="106"/>
      <c r="AQ128" s="106"/>
      <c r="AR128" s="106"/>
      <c r="AS128" s="106"/>
      <c r="AT128" s="106"/>
      <c r="AU128" s="106"/>
      <c r="AV128" s="106"/>
      <c r="AW128" s="106"/>
      <c r="AX128" s="106"/>
      <c r="AY128" s="106"/>
      <c r="AZ128" s="106"/>
      <c r="BA128" s="106"/>
      <c r="BB128" s="106"/>
      <c r="BC128" s="106"/>
      <c r="BD128" s="106"/>
      <c r="BE128" s="106"/>
      <c r="BF128" s="106"/>
      <c r="BG128" s="106"/>
      <c r="BH128" s="106"/>
      <c r="BI128" s="106"/>
      <c r="BJ128" s="106"/>
      <c r="BK128" s="106"/>
      <c r="BL128" s="106"/>
      <c r="BM128" s="106"/>
      <c r="BN128" s="106"/>
      <c r="BO128" s="106"/>
      <c r="BP128" s="106"/>
      <c r="BQ128" s="106"/>
      <c r="BR128" s="106"/>
      <c r="BS128" s="106"/>
      <c r="BT128" s="106"/>
      <c r="BU128" s="106"/>
      <c r="BV128" s="106"/>
      <c r="BW128" s="106"/>
      <c r="BX128" s="106"/>
      <c r="BY128" s="106"/>
      <c r="BZ128" s="106"/>
      <c r="CA128" s="106"/>
      <c r="CB128" s="106"/>
      <c r="CC128" s="106"/>
      <c r="CD128" s="106"/>
      <c r="CE128" s="106"/>
      <c r="CF128" s="106"/>
      <c r="CG128" s="106"/>
      <c r="CH128" s="106"/>
      <c r="CI128" s="106"/>
      <c r="CJ128" s="106"/>
      <c r="CK128" s="106"/>
      <c r="CL128" s="106"/>
      <c r="CM128" s="106"/>
      <c r="CN128" s="106"/>
      <c r="CO128" s="106"/>
      <c r="CP128" s="106"/>
      <c r="CQ128" s="106"/>
      <c r="CR128" s="106"/>
      <c r="CS128" s="106"/>
      <c r="CT128" s="106"/>
      <c r="CU128" s="106"/>
      <c r="CV128" s="106"/>
      <c r="CW128" s="106"/>
      <c r="CX128" s="106"/>
      <c r="CY128" s="106"/>
      <c r="CZ128" s="106"/>
      <c r="DA128" s="106"/>
      <c r="DB128" s="106"/>
      <c r="DC128" s="106"/>
      <c r="DD128" s="106"/>
      <c r="DE128" s="106"/>
      <c r="DF128" s="106"/>
      <c r="DG128" s="106"/>
      <c r="DH128" s="106"/>
      <c r="DI128" s="106"/>
      <c r="DJ128" s="106"/>
      <c r="DK128" s="106"/>
      <c r="DL128" s="106"/>
      <c r="DM128" s="106"/>
      <c r="DN128" s="106"/>
      <c r="DO128" s="106"/>
      <c r="DP128" s="106"/>
      <c r="DQ128" s="106"/>
      <c r="DR128" s="106"/>
      <c r="DS128" s="106"/>
      <c r="DT128" s="106"/>
      <c r="DU128" s="106"/>
      <c r="DV128" s="106"/>
      <c r="DW128" s="106"/>
      <c r="DX128" s="106"/>
      <c r="DY128" s="106"/>
      <c r="DZ128" s="106"/>
      <c r="EA128" s="106"/>
      <c r="EB128" s="106" t="s">
        <v>647</v>
      </c>
      <c r="EC128" s="106" t="s">
        <v>648</v>
      </c>
    </row>
    <row r="129" spans="1:133">
      <c r="A129" s="106"/>
      <c r="B129" s="106"/>
      <c r="C129" s="106"/>
      <c r="D129" s="106"/>
      <c r="E129" s="106"/>
      <c r="F129" s="106"/>
      <c r="G129" s="106"/>
      <c r="H129" s="106"/>
      <c r="I129" s="106"/>
      <c r="J129" s="106"/>
      <c r="K129" s="106"/>
      <c r="L129" s="106"/>
      <c r="M129" s="106"/>
      <c r="N129" s="106"/>
      <c r="O129" s="106"/>
      <c r="P129" s="106"/>
      <c r="Q129" s="106"/>
      <c r="R129" s="106"/>
      <c r="S129" s="106"/>
      <c r="T129" s="106"/>
      <c r="U129" s="106"/>
      <c r="V129" s="106"/>
      <c r="W129" s="106"/>
      <c r="X129" s="106"/>
      <c r="Y129" s="106"/>
      <c r="Z129" s="106"/>
      <c r="AA129" s="106"/>
      <c r="AB129" s="106"/>
      <c r="AC129" s="106"/>
      <c r="AD129" s="106"/>
      <c r="AE129" s="106"/>
      <c r="AF129" s="106"/>
      <c r="AG129" s="106"/>
      <c r="AH129" s="106"/>
      <c r="AI129" s="106"/>
      <c r="AJ129" s="106"/>
      <c r="AK129" s="106"/>
      <c r="AL129" s="106"/>
      <c r="AM129" s="106"/>
      <c r="AN129" s="106"/>
      <c r="AO129" s="106"/>
      <c r="AP129" s="106"/>
      <c r="AQ129" s="106"/>
      <c r="AR129" s="106"/>
      <c r="AS129" s="106"/>
      <c r="AT129" s="106"/>
      <c r="AU129" s="106"/>
      <c r="AV129" s="106"/>
      <c r="AW129" s="106"/>
      <c r="AX129" s="106"/>
      <c r="AY129" s="106"/>
      <c r="AZ129" s="106"/>
      <c r="BA129" s="106"/>
      <c r="BB129" s="106"/>
      <c r="BC129" s="106"/>
      <c r="BD129" s="106"/>
      <c r="BE129" s="106"/>
      <c r="BF129" s="106"/>
      <c r="BG129" s="106"/>
      <c r="BH129" s="106"/>
      <c r="BI129" s="106"/>
      <c r="BJ129" s="106"/>
      <c r="BK129" s="106"/>
      <c r="BL129" s="106"/>
      <c r="BM129" s="106"/>
      <c r="BN129" s="106"/>
      <c r="BO129" s="106"/>
      <c r="BP129" s="106"/>
      <c r="BQ129" s="106"/>
      <c r="BR129" s="106"/>
      <c r="BS129" s="106"/>
      <c r="BT129" s="106"/>
      <c r="BU129" s="106"/>
      <c r="BV129" s="106"/>
      <c r="BW129" s="106"/>
      <c r="BX129" s="106"/>
      <c r="BY129" s="106"/>
      <c r="BZ129" s="106"/>
      <c r="CA129" s="106"/>
      <c r="CB129" s="106"/>
      <c r="CC129" s="106"/>
      <c r="CD129" s="106"/>
      <c r="CE129" s="106"/>
      <c r="CF129" s="106"/>
      <c r="CG129" s="106"/>
      <c r="CH129" s="106"/>
      <c r="CI129" s="106"/>
      <c r="CJ129" s="106"/>
      <c r="CK129" s="106"/>
      <c r="CL129" s="106"/>
      <c r="CM129" s="106"/>
      <c r="CN129" s="106"/>
      <c r="CO129" s="106"/>
      <c r="CP129" s="106"/>
      <c r="CQ129" s="106"/>
      <c r="CR129" s="106"/>
      <c r="CS129" s="106"/>
      <c r="CT129" s="106"/>
      <c r="CU129" s="106"/>
      <c r="CV129" s="106"/>
      <c r="CW129" s="106"/>
      <c r="CX129" s="106"/>
      <c r="CY129" s="106"/>
      <c r="CZ129" s="106"/>
      <c r="DA129" s="106"/>
      <c r="DB129" s="106"/>
      <c r="DC129" s="106"/>
      <c r="DD129" s="106"/>
      <c r="DE129" s="106"/>
      <c r="DF129" s="106"/>
      <c r="DG129" s="106"/>
      <c r="DH129" s="106"/>
      <c r="DI129" s="106"/>
      <c r="DJ129" s="106"/>
      <c r="DK129" s="106"/>
      <c r="DL129" s="106"/>
      <c r="DM129" s="106"/>
      <c r="DN129" s="106"/>
      <c r="DO129" s="106"/>
      <c r="DP129" s="106"/>
      <c r="DQ129" s="106"/>
      <c r="DR129" s="106"/>
      <c r="DS129" s="106"/>
      <c r="DT129" s="106"/>
      <c r="DU129" s="106"/>
      <c r="DV129" s="106"/>
      <c r="DW129" s="106"/>
      <c r="DX129" s="106"/>
      <c r="DY129" s="106"/>
      <c r="DZ129" s="106"/>
      <c r="EA129" s="106"/>
      <c r="EB129" s="106" t="s">
        <v>649</v>
      </c>
      <c r="EC129" s="106" t="s">
        <v>650</v>
      </c>
    </row>
    <row r="130" spans="1:133">
      <c r="A130" s="106"/>
      <c r="B130" s="106"/>
      <c r="C130" s="106"/>
      <c r="D130" s="106"/>
      <c r="E130" s="106"/>
      <c r="F130" s="106"/>
      <c r="G130" s="106"/>
      <c r="H130" s="106"/>
      <c r="I130" s="106"/>
      <c r="J130" s="106"/>
      <c r="K130" s="106"/>
      <c r="L130" s="106"/>
      <c r="M130" s="106"/>
      <c r="N130" s="106"/>
      <c r="O130" s="106"/>
      <c r="P130" s="106"/>
      <c r="Q130" s="106"/>
      <c r="R130" s="106"/>
      <c r="S130" s="106"/>
      <c r="T130" s="106"/>
      <c r="U130" s="106"/>
      <c r="V130" s="106"/>
      <c r="W130" s="106"/>
      <c r="X130" s="106"/>
      <c r="Y130" s="106"/>
      <c r="Z130" s="106"/>
      <c r="AA130" s="106"/>
      <c r="AB130" s="106"/>
      <c r="AC130" s="106"/>
      <c r="AD130" s="106"/>
      <c r="AE130" s="106"/>
      <c r="AF130" s="106"/>
      <c r="AG130" s="106"/>
      <c r="AH130" s="106"/>
      <c r="AI130" s="106"/>
      <c r="AJ130" s="106"/>
      <c r="AK130" s="106"/>
      <c r="AL130" s="106"/>
      <c r="AM130" s="106"/>
      <c r="AN130" s="106"/>
      <c r="AO130" s="106"/>
      <c r="AP130" s="106"/>
      <c r="AQ130" s="106"/>
      <c r="AR130" s="106"/>
      <c r="AS130" s="106"/>
      <c r="AT130" s="106"/>
      <c r="AU130" s="106"/>
      <c r="AV130" s="106"/>
      <c r="AW130" s="106"/>
      <c r="AX130" s="106"/>
      <c r="AY130" s="106"/>
      <c r="AZ130" s="106"/>
      <c r="BA130" s="106"/>
      <c r="BB130" s="106"/>
      <c r="BC130" s="106"/>
      <c r="BD130" s="106"/>
      <c r="BE130" s="106"/>
      <c r="BF130" s="106"/>
      <c r="BG130" s="106"/>
      <c r="BH130" s="106"/>
      <c r="BI130" s="106"/>
      <c r="BJ130" s="106"/>
      <c r="BK130" s="106"/>
      <c r="BL130" s="106"/>
      <c r="BM130" s="106"/>
      <c r="BN130" s="106"/>
      <c r="BO130" s="106"/>
      <c r="BP130" s="106"/>
      <c r="BQ130" s="106"/>
      <c r="BR130" s="106"/>
      <c r="BS130" s="106"/>
      <c r="BT130" s="106"/>
      <c r="BU130" s="106"/>
      <c r="BV130" s="106"/>
      <c r="BW130" s="106"/>
      <c r="BX130" s="106"/>
      <c r="BY130" s="106"/>
      <c r="BZ130" s="106"/>
      <c r="CA130" s="106"/>
      <c r="CB130" s="106"/>
      <c r="CC130" s="106"/>
      <c r="CD130" s="106"/>
      <c r="CE130" s="106"/>
      <c r="CF130" s="106"/>
      <c r="CG130" s="106"/>
      <c r="CH130" s="106"/>
      <c r="CI130" s="106"/>
      <c r="CJ130" s="106"/>
      <c r="CK130" s="106"/>
      <c r="CL130" s="106"/>
      <c r="CM130" s="106"/>
      <c r="CN130" s="106"/>
      <c r="CO130" s="106"/>
      <c r="CP130" s="106"/>
      <c r="CQ130" s="106"/>
      <c r="CR130" s="106"/>
      <c r="CS130" s="106"/>
      <c r="CT130" s="106"/>
      <c r="CU130" s="106"/>
      <c r="CV130" s="106"/>
      <c r="CW130" s="106"/>
      <c r="CX130" s="106"/>
      <c r="CY130" s="106"/>
      <c r="CZ130" s="106"/>
      <c r="DA130" s="106"/>
      <c r="DB130" s="106"/>
      <c r="DC130" s="106"/>
      <c r="DD130" s="106"/>
      <c r="DE130" s="106"/>
      <c r="DF130" s="106"/>
      <c r="DG130" s="106"/>
      <c r="DH130" s="106"/>
      <c r="DI130" s="106"/>
      <c r="DJ130" s="106"/>
      <c r="DK130" s="106"/>
      <c r="DL130" s="106"/>
      <c r="DM130" s="106"/>
      <c r="DN130" s="106"/>
      <c r="DO130" s="106"/>
      <c r="DP130" s="106"/>
      <c r="DQ130" s="106"/>
      <c r="DR130" s="106"/>
      <c r="DS130" s="106"/>
      <c r="DT130" s="106"/>
      <c r="DU130" s="106"/>
      <c r="DV130" s="106"/>
      <c r="DW130" s="106"/>
      <c r="DX130" s="106"/>
      <c r="DY130" s="106"/>
      <c r="DZ130" s="106"/>
      <c r="EA130" s="106"/>
      <c r="EB130" s="106" t="s">
        <v>651</v>
      </c>
      <c r="EC130" s="106" t="s">
        <v>652</v>
      </c>
    </row>
    <row r="131" spans="1:133">
      <c r="A131" s="106"/>
      <c r="B131" s="106"/>
      <c r="C131" s="106"/>
      <c r="D131" s="106"/>
      <c r="E131" s="106"/>
      <c r="F131" s="106"/>
      <c r="G131" s="106"/>
      <c r="H131" s="106"/>
      <c r="I131" s="106"/>
      <c r="J131" s="106"/>
      <c r="K131" s="106"/>
      <c r="L131" s="106"/>
      <c r="M131" s="106"/>
      <c r="N131" s="106"/>
      <c r="O131" s="106"/>
      <c r="P131" s="106"/>
      <c r="Q131" s="106"/>
      <c r="R131" s="106"/>
      <c r="S131" s="106"/>
      <c r="T131" s="106"/>
      <c r="U131" s="106"/>
      <c r="V131" s="106"/>
      <c r="W131" s="106"/>
      <c r="X131" s="106"/>
      <c r="Y131" s="106"/>
      <c r="Z131" s="106"/>
      <c r="AA131" s="106"/>
      <c r="AB131" s="106"/>
      <c r="AC131" s="106"/>
      <c r="AD131" s="106"/>
      <c r="AE131" s="106"/>
      <c r="AF131" s="106"/>
      <c r="AG131" s="106"/>
      <c r="AH131" s="106"/>
      <c r="AI131" s="106"/>
      <c r="AJ131" s="106"/>
      <c r="AK131" s="106"/>
      <c r="AL131" s="106"/>
      <c r="AM131" s="106"/>
      <c r="AN131" s="106"/>
      <c r="AO131" s="106"/>
      <c r="AP131" s="106"/>
      <c r="AQ131" s="106"/>
      <c r="AR131" s="106"/>
      <c r="AS131" s="106"/>
      <c r="AT131" s="106"/>
      <c r="AU131" s="106"/>
      <c r="AV131" s="106"/>
      <c r="AW131" s="106"/>
      <c r="AX131" s="106"/>
      <c r="AY131" s="106"/>
      <c r="AZ131" s="106"/>
      <c r="BA131" s="106"/>
      <c r="BB131" s="106"/>
      <c r="BC131" s="106"/>
      <c r="BD131" s="106"/>
      <c r="BE131" s="106"/>
      <c r="BF131" s="106"/>
      <c r="BG131" s="106"/>
      <c r="BH131" s="106"/>
      <c r="BI131" s="106"/>
      <c r="BJ131" s="106"/>
      <c r="BK131" s="106"/>
      <c r="BL131" s="106"/>
      <c r="BM131" s="106"/>
      <c r="BN131" s="106"/>
      <c r="BO131" s="106"/>
      <c r="BP131" s="106"/>
      <c r="BQ131" s="106"/>
      <c r="BR131" s="106"/>
      <c r="BS131" s="106"/>
      <c r="BT131" s="106"/>
      <c r="BU131" s="106"/>
      <c r="BV131" s="106"/>
      <c r="BW131" s="106"/>
      <c r="BX131" s="106"/>
      <c r="BY131" s="106"/>
      <c r="BZ131" s="106"/>
      <c r="CA131" s="106"/>
      <c r="CB131" s="106"/>
      <c r="CC131" s="106"/>
      <c r="CD131" s="106"/>
      <c r="CE131" s="106"/>
      <c r="CF131" s="106"/>
      <c r="CG131" s="106"/>
      <c r="CH131" s="106"/>
      <c r="CI131" s="106"/>
      <c r="CJ131" s="106"/>
      <c r="CK131" s="106"/>
      <c r="CL131" s="106"/>
      <c r="CM131" s="106"/>
      <c r="CN131" s="106"/>
      <c r="CO131" s="106"/>
      <c r="CP131" s="106"/>
      <c r="CQ131" s="106"/>
      <c r="CR131" s="106"/>
      <c r="CS131" s="106"/>
      <c r="CT131" s="106"/>
      <c r="CU131" s="106"/>
      <c r="CV131" s="106"/>
      <c r="CW131" s="106"/>
      <c r="CX131" s="106"/>
      <c r="CY131" s="106"/>
      <c r="CZ131" s="106"/>
      <c r="DA131" s="106"/>
      <c r="DB131" s="106"/>
      <c r="DC131" s="106"/>
      <c r="DD131" s="106"/>
      <c r="DE131" s="106"/>
      <c r="DF131" s="106"/>
      <c r="DG131" s="106"/>
      <c r="DH131" s="106"/>
      <c r="DI131" s="106"/>
      <c r="DJ131" s="106"/>
      <c r="DK131" s="106"/>
      <c r="DL131" s="106"/>
      <c r="DM131" s="106"/>
      <c r="DN131" s="106"/>
      <c r="DO131" s="106"/>
      <c r="DP131" s="106"/>
      <c r="DQ131" s="106"/>
      <c r="DR131" s="106"/>
      <c r="DS131" s="106"/>
      <c r="DT131" s="106"/>
      <c r="DU131" s="106"/>
      <c r="DV131" s="106"/>
      <c r="DW131" s="106"/>
      <c r="DX131" s="106"/>
      <c r="DY131" s="106"/>
      <c r="DZ131" s="106"/>
      <c r="EA131" s="106"/>
      <c r="EB131" s="106" t="s">
        <v>653</v>
      </c>
      <c r="EC131" s="106" t="s">
        <v>654</v>
      </c>
    </row>
    <row r="132" spans="1:133">
      <c r="A132" s="106"/>
      <c r="B132" s="106"/>
      <c r="C132" s="106"/>
      <c r="D132" s="106"/>
      <c r="E132" s="106"/>
      <c r="F132" s="106"/>
      <c r="G132" s="106"/>
      <c r="H132" s="106"/>
      <c r="I132" s="106"/>
      <c r="J132" s="106"/>
      <c r="K132" s="106"/>
      <c r="L132" s="106"/>
      <c r="M132" s="106"/>
      <c r="N132" s="106"/>
      <c r="O132" s="106"/>
      <c r="P132" s="106"/>
      <c r="Q132" s="106"/>
      <c r="R132" s="106"/>
      <c r="S132" s="106"/>
      <c r="T132" s="106"/>
      <c r="U132" s="106"/>
      <c r="V132" s="106"/>
      <c r="W132" s="106"/>
      <c r="X132" s="106"/>
      <c r="Y132" s="106"/>
      <c r="Z132" s="106"/>
      <c r="AA132" s="106"/>
      <c r="AB132" s="106"/>
      <c r="AC132" s="106"/>
      <c r="AD132" s="106"/>
      <c r="AE132" s="106"/>
      <c r="AF132" s="106"/>
      <c r="AG132" s="106"/>
      <c r="AH132" s="106"/>
      <c r="AI132" s="106"/>
      <c r="AJ132" s="106"/>
      <c r="AK132" s="106"/>
      <c r="AL132" s="106"/>
      <c r="AM132" s="106"/>
      <c r="AN132" s="106"/>
      <c r="AO132" s="106"/>
      <c r="AP132" s="106"/>
      <c r="AQ132" s="106"/>
      <c r="AR132" s="106"/>
      <c r="AS132" s="106"/>
      <c r="AT132" s="106"/>
      <c r="AU132" s="106"/>
      <c r="AV132" s="106"/>
      <c r="AW132" s="106"/>
      <c r="AX132" s="106"/>
      <c r="AY132" s="106"/>
      <c r="AZ132" s="106"/>
      <c r="BA132" s="106"/>
      <c r="BB132" s="106"/>
      <c r="BC132" s="106"/>
      <c r="BD132" s="106"/>
      <c r="BE132" s="106"/>
      <c r="BF132" s="106"/>
      <c r="BG132" s="106"/>
      <c r="BH132" s="106"/>
      <c r="BI132" s="106"/>
      <c r="BJ132" s="106"/>
      <c r="BK132" s="106"/>
      <c r="BL132" s="106"/>
      <c r="BM132" s="106"/>
      <c r="BN132" s="106"/>
      <c r="BO132" s="106"/>
      <c r="BP132" s="106"/>
      <c r="BQ132" s="106"/>
      <c r="BR132" s="106"/>
      <c r="BS132" s="106"/>
      <c r="BT132" s="106"/>
      <c r="BU132" s="106"/>
      <c r="BV132" s="106"/>
      <c r="BW132" s="106"/>
      <c r="BX132" s="106"/>
      <c r="BY132" s="106"/>
      <c r="BZ132" s="106"/>
      <c r="CA132" s="106"/>
      <c r="CB132" s="106"/>
      <c r="CC132" s="106"/>
      <c r="CD132" s="106"/>
      <c r="CE132" s="106"/>
      <c r="CF132" s="106"/>
      <c r="CG132" s="106"/>
      <c r="CH132" s="106"/>
      <c r="CI132" s="106"/>
      <c r="CJ132" s="106"/>
      <c r="CK132" s="106"/>
      <c r="CL132" s="106"/>
      <c r="CM132" s="106"/>
      <c r="CN132" s="106"/>
      <c r="CO132" s="106"/>
      <c r="CP132" s="106"/>
      <c r="CQ132" s="106"/>
      <c r="CR132" s="106"/>
      <c r="CS132" s="106"/>
      <c r="CT132" s="106"/>
      <c r="CU132" s="106"/>
      <c r="CV132" s="106"/>
      <c r="CW132" s="106"/>
      <c r="CX132" s="106"/>
      <c r="CY132" s="106"/>
      <c r="CZ132" s="106"/>
      <c r="DA132" s="106"/>
      <c r="DB132" s="106"/>
      <c r="DC132" s="106"/>
      <c r="DD132" s="106"/>
      <c r="DE132" s="106"/>
      <c r="DF132" s="106"/>
      <c r="DG132" s="106"/>
      <c r="DH132" s="106"/>
      <c r="DI132" s="106"/>
      <c r="DJ132" s="106"/>
      <c r="DK132" s="106"/>
      <c r="DL132" s="106"/>
      <c r="DM132" s="106"/>
      <c r="DN132" s="106"/>
      <c r="DO132" s="106"/>
      <c r="DP132" s="106"/>
      <c r="DQ132" s="106"/>
      <c r="DR132" s="106"/>
      <c r="DS132" s="106"/>
      <c r="DT132" s="106"/>
      <c r="DU132" s="106"/>
      <c r="DV132" s="106"/>
      <c r="DW132" s="106"/>
      <c r="DX132" s="106"/>
      <c r="DY132" s="106"/>
      <c r="DZ132" s="106"/>
      <c r="EA132" s="106"/>
      <c r="EB132" s="106" t="s">
        <v>655</v>
      </c>
      <c r="EC132" s="106" t="s">
        <v>656</v>
      </c>
    </row>
    <row r="133" spans="1:133">
      <c r="A133" s="106"/>
      <c r="B133" s="106"/>
      <c r="C133" s="106"/>
      <c r="D133" s="106"/>
      <c r="E133" s="106"/>
      <c r="F133" s="106"/>
      <c r="G133" s="106"/>
      <c r="H133" s="106"/>
      <c r="I133" s="106"/>
      <c r="J133" s="106"/>
      <c r="K133" s="106"/>
      <c r="L133" s="106"/>
      <c r="M133" s="106"/>
      <c r="N133" s="106"/>
      <c r="O133" s="106"/>
      <c r="P133" s="106"/>
      <c r="Q133" s="106"/>
      <c r="R133" s="106"/>
      <c r="S133" s="106"/>
      <c r="T133" s="106"/>
      <c r="U133" s="106"/>
      <c r="V133" s="106"/>
      <c r="W133" s="106"/>
      <c r="X133" s="106"/>
      <c r="Y133" s="106"/>
      <c r="Z133" s="106"/>
      <c r="AA133" s="106"/>
      <c r="AB133" s="106"/>
      <c r="AC133" s="106"/>
      <c r="AD133" s="106"/>
      <c r="AE133" s="106"/>
      <c r="AF133" s="106"/>
      <c r="AG133" s="106"/>
      <c r="AH133" s="106"/>
      <c r="AI133" s="106"/>
      <c r="AJ133" s="106"/>
      <c r="AK133" s="106"/>
      <c r="AL133" s="106"/>
      <c r="AM133" s="106"/>
      <c r="AN133" s="106"/>
      <c r="AO133" s="106"/>
      <c r="AP133" s="106"/>
      <c r="AQ133" s="106"/>
      <c r="AR133" s="106"/>
      <c r="AS133" s="106"/>
      <c r="AT133" s="106"/>
      <c r="AU133" s="106"/>
      <c r="AV133" s="106"/>
      <c r="AW133" s="106"/>
      <c r="AX133" s="106"/>
      <c r="AY133" s="106"/>
      <c r="AZ133" s="106"/>
      <c r="BA133" s="106"/>
      <c r="BB133" s="106"/>
      <c r="BC133" s="106"/>
      <c r="BD133" s="106"/>
      <c r="BE133" s="106"/>
      <c r="BF133" s="106"/>
      <c r="BG133" s="106"/>
      <c r="BH133" s="106"/>
      <c r="BI133" s="106"/>
      <c r="BJ133" s="106"/>
      <c r="BK133" s="106"/>
      <c r="BL133" s="106"/>
      <c r="BM133" s="106"/>
      <c r="BN133" s="106"/>
      <c r="BO133" s="106"/>
      <c r="BP133" s="106"/>
      <c r="BQ133" s="106"/>
      <c r="BR133" s="106"/>
      <c r="BS133" s="106"/>
      <c r="BT133" s="106"/>
      <c r="BU133" s="106"/>
      <c r="BV133" s="106"/>
      <c r="BW133" s="106"/>
      <c r="BX133" s="106"/>
      <c r="BY133" s="106"/>
      <c r="BZ133" s="106"/>
      <c r="CA133" s="106"/>
      <c r="CB133" s="106"/>
      <c r="CC133" s="106"/>
      <c r="CD133" s="106"/>
      <c r="CE133" s="106"/>
      <c r="CF133" s="106"/>
      <c r="CG133" s="106"/>
      <c r="CH133" s="106"/>
      <c r="CI133" s="106"/>
      <c r="CJ133" s="106"/>
      <c r="CK133" s="106"/>
      <c r="CL133" s="106"/>
      <c r="CM133" s="106"/>
      <c r="CN133" s="106"/>
      <c r="CO133" s="106"/>
      <c r="CP133" s="106"/>
      <c r="CQ133" s="106"/>
      <c r="CR133" s="106"/>
      <c r="CS133" s="106"/>
      <c r="CT133" s="106"/>
      <c r="CU133" s="106"/>
      <c r="CV133" s="106"/>
      <c r="CW133" s="106"/>
      <c r="CX133" s="106"/>
      <c r="CY133" s="106"/>
      <c r="CZ133" s="106"/>
      <c r="DA133" s="106"/>
      <c r="DB133" s="106"/>
      <c r="DC133" s="106"/>
      <c r="DD133" s="106"/>
      <c r="DE133" s="106"/>
      <c r="DF133" s="106"/>
      <c r="DG133" s="106"/>
      <c r="DH133" s="106"/>
      <c r="DI133" s="106"/>
      <c r="DJ133" s="106"/>
      <c r="DK133" s="106"/>
      <c r="DL133" s="106"/>
      <c r="DM133" s="106"/>
      <c r="DN133" s="106"/>
      <c r="DO133" s="106"/>
      <c r="DP133" s="106"/>
      <c r="DQ133" s="106"/>
      <c r="DR133" s="106"/>
      <c r="DS133" s="106"/>
      <c r="DT133" s="106"/>
      <c r="DU133" s="106"/>
      <c r="DV133" s="106"/>
      <c r="DW133" s="106"/>
      <c r="DX133" s="106"/>
      <c r="DY133" s="106"/>
      <c r="DZ133" s="106"/>
      <c r="EA133" s="106"/>
      <c r="EB133" s="106" t="s">
        <v>657</v>
      </c>
      <c r="EC133" s="106" t="s">
        <v>658</v>
      </c>
    </row>
    <row r="134" spans="1:133">
      <c r="A134" s="106"/>
      <c r="B134" s="106"/>
      <c r="C134" s="106"/>
      <c r="D134" s="106"/>
      <c r="E134" s="106"/>
      <c r="F134" s="106"/>
      <c r="G134" s="106"/>
      <c r="H134" s="106"/>
      <c r="I134" s="106"/>
      <c r="J134" s="106"/>
      <c r="K134" s="106"/>
      <c r="L134" s="106"/>
      <c r="M134" s="106"/>
      <c r="N134" s="106"/>
      <c r="O134" s="106"/>
      <c r="P134" s="106"/>
      <c r="Q134" s="106"/>
      <c r="R134" s="106"/>
      <c r="S134" s="106"/>
      <c r="T134" s="106"/>
      <c r="U134" s="106"/>
      <c r="V134" s="106"/>
      <c r="W134" s="106"/>
      <c r="X134" s="106"/>
      <c r="Y134" s="106"/>
      <c r="Z134" s="106"/>
      <c r="AA134" s="106"/>
      <c r="AB134" s="106"/>
      <c r="AC134" s="106"/>
      <c r="AD134" s="106"/>
      <c r="AE134" s="106"/>
      <c r="AF134" s="106"/>
      <c r="AG134" s="106"/>
      <c r="AH134" s="106"/>
      <c r="AI134" s="106"/>
      <c r="AJ134" s="106"/>
      <c r="AK134" s="106"/>
      <c r="AL134" s="106"/>
      <c r="AM134" s="106"/>
      <c r="AN134" s="106"/>
      <c r="AO134" s="106"/>
      <c r="AP134" s="106"/>
      <c r="AQ134" s="106"/>
      <c r="AR134" s="106"/>
      <c r="AS134" s="106"/>
      <c r="AT134" s="106"/>
      <c r="AU134" s="106"/>
      <c r="AV134" s="106"/>
      <c r="AW134" s="106"/>
      <c r="AX134" s="106"/>
      <c r="AY134" s="106"/>
      <c r="AZ134" s="106"/>
      <c r="BA134" s="106"/>
      <c r="BB134" s="106"/>
      <c r="BC134" s="106"/>
      <c r="BD134" s="106"/>
      <c r="BE134" s="106"/>
      <c r="BF134" s="106"/>
      <c r="BG134" s="106"/>
      <c r="BH134" s="106"/>
      <c r="BI134" s="106"/>
      <c r="BJ134" s="106"/>
      <c r="BK134" s="106"/>
      <c r="BL134" s="106"/>
      <c r="BM134" s="106"/>
      <c r="BN134" s="106"/>
      <c r="BO134" s="106"/>
      <c r="BP134" s="106"/>
      <c r="BQ134" s="106"/>
      <c r="BR134" s="106"/>
      <c r="BS134" s="106"/>
      <c r="BT134" s="106"/>
      <c r="BU134" s="106"/>
      <c r="BV134" s="106"/>
      <c r="BW134" s="106"/>
      <c r="BX134" s="106"/>
      <c r="BY134" s="106"/>
      <c r="BZ134" s="106"/>
      <c r="CA134" s="106"/>
      <c r="CB134" s="106"/>
      <c r="CC134" s="106"/>
      <c r="CD134" s="106"/>
      <c r="CE134" s="106"/>
      <c r="CF134" s="106"/>
      <c r="CG134" s="106"/>
      <c r="CH134" s="106"/>
      <c r="CI134" s="106"/>
      <c r="CJ134" s="106"/>
      <c r="CK134" s="106"/>
      <c r="CL134" s="106"/>
      <c r="CM134" s="106"/>
      <c r="CN134" s="106"/>
      <c r="CO134" s="106"/>
      <c r="CP134" s="106"/>
      <c r="CQ134" s="106"/>
      <c r="CR134" s="106"/>
      <c r="CS134" s="106"/>
      <c r="CT134" s="106"/>
      <c r="CU134" s="106"/>
      <c r="CV134" s="106"/>
      <c r="CW134" s="106"/>
      <c r="CX134" s="106"/>
      <c r="CY134" s="106"/>
      <c r="CZ134" s="106"/>
      <c r="DA134" s="106"/>
      <c r="DB134" s="106"/>
      <c r="DC134" s="106"/>
      <c r="DD134" s="106"/>
      <c r="DE134" s="106"/>
      <c r="DF134" s="106"/>
      <c r="DG134" s="106"/>
      <c r="DH134" s="106"/>
      <c r="DI134" s="106"/>
      <c r="DJ134" s="106"/>
      <c r="DK134" s="106"/>
      <c r="DL134" s="106"/>
      <c r="DM134" s="106"/>
      <c r="DN134" s="106"/>
      <c r="DO134" s="106"/>
      <c r="DP134" s="106"/>
      <c r="DQ134" s="106"/>
      <c r="DR134" s="106"/>
      <c r="DS134" s="106"/>
      <c r="DT134" s="106"/>
      <c r="DU134" s="106"/>
      <c r="DV134" s="106"/>
      <c r="DW134" s="106"/>
      <c r="DX134" s="106"/>
      <c r="DY134" s="106"/>
      <c r="DZ134" s="106"/>
      <c r="EA134" s="106"/>
      <c r="EB134" s="106" t="s">
        <v>659</v>
      </c>
      <c r="EC134" s="106" t="s">
        <v>660</v>
      </c>
    </row>
    <row r="135" spans="1:133">
      <c r="A135" s="106"/>
      <c r="B135" s="106"/>
      <c r="C135" s="106"/>
      <c r="D135" s="106"/>
      <c r="E135" s="106"/>
      <c r="F135" s="106"/>
      <c r="G135" s="106"/>
      <c r="H135" s="106"/>
      <c r="I135" s="106"/>
      <c r="J135" s="106"/>
      <c r="K135" s="106"/>
      <c r="L135" s="106"/>
      <c r="M135" s="106"/>
      <c r="N135" s="106"/>
      <c r="O135" s="106"/>
      <c r="P135" s="106"/>
      <c r="Q135" s="106"/>
      <c r="R135" s="106"/>
      <c r="S135" s="106"/>
      <c r="T135" s="106"/>
      <c r="U135" s="106"/>
      <c r="V135" s="106"/>
      <c r="W135" s="106"/>
      <c r="X135" s="106"/>
      <c r="Y135" s="106"/>
      <c r="Z135" s="106"/>
      <c r="AA135" s="106"/>
      <c r="AB135" s="106"/>
      <c r="AC135" s="106"/>
      <c r="AD135" s="106"/>
      <c r="AE135" s="106"/>
      <c r="AF135" s="106"/>
      <c r="AG135" s="106"/>
      <c r="AH135" s="106"/>
      <c r="AI135" s="106"/>
      <c r="AJ135" s="106"/>
      <c r="AK135" s="106"/>
      <c r="AL135" s="106"/>
      <c r="AM135" s="106"/>
      <c r="AN135" s="106"/>
      <c r="AO135" s="106"/>
      <c r="AP135" s="106"/>
      <c r="AQ135" s="106"/>
      <c r="AR135" s="106"/>
      <c r="AS135" s="106"/>
      <c r="AT135" s="106"/>
      <c r="AU135" s="106"/>
      <c r="AV135" s="106"/>
      <c r="AW135" s="106"/>
      <c r="AX135" s="106"/>
      <c r="AY135" s="106"/>
      <c r="AZ135" s="106"/>
      <c r="BA135" s="106"/>
      <c r="BB135" s="106"/>
      <c r="BC135" s="106"/>
      <c r="BD135" s="106"/>
      <c r="BE135" s="106"/>
      <c r="BF135" s="106"/>
      <c r="BG135" s="106"/>
      <c r="BH135" s="106"/>
      <c r="BI135" s="106"/>
      <c r="BJ135" s="106"/>
      <c r="BK135" s="106"/>
      <c r="BL135" s="106"/>
      <c r="BM135" s="106"/>
      <c r="BN135" s="106"/>
      <c r="BO135" s="106"/>
      <c r="BP135" s="106"/>
      <c r="BQ135" s="106"/>
      <c r="BR135" s="106"/>
      <c r="BS135" s="106"/>
      <c r="BT135" s="106"/>
      <c r="BU135" s="106"/>
      <c r="BV135" s="106"/>
      <c r="BW135" s="106"/>
      <c r="BX135" s="106"/>
      <c r="BY135" s="106"/>
      <c r="BZ135" s="106"/>
      <c r="CA135" s="106"/>
      <c r="CB135" s="106"/>
      <c r="CC135" s="106"/>
      <c r="CD135" s="106"/>
      <c r="CE135" s="106"/>
      <c r="CF135" s="106"/>
      <c r="CG135" s="106"/>
      <c r="CH135" s="106"/>
      <c r="CI135" s="106"/>
      <c r="CJ135" s="106"/>
      <c r="CK135" s="106"/>
      <c r="CL135" s="106"/>
      <c r="CM135" s="106"/>
      <c r="CN135" s="106"/>
      <c r="CO135" s="106"/>
      <c r="CP135" s="106"/>
      <c r="CQ135" s="106"/>
      <c r="CR135" s="106"/>
      <c r="CS135" s="106"/>
      <c r="CT135" s="106"/>
      <c r="CU135" s="106"/>
      <c r="CV135" s="106"/>
      <c r="CW135" s="106"/>
      <c r="CX135" s="106"/>
      <c r="CY135" s="106"/>
      <c r="CZ135" s="106"/>
      <c r="DA135" s="106"/>
      <c r="DB135" s="106"/>
      <c r="DC135" s="106"/>
      <c r="DD135" s="106"/>
      <c r="DE135" s="106"/>
      <c r="DF135" s="106"/>
      <c r="DG135" s="106"/>
      <c r="DH135" s="106"/>
      <c r="DI135" s="106"/>
      <c r="DJ135" s="106"/>
      <c r="DK135" s="106"/>
      <c r="DL135" s="106"/>
      <c r="DM135" s="106"/>
      <c r="DN135" s="106"/>
      <c r="DO135" s="106"/>
      <c r="DP135" s="106"/>
      <c r="DQ135" s="106"/>
      <c r="DR135" s="106"/>
      <c r="DS135" s="106"/>
      <c r="DT135" s="106"/>
      <c r="DU135" s="106"/>
      <c r="DV135" s="106"/>
      <c r="DW135" s="106"/>
      <c r="DX135" s="106"/>
      <c r="DY135" s="106"/>
      <c r="DZ135" s="106"/>
      <c r="EA135" s="106"/>
      <c r="EB135" s="106" t="s">
        <v>661</v>
      </c>
      <c r="EC135" s="106" t="s">
        <v>662</v>
      </c>
    </row>
    <row r="136" spans="1:133">
      <c r="A136" s="106"/>
      <c r="B136" s="106"/>
      <c r="C136" s="106"/>
      <c r="D136" s="106"/>
      <c r="E136" s="106"/>
      <c r="F136" s="106"/>
      <c r="G136" s="106"/>
      <c r="H136" s="106"/>
      <c r="I136" s="106"/>
      <c r="J136" s="106"/>
      <c r="K136" s="106"/>
      <c r="L136" s="106"/>
      <c r="M136" s="106"/>
      <c r="N136" s="106"/>
      <c r="O136" s="106"/>
      <c r="P136" s="106"/>
      <c r="Q136" s="106"/>
      <c r="R136" s="106"/>
      <c r="S136" s="106"/>
      <c r="T136" s="106"/>
      <c r="U136" s="106"/>
      <c r="V136" s="106"/>
      <c r="W136" s="106"/>
      <c r="X136" s="106"/>
      <c r="Y136" s="106"/>
      <c r="Z136" s="106"/>
      <c r="AA136" s="106"/>
      <c r="AB136" s="106"/>
      <c r="AC136" s="106"/>
      <c r="AD136" s="106"/>
      <c r="AE136" s="106"/>
      <c r="AF136" s="106"/>
      <c r="AG136" s="106"/>
      <c r="AH136" s="106"/>
      <c r="AI136" s="106"/>
      <c r="AJ136" s="106"/>
      <c r="AK136" s="106"/>
      <c r="AL136" s="106"/>
      <c r="AM136" s="106"/>
      <c r="AN136" s="106"/>
      <c r="AO136" s="106"/>
      <c r="AP136" s="106"/>
      <c r="AQ136" s="106"/>
      <c r="AR136" s="106"/>
      <c r="AS136" s="106"/>
      <c r="AT136" s="106"/>
      <c r="AU136" s="106"/>
      <c r="AV136" s="106"/>
      <c r="AW136" s="106"/>
      <c r="AX136" s="106"/>
      <c r="AY136" s="106"/>
      <c r="AZ136" s="106"/>
      <c r="BA136" s="106"/>
      <c r="BB136" s="106"/>
      <c r="BC136" s="106"/>
      <c r="BD136" s="106"/>
      <c r="BE136" s="106"/>
      <c r="BF136" s="106"/>
      <c r="BG136" s="106"/>
      <c r="BH136" s="106"/>
      <c r="BI136" s="106"/>
      <c r="BJ136" s="106"/>
      <c r="BK136" s="106"/>
      <c r="BL136" s="106"/>
      <c r="BM136" s="106"/>
      <c r="BN136" s="106"/>
      <c r="BO136" s="106"/>
      <c r="BP136" s="106"/>
      <c r="BQ136" s="106"/>
      <c r="BR136" s="106"/>
      <c r="BS136" s="106"/>
      <c r="BT136" s="106"/>
      <c r="BU136" s="106"/>
      <c r="BV136" s="106"/>
      <c r="BW136" s="106"/>
      <c r="BX136" s="106"/>
      <c r="BY136" s="106"/>
      <c r="BZ136" s="106"/>
      <c r="CA136" s="106"/>
      <c r="CB136" s="106"/>
      <c r="CC136" s="106"/>
      <c r="CD136" s="106"/>
      <c r="CE136" s="106"/>
      <c r="CF136" s="106"/>
      <c r="CG136" s="106"/>
      <c r="CH136" s="106"/>
      <c r="CI136" s="106"/>
      <c r="CJ136" s="106"/>
      <c r="CK136" s="106"/>
      <c r="CL136" s="106"/>
      <c r="CM136" s="106"/>
      <c r="CN136" s="106"/>
      <c r="CO136" s="106"/>
      <c r="CP136" s="106"/>
      <c r="CQ136" s="106"/>
      <c r="CR136" s="106"/>
      <c r="CS136" s="106"/>
      <c r="CT136" s="106"/>
      <c r="CU136" s="106"/>
      <c r="CV136" s="106"/>
      <c r="CW136" s="106"/>
      <c r="CX136" s="106"/>
      <c r="CY136" s="106"/>
      <c r="CZ136" s="106"/>
      <c r="DA136" s="106"/>
      <c r="DB136" s="106"/>
      <c r="DC136" s="106"/>
      <c r="DD136" s="106"/>
      <c r="DE136" s="106"/>
      <c r="DF136" s="106"/>
      <c r="DG136" s="106"/>
      <c r="DH136" s="106"/>
      <c r="DI136" s="106"/>
      <c r="DJ136" s="106"/>
      <c r="DK136" s="106"/>
      <c r="DL136" s="106"/>
      <c r="DM136" s="106"/>
      <c r="DN136" s="106"/>
      <c r="DO136" s="106"/>
      <c r="DP136" s="106"/>
      <c r="DQ136" s="106"/>
      <c r="DR136" s="106"/>
      <c r="DS136" s="106"/>
      <c r="DT136" s="106"/>
      <c r="DU136" s="106"/>
      <c r="DV136" s="106"/>
      <c r="DW136" s="106"/>
      <c r="DX136" s="106"/>
      <c r="DY136" s="106"/>
      <c r="DZ136" s="106"/>
      <c r="EA136" s="106"/>
      <c r="EB136" s="106" t="s">
        <v>669</v>
      </c>
      <c r="EC136" s="106" t="s">
        <v>668</v>
      </c>
    </row>
    <row r="137" spans="1:133">
      <c r="A137" s="106"/>
      <c r="B137" s="106"/>
      <c r="C137" s="106"/>
      <c r="D137" s="106"/>
      <c r="E137" s="106"/>
      <c r="F137" s="106"/>
      <c r="G137" s="106"/>
      <c r="H137" s="106"/>
      <c r="I137" s="106"/>
      <c r="J137" s="106"/>
      <c r="K137" s="106"/>
      <c r="L137" s="106"/>
      <c r="M137" s="106"/>
      <c r="N137" s="106"/>
      <c r="O137" s="106"/>
      <c r="P137" s="106"/>
      <c r="Q137" s="106"/>
      <c r="R137" s="106"/>
      <c r="S137" s="106"/>
      <c r="T137" s="106"/>
      <c r="U137" s="106"/>
      <c r="V137" s="106"/>
      <c r="W137" s="106"/>
      <c r="X137" s="106"/>
      <c r="Y137" s="106"/>
      <c r="Z137" s="106"/>
      <c r="AA137" s="106"/>
      <c r="AB137" s="106"/>
      <c r="AC137" s="106"/>
      <c r="AD137" s="106"/>
      <c r="AE137" s="106"/>
      <c r="AF137" s="106"/>
      <c r="AG137" s="106"/>
      <c r="AH137" s="106"/>
      <c r="AI137" s="106"/>
      <c r="AJ137" s="106"/>
      <c r="AK137" s="106"/>
      <c r="AL137" s="106"/>
      <c r="AM137" s="106"/>
      <c r="AN137" s="106"/>
      <c r="AO137" s="106"/>
      <c r="AP137" s="106"/>
      <c r="AQ137" s="106"/>
      <c r="AR137" s="106"/>
      <c r="AS137" s="106"/>
      <c r="AT137" s="106"/>
      <c r="AU137" s="106"/>
      <c r="AV137" s="106"/>
      <c r="AW137" s="106"/>
      <c r="AX137" s="106"/>
      <c r="AY137" s="106"/>
      <c r="AZ137" s="106"/>
      <c r="BA137" s="106"/>
      <c r="BB137" s="106"/>
      <c r="BC137" s="106"/>
      <c r="BD137" s="106"/>
      <c r="BE137" s="106"/>
      <c r="BF137" s="106"/>
      <c r="BG137" s="106"/>
      <c r="BH137" s="106"/>
      <c r="BI137" s="106"/>
      <c r="BJ137" s="106"/>
      <c r="BK137" s="106"/>
      <c r="BL137" s="106"/>
      <c r="BM137" s="106"/>
      <c r="BN137" s="106"/>
      <c r="BO137" s="106"/>
      <c r="BP137" s="106"/>
      <c r="BQ137" s="106"/>
      <c r="BR137" s="106"/>
      <c r="BS137" s="106"/>
      <c r="BT137" s="106"/>
      <c r="BU137" s="106"/>
      <c r="BV137" s="106"/>
      <c r="BW137" s="106"/>
      <c r="BX137" s="106"/>
      <c r="BY137" s="106"/>
      <c r="BZ137" s="106"/>
      <c r="CA137" s="106"/>
      <c r="CB137" s="106"/>
      <c r="CC137" s="106"/>
      <c r="CD137" s="106"/>
      <c r="CE137" s="106"/>
      <c r="CF137" s="106"/>
      <c r="CG137" s="106"/>
      <c r="CH137" s="106"/>
      <c r="CI137" s="106"/>
      <c r="CJ137" s="106"/>
      <c r="CK137" s="106"/>
      <c r="CL137" s="106"/>
      <c r="CM137" s="106"/>
      <c r="CN137" s="106"/>
      <c r="CO137" s="106"/>
      <c r="CP137" s="106"/>
      <c r="CQ137" s="106"/>
      <c r="CR137" s="106"/>
      <c r="CS137" s="106"/>
      <c r="CT137" s="106"/>
      <c r="CU137" s="106"/>
      <c r="CV137" s="106"/>
      <c r="CW137" s="106"/>
      <c r="CX137" s="106"/>
      <c r="CY137" s="106"/>
      <c r="CZ137" s="106"/>
      <c r="DA137" s="106"/>
      <c r="DB137" s="106"/>
      <c r="DC137" s="106"/>
      <c r="DD137" s="106"/>
      <c r="DE137" s="106"/>
      <c r="DF137" s="106"/>
      <c r="DG137" s="106"/>
      <c r="DH137" s="106"/>
      <c r="DI137" s="106"/>
      <c r="DJ137" s="106"/>
      <c r="DK137" s="106"/>
      <c r="DL137" s="106"/>
      <c r="DM137" s="106"/>
      <c r="DN137" s="106"/>
      <c r="DO137" s="106"/>
      <c r="DP137" s="106"/>
      <c r="DQ137" s="106"/>
      <c r="DR137" s="106"/>
      <c r="DS137" s="106"/>
      <c r="DT137" s="106"/>
      <c r="DU137" s="106"/>
      <c r="DV137" s="106"/>
      <c r="DW137" s="106"/>
      <c r="DX137" s="106"/>
      <c r="DY137" s="106"/>
      <c r="DZ137" s="106"/>
      <c r="EA137" s="106"/>
      <c r="EB137" s="106" t="s">
        <v>674</v>
      </c>
      <c r="EC137" s="106" t="s">
        <v>675</v>
      </c>
    </row>
    <row r="138" spans="1:133">
      <c r="A138" s="106"/>
      <c r="B138" s="106"/>
      <c r="C138" s="106"/>
      <c r="D138" s="106"/>
      <c r="E138" s="106"/>
      <c r="F138" s="106"/>
      <c r="G138" s="106"/>
      <c r="H138" s="106"/>
      <c r="I138" s="106"/>
      <c r="J138" s="106"/>
      <c r="K138" s="106"/>
      <c r="L138" s="106"/>
      <c r="M138" s="106"/>
      <c r="N138" s="106"/>
      <c r="O138" s="106"/>
      <c r="P138" s="106"/>
      <c r="Q138" s="106"/>
      <c r="R138" s="106"/>
      <c r="S138" s="106"/>
      <c r="T138" s="106"/>
      <c r="U138" s="106"/>
      <c r="V138" s="106"/>
      <c r="W138" s="106"/>
      <c r="X138" s="106"/>
      <c r="Y138" s="106"/>
      <c r="Z138" s="106"/>
      <c r="AA138" s="106"/>
      <c r="AB138" s="106"/>
      <c r="AC138" s="106"/>
      <c r="AD138" s="106"/>
      <c r="AE138" s="106"/>
      <c r="AF138" s="106"/>
      <c r="AG138" s="106"/>
      <c r="AH138" s="106"/>
      <c r="AI138" s="106"/>
      <c r="AJ138" s="106"/>
      <c r="AK138" s="106"/>
      <c r="AL138" s="106"/>
      <c r="AM138" s="106"/>
      <c r="AN138" s="106"/>
      <c r="AO138" s="106"/>
      <c r="AP138" s="106"/>
      <c r="AQ138" s="106"/>
      <c r="AR138" s="106"/>
      <c r="AS138" s="106"/>
      <c r="AT138" s="106"/>
      <c r="AU138" s="106"/>
      <c r="AV138" s="106"/>
      <c r="AW138" s="106"/>
      <c r="AX138" s="106"/>
      <c r="AY138" s="106"/>
      <c r="AZ138" s="106"/>
      <c r="BA138" s="106"/>
      <c r="BB138" s="106"/>
      <c r="BC138" s="106"/>
      <c r="BD138" s="106"/>
      <c r="BE138" s="106"/>
      <c r="BF138" s="106"/>
      <c r="BG138" s="106"/>
      <c r="BH138" s="106"/>
      <c r="BI138" s="106"/>
      <c r="BJ138" s="106"/>
      <c r="BK138" s="106"/>
      <c r="BL138" s="106"/>
      <c r="BM138" s="106"/>
      <c r="BN138" s="106"/>
      <c r="BO138" s="106"/>
      <c r="BP138" s="106"/>
      <c r="BQ138" s="106"/>
      <c r="BR138" s="106"/>
      <c r="BS138" s="106"/>
      <c r="BT138" s="106"/>
      <c r="BU138" s="106"/>
      <c r="BV138" s="106"/>
      <c r="BW138" s="106"/>
      <c r="BX138" s="106"/>
      <c r="BY138" s="106"/>
      <c r="BZ138" s="106"/>
      <c r="CA138" s="106"/>
      <c r="CB138" s="106"/>
      <c r="CC138" s="106"/>
      <c r="CD138" s="106"/>
      <c r="CE138" s="106"/>
      <c r="CF138" s="106"/>
      <c r="CG138" s="106"/>
      <c r="CH138" s="106"/>
      <c r="CI138" s="106"/>
      <c r="CJ138" s="106"/>
      <c r="CK138" s="106"/>
      <c r="CL138" s="106"/>
      <c r="CM138" s="106"/>
      <c r="CN138" s="106"/>
      <c r="CO138" s="106"/>
      <c r="CP138" s="106"/>
      <c r="CQ138" s="106"/>
      <c r="CR138" s="106"/>
      <c r="CS138" s="106"/>
      <c r="CT138" s="106"/>
      <c r="CU138" s="106"/>
      <c r="CV138" s="106"/>
      <c r="CW138" s="106"/>
      <c r="CX138" s="106"/>
      <c r="CY138" s="106"/>
      <c r="CZ138" s="106"/>
      <c r="DA138" s="106"/>
      <c r="DB138" s="106"/>
      <c r="DC138" s="106"/>
      <c r="DD138" s="106"/>
      <c r="DE138" s="106"/>
      <c r="DF138" s="106"/>
      <c r="DG138" s="106"/>
      <c r="DH138" s="106"/>
      <c r="DI138" s="106"/>
      <c r="DJ138" s="106"/>
      <c r="DK138" s="106"/>
      <c r="DL138" s="106"/>
      <c r="DM138" s="106"/>
      <c r="DN138" s="106"/>
      <c r="DO138" s="106"/>
      <c r="DP138" s="106"/>
      <c r="DQ138" s="106"/>
      <c r="DR138" s="106"/>
      <c r="DS138" s="106"/>
      <c r="DT138" s="106"/>
      <c r="DU138" s="106"/>
      <c r="DV138" s="106"/>
      <c r="DW138" s="106"/>
      <c r="DX138" s="106"/>
      <c r="DY138" s="106"/>
      <c r="DZ138" s="106"/>
      <c r="EA138" s="106"/>
      <c r="EB138" s="106" t="s">
        <v>678</v>
      </c>
      <c r="EC138" s="106" t="s">
        <v>679</v>
      </c>
    </row>
    <row r="139" spans="1:133">
      <c r="A139" s="106"/>
      <c r="B139" s="106"/>
      <c r="C139" s="106"/>
      <c r="D139" s="106"/>
      <c r="E139" s="106"/>
      <c r="F139" s="106"/>
      <c r="G139" s="106"/>
      <c r="H139" s="106"/>
      <c r="I139" s="106"/>
      <c r="J139" s="106"/>
      <c r="K139" s="106"/>
      <c r="L139" s="106"/>
      <c r="M139" s="106"/>
      <c r="N139" s="106"/>
      <c r="O139" s="106"/>
      <c r="P139" s="106"/>
      <c r="Q139" s="106"/>
      <c r="R139" s="106"/>
      <c r="S139" s="106"/>
      <c r="T139" s="106"/>
      <c r="U139" s="106"/>
      <c r="V139" s="106"/>
      <c r="W139" s="106"/>
      <c r="X139" s="106"/>
      <c r="Y139" s="106"/>
      <c r="Z139" s="106"/>
      <c r="AA139" s="106"/>
      <c r="AB139" s="106"/>
      <c r="AC139" s="106"/>
      <c r="AD139" s="106"/>
      <c r="AE139" s="106"/>
      <c r="AF139" s="106"/>
      <c r="AG139" s="106"/>
      <c r="AH139" s="106"/>
      <c r="AI139" s="106"/>
      <c r="AJ139" s="106"/>
      <c r="AK139" s="106"/>
      <c r="AL139" s="106"/>
      <c r="AM139" s="106"/>
      <c r="AN139" s="106"/>
      <c r="AO139" s="106"/>
      <c r="AP139" s="106"/>
      <c r="AQ139" s="106"/>
      <c r="AR139" s="106"/>
      <c r="AS139" s="106"/>
      <c r="AT139" s="106"/>
      <c r="AU139" s="106"/>
      <c r="AV139" s="106"/>
      <c r="AW139" s="106"/>
      <c r="AX139" s="106"/>
      <c r="AY139" s="106"/>
      <c r="AZ139" s="106"/>
      <c r="BA139" s="106"/>
      <c r="BB139" s="106"/>
      <c r="BC139" s="106"/>
      <c r="BD139" s="106"/>
      <c r="BE139" s="106"/>
      <c r="BF139" s="106"/>
      <c r="BG139" s="106"/>
      <c r="BH139" s="106"/>
      <c r="BI139" s="106"/>
      <c r="BJ139" s="106"/>
      <c r="BK139" s="106"/>
      <c r="BL139" s="106"/>
      <c r="BM139" s="106"/>
      <c r="BN139" s="106"/>
      <c r="BO139" s="106"/>
      <c r="BP139" s="106"/>
      <c r="BQ139" s="106"/>
      <c r="BR139" s="106"/>
      <c r="BS139" s="106"/>
      <c r="BT139" s="106"/>
      <c r="BU139" s="106"/>
      <c r="BV139" s="106"/>
      <c r="BW139" s="106"/>
      <c r="BX139" s="106"/>
      <c r="BY139" s="106"/>
      <c r="BZ139" s="106"/>
      <c r="CA139" s="106"/>
      <c r="CB139" s="106"/>
      <c r="CC139" s="106"/>
      <c r="CD139" s="106"/>
      <c r="CE139" s="106"/>
      <c r="CF139" s="106"/>
      <c r="CG139" s="106"/>
      <c r="CH139" s="106"/>
      <c r="CI139" s="106"/>
      <c r="CJ139" s="106"/>
      <c r="CK139" s="106"/>
      <c r="CL139" s="106"/>
      <c r="CM139" s="106"/>
      <c r="CN139" s="106"/>
      <c r="CO139" s="106"/>
      <c r="CP139" s="106"/>
      <c r="CQ139" s="106"/>
      <c r="CR139" s="106"/>
      <c r="CS139" s="106"/>
      <c r="CT139" s="106"/>
      <c r="CU139" s="106"/>
      <c r="CV139" s="106"/>
      <c r="CW139" s="106"/>
      <c r="CX139" s="106"/>
      <c r="CY139" s="106"/>
      <c r="CZ139" s="106"/>
      <c r="DA139" s="106"/>
      <c r="DB139" s="106"/>
      <c r="DC139" s="106"/>
      <c r="DD139" s="106"/>
      <c r="DE139" s="106"/>
      <c r="DF139" s="106"/>
      <c r="DG139" s="106"/>
      <c r="DH139" s="106"/>
      <c r="DI139" s="106"/>
      <c r="DJ139" s="106"/>
      <c r="DK139" s="106"/>
      <c r="DL139" s="106"/>
      <c r="DM139" s="106"/>
      <c r="DN139" s="106"/>
      <c r="DO139" s="106"/>
      <c r="DP139" s="106"/>
      <c r="DQ139" s="106"/>
      <c r="DR139" s="106"/>
      <c r="DS139" s="106"/>
      <c r="DT139" s="106"/>
      <c r="DU139" s="106"/>
      <c r="DV139" s="106"/>
      <c r="DW139" s="106"/>
      <c r="DX139" s="106"/>
      <c r="DY139" s="106"/>
      <c r="DZ139" s="106"/>
      <c r="EA139" s="106"/>
      <c r="EB139" s="106" t="s">
        <v>681</v>
      </c>
      <c r="EC139" s="106" t="s">
        <v>682</v>
      </c>
    </row>
    <row r="140" spans="1:133">
      <c r="A140" s="106"/>
      <c r="B140" s="106"/>
      <c r="C140" s="106"/>
      <c r="D140" s="106"/>
      <c r="E140" s="106"/>
      <c r="F140" s="106"/>
      <c r="G140" s="106"/>
      <c r="H140" s="106"/>
      <c r="I140" s="106"/>
      <c r="J140" s="106"/>
      <c r="K140" s="106"/>
      <c r="L140" s="106"/>
      <c r="M140" s="106"/>
      <c r="N140" s="106"/>
      <c r="O140" s="106"/>
      <c r="P140" s="106"/>
      <c r="Q140" s="106"/>
      <c r="R140" s="106"/>
      <c r="S140" s="106"/>
      <c r="T140" s="106"/>
      <c r="U140" s="106"/>
      <c r="V140" s="106"/>
      <c r="W140" s="106"/>
      <c r="X140" s="106"/>
      <c r="Y140" s="106"/>
      <c r="Z140" s="106"/>
      <c r="AA140" s="106"/>
      <c r="AB140" s="106"/>
      <c r="AC140" s="106"/>
      <c r="AD140" s="106"/>
      <c r="AE140" s="106"/>
      <c r="AF140" s="106"/>
      <c r="AG140" s="106"/>
      <c r="AH140" s="106"/>
      <c r="AI140" s="106"/>
      <c r="AJ140" s="106"/>
      <c r="AK140" s="106"/>
      <c r="AL140" s="106"/>
      <c r="AM140" s="106"/>
      <c r="AN140" s="106"/>
      <c r="AO140" s="106"/>
      <c r="AP140" s="106"/>
      <c r="AQ140" s="106"/>
      <c r="AR140" s="106"/>
      <c r="AS140" s="106"/>
      <c r="AT140" s="106"/>
      <c r="AU140" s="106"/>
      <c r="AV140" s="106"/>
      <c r="AW140" s="106"/>
      <c r="AX140" s="106"/>
      <c r="AY140" s="106"/>
      <c r="AZ140" s="106"/>
      <c r="BA140" s="106"/>
      <c r="BB140" s="106"/>
      <c r="BC140" s="106"/>
      <c r="BD140" s="106"/>
      <c r="BE140" s="106"/>
      <c r="BF140" s="106"/>
      <c r="BG140" s="106"/>
      <c r="BH140" s="106"/>
      <c r="BI140" s="106"/>
      <c r="BJ140" s="106"/>
      <c r="BK140" s="106"/>
      <c r="BL140" s="106"/>
      <c r="BM140" s="106"/>
      <c r="BN140" s="106"/>
      <c r="BO140" s="106"/>
      <c r="BP140" s="106"/>
      <c r="BQ140" s="106"/>
      <c r="BR140" s="106"/>
      <c r="BS140" s="106"/>
      <c r="BT140" s="106"/>
      <c r="BU140" s="106"/>
      <c r="BV140" s="106"/>
      <c r="BW140" s="106"/>
      <c r="BX140" s="106"/>
      <c r="BY140" s="106"/>
      <c r="BZ140" s="106"/>
      <c r="CA140" s="106"/>
      <c r="CB140" s="106"/>
      <c r="CC140" s="106"/>
      <c r="CD140" s="106"/>
      <c r="CE140" s="106"/>
      <c r="CF140" s="106"/>
      <c r="CG140" s="106"/>
      <c r="CH140" s="106"/>
      <c r="CI140" s="106"/>
      <c r="CJ140" s="106"/>
      <c r="CK140" s="106"/>
      <c r="CL140" s="106"/>
      <c r="CM140" s="106"/>
      <c r="CN140" s="106"/>
      <c r="CO140" s="106"/>
      <c r="CP140" s="106"/>
      <c r="CQ140" s="106"/>
      <c r="CR140" s="106"/>
      <c r="CS140" s="106"/>
      <c r="CT140" s="106"/>
      <c r="CU140" s="106"/>
      <c r="CV140" s="106"/>
      <c r="CW140" s="106"/>
      <c r="CX140" s="106"/>
      <c r="CY140" s="106"/>
      <c r="CZ140" s="106"/>
      <c r="DA140" s="106"/>
      <c r="DB140" s="106"/>
      <c r="DC140" s="106"/>
      <c r="DD140" s="106"/>
      <c r="DE140" s="106"/>
      <c r="DF140" s="106"/>
      <c r="DG140" s="106"/>
      <c r="DH140" s="106"/>
      <c r="DI140" s="106"/>
      <c r="DJ140" s="106"/>
      <c r="DK140" s="106"/>
      <c r="DL140" s="106"/>
      <c r="DM140" s="106"/>
      <c r="DN140" s="106"/>
      <c r="DO140" s="106"/>
      <c r="DP140" s="106"/>
      <c r="DQ140" s="106"/>
      <c r="DR140" s="106"/>
      <c r="DS140" s="106"/>
      <c r="DT140" s="106"/>
      <c r="DU140" s="106"/>
      <c r="DV140" s="106"/>
      <c r="DW140" s="106"/>
      <c r="DX140" s="106"/>
      <c r="DY140" s="106"/>
      <c r="DZ140" s="106"/>
      <c r="EA140" s="106"/>
      <c r="EB140" s="106" t="s">
        <v>684</v>
      </c>
      <c r="EC140" s="106" t="s">
        <v>685</v>
      </c>
    </row>
    <row r="141" spans="1:133">
      <c r="A141" s="106"/>
      <c r="B141" s="106"/>
      <c r="C141" s="106"/>
      <c r="D141" s="106"/>
      <c r="E141" s="106"/>
      <c r="F141" s="106"/>
      <c r="G141" s="106"/>
      <c r="H141" s="106"/>
      <c r="I141" s="106"/>
      <c r="J141" s="106"/>
      <c r="K141" s="106"/>
      <c r="L141" s="106"/>
      <c r="M141" s="106"/>
      <c r="N141" s="106"/>
      <c r="O141" s="106"/>
      <c r="P141" s="106"/>
      <c r="Q141" s="106"/>
      <c r="R141" s="106"/>
      <c r="S141" s="106"/>
      <c r="T141" s="106"/>
      <c r="U141" s="106"/>
      <c r="V141" s="106"/>
      <c r="W141" s="106"/>
      <c r="X141" s="106"/>
      <c r="Y141" s="106"/>
      <c r="Z141" s="106"/>
      <c r="AA141" s="106"/>
      <c r="AB141" s="106"/>
      <c r="AC141" s="106"/>
      <c r="AD141" s="106"/>
      <c r="AE141" s="106"/>
      <c r="AF141" s="106"/>
      <c r="AG141" s="106"/>
      <c r="AH141" s="106"/>
      <c r="AI141" s="106"/>
      <c r="AJ141" s="106"/>
      <c r="AK141" s="106"/>
      <c r="AL141" s="106"/>
      <c r="AM141" s="106"/>
      <c r="AN141" s="106"/>
      <c r="AO141" s="106"/>
      <c r="AP141" s="106"/>
      <c r="AQ141" s="106"/>
      <c r="AR141" s="106"/>
      <c r="AS141" s="106"/>
      <c r="AT141" s="106"/>
      <c r="AU141" s="106"/>
      <c r="AV141" s="106"/>
      <c r="AW141" s="106"/>
      <c r="AX141" s="106"/>
      <c r="AY141" s="106"/>
      <c r="AZ141" s="106"/>
      <c r="BA141" s="106"/>
      <c r="BB141" s="106"/>
      <c r="BC141" s="106"/>
      <c r="BD141" s="106"/>
      <c r="BE141" s="106"/>
      <c r="BF141" s="106"/>
      <c r="BG141" s="106"/>
      <c r="BH141" s="106"/>
      <c r="BI141" s="106"/>
      <c r="BJ141" s="106"/>
      <c r="BK141" s="106"/>
      <c r="BL141" s="106"/>
      <c r="BM141" s="106"/>
      <c r="BN141" s="106"/>
      <c r="BO141" s="106"/>
      <c r="BP141" s="106"/>
      <c r="BQ141" s="106"/>
      <c r="BR141" s="106"/>
      <c r="BS141" s="106"/>
      <c r="BT141" s="106"/>
      <c r="BU141" s="106"/>
      <c r="BV141" s="106"/>
      <c r="BW141" s="106"/>
      <c r="BX141" s="106"/>
      <c r="BY141" s="106"/>
      <c r="BZ141" s="106"/>
      <c r="CA141" s="106"/>
      <c r="CB141" s="106"/>
      <c r="CC141" s="106"/>
      <c r="CD141" s="106"/>
      <c r="CE141" s="106"/>
      <c r="CF141" s="106"/>
      <c r="CG141" s="106"/>
      <c r="CH141" s="106"/>
      <c r="CI141" s="106"/>
      <c r="CJ141" s="106"/>
      <c r="CK141" s="106"/>
      <c r="CL141" s="106"/>
      <c r="CM141" s="106"/>
      <c r="CN141" s="106"/>
      <c r="CO141" s="106"/>
      <c r="CP141" s="106"/>
      <c r="CQ141" s="106"/>
      <c r="CR141" s="106"/>
      <c r="CS141" s="106"/>
      <c r="CT141" s="106"/>
      <c r="CU141" s="106"/>
      <c r="CV141" s="106"/>
      <c r="CW141" s="106"/>
      <c r="CX141" s="106"/>
      <c r="CY141" s="106"/>
      <c r="CZ141" s="106"/>
      <c r="DA141" s="106"/>
      <c r="DB141" s="106"/>
      <c r="DC141" s="106"/>
      <c r="DD141" s="106"/>
      <c r="DE141" s="106"/>
      <c r="DF141" s="106"/>
      <c r="DG141" s="106"/>
      <c r="DH141" s="106"/>
      <c r="DI141" s="106"/>
      <c r="DJ141" s="106"/>
      <c r="DK141" s="106"/>
      <c r="DL141" s="106"/>
      <c r="DM141" s="106"/>
      <c r="DN141" s="106"/>
      <c r="DO141" s="106"/>
      <c r="DP141" s="106"/>
      <c r="DQ141" s="106"/>
      <c r="DR141" s="106"/>
      <c r="DS141" s="106"/>
      <c r="DT141" s="106"/>
      <c r="DU141" s="106"/>
      <c r="DV141" s="106"/>
      <c r="DW141" s="106"/>
      <c r="DX141" s="106"/>
      <c r="DY141" s="106"/>
      <c r="DZ141" s="106"/>
      <c r="EA141" s="106"/>
      <c r="EB141" s="106" t="s">
        <v>687</v>
      </c>
      <c r="EC141" s="106" t="s">
        <v>688</v>
      </c>
    </row>
    <row r="142" spans="1:133">
      <c r="A142" s="106"/>
      <c r="B142" s="106"/>
      <c r="C142" s="106"/>
      <c r="D142" s="106"/>
      <c r="E142" s="106"/>
      <c r="F142" s="106"/>
      <c r="G142" s="106"/>
      <c r="H142" s="106"/>
      <c r="I142" s="106"/>
      <c r="J142" s="106"/>
      <c r="K142" s="106"/>
      <c r="L142" s="106"/>
      <c r="M142" s="106"/>
      <c r="N142" s="106"/>
      <c r="O142" s="106"/>
      <c r="P142" s="106"/>
      <c r="Q142" s="106"/>
      <c r="R142" s="106"/>
      <c r="S142" s="106"/>
      <c r="T142" s="106"/>
      <c r="U142" s="106"/>
      <c r="V142" s="106"/>
      <c r="W142" s="106"/>
      <c r="X142" s="106"/>
      <c r="Y142" s="106"/>
      <c r="Z142" s="106"/>
      <c r="AA142" s="106"/>
      <c r="AB142" s="106"/>
      <c r="AC142" s="106"/>
      <c r="AD142" s="106"/>
      <c r="AE142" s="106"/>
      <c r="AF142" s="106"/>
      <c r="AG142" s="106"/>
      <c r="AH142" s="106"/>
      <c r="AI142" s="106"/>
      <c r="AJ142" s="106"/>
      <c r="AK142" s="106"/>
      <c r="AL142" s="106"/>
      <c r="AM142" s="106"/>
      <c r="AN142" s="106"/>
      <c r="AO142" s="106"/>
      <c r="AP142" s="106"/>
      <c r="AQ142" s="106"/>
      <c r="AR142" s="106"/>
      <c r="AS142" s="106"/>
      <c r="AT142" s="106"/>
      <c r="AU142" s="106"/>
      <c r="AV142" s="106"/>
      <c r="AW142" s="106"/>
      <c r="AX142" s="106"/>
      <c r="AY142" s="106"/>
      <c r="AZ142" s="106"/>
      <c r="BA142" s="106"/>
      <c r="BB142" s="106"/>
      <c r="BC142" s="106"/>
      <c r="BD142" s="106"/>
      <c r="BE142" s="106"/>
      <c r="BF142" s="106"/>
      <c r="BG142" s="106"/>
      <c r="BH142" s="106"/>
      <c r="BI142" s="106"/>
      <c r="BJ142" s="106"/>
      <c r="BK142" s="106"/>
      <c r="BL142" s="106"/>
      <c r="BM142" s="106"/>
      <c r="BN142" s="106"/>
      <c r="BO142" s="106"/>
      <c r="BP142" s="106"/>
      <c r="BQ142" s="106"/>
      <c r="BR142" s="106"/>
      <c r="BS142" s="106"/>
      <c r="BT142" s="106"/>
      <c r="BU142" s="106"/>
      <c r="BV142" s="106"/>
      <c r="BW142" s="106"/>
      <c r="BX142" s="106"/>
      <c r="BY142" s="106"/>
      <c r="BZ142" s="106"/>
      <c r="CA142" s="106"/>
      <c r="CB142" s="106"/>
      <c r="CC142" s="106"/>
      <c r="CD142" s="106"/>
      <c r="CE142" s="106"/>
      <c r="CF142" s="106"/>
      <c r="CG142" s="106"/>
      <c r="CH142" s="106"/>
      <c r="CI142" s="106"/>
      <c r="CJ142" s="106"/>
      <c r="CK142" s="106"/>
      <c r="CL142" s="106"/>
      <c r="CM142" s="106"/>
      <c r="CN142" s="106"/>
      <c r="CO142" s="106"/>
      <c r="CP142" s="106"/>
      <c r="CQ142" s="106"/>
      <c r="CR142" s="106"/>
      <c r="CS142" s="106"/>
      <c r="CT142" s="106"/>
      <c r="CU142" s="106"/>
      <c r="CV142" s="106"/>
      <c r="CW142" s="106"/>
      <c r="CX142" s="106"/>
      <c r="CY142" s="106"/>
      <c r="CZ142" s="106"/>
      <c r="DA142" s="106"/>
      <c r="DB142" s="106"/>
      <c r="DC142" s="106"/>
      <c r="DD142" s="106"/>
      <c r="DE142" s="106"/>
      <c r="DF142" s="106"/>
      <c r="DG142" s="106"/>
      <c r="DH142" s="106"/>
      <c r="DI142" s="106"/>
      <c r="DJ142" s="106"/>
      <c r="DK142" s="106"/>
      <c r="DL142" s="106"/>
      <c r="DM142" s="106"/>
      <c r="DN142" s="106"/>
      <c r="DO142" s="106"/>
      <c r="DP142" s="106"/>
      <c r="DQ142" s="106"/>
      <c r="DR142" s="106"/>
      <c r="DS142" s="106"/>
      <c r="DT142" s="106"/>
      <c r="DU142" s="106"/>
      <c r="DV142" s="106"/>
      <c r="DW142" s="106"/>
      <c r="DX142" s="106"/>
      <c r="DY142" s="106"/>
      <c r="DZ142" s="106"/>
      <c r="EA142" s="106"/>
      <c r="EB142" s="106" t="s">
        <v>690</v>
      </c>
      <c r="EC142" s="106" t="s">
        <v>691</v>
      </c>
    </row>
    <row r="143" spans="1:133">
      <c r="A143" s="106"/>
      <c r="B143" s="106"/>
      <c r="C143" s="106"/>
      <c r="D143" s="106"/>
      <c r="E143" s="106"/>
      <c r="F143" s="106"/>
      <c r="G143" s="106"/>
      <c r="H143" s="106"/>
      <c r="I143" s="106"/>
      <c r="J143" s="106"/>
      <c r="K143" s="106"/>
      <c r="L143" s="106"/>
      <c r="M143" s="106"/>
      <c r="N143" s="106"/>
      <c r="O143" s="106"/>
      <c r="P143" s="106"/>
      <c r="Q143" s="106"/>
      <c r="R143" s="106"/>
      <c r="S143" s="106"/>
      <c r="T143" s="106"/>
      <c r="U143" s="106"/>
      <c r="V143" s="106"/>
      <c r="W143" s="106"/>
      <c r="X143" s="106"/>
      <c r="Y143" s="106"/>
      <c r="Z143" s="106"/>
      <c r="AA143" s="106"/>
      <c r="AB143" s="106"/>
      <c r="AC143" s="106"/>
      <c r="AD143" s="106"/>
      <c r="AE143" s="106"/>
      <c r="AF143" s="106"/>
      <c r="AG143" s="106"/>
      <c r="AH143" s="106"/>
      <c r="AI143" s="106"/>
      <c r="AJ143" s="106"/>
      <c r="AK143" s="106"/>
      <c r="AL143" s="106"/>
      <c r="AM143" s="106"/>
      <c r="AN143" s="106"/>
      <c r="AO143" s="106"/>
      <c r="AP143" s="106"/>
      <c r="AQ143" s="106"/>
      <c r="AR143" s="106"/>
      <c r="AS143" s="106"/>
      <c r="AT143" s="106"/>
      <c r="AU143" s="106"/>
      <c r="AV143" s="106"/>
      <c r="AW143" s="106"/>
      <c r="AX143" s="106"/>
      <c r="AY143" s="106"/>
      <c r="AZ143" s="106"/>
      <c r="BA143" s="106"/>
      <c r="BB143" s="106"/>
      <c r="BC143" s="106"/>
      <c r="BD143" s="106"/>
      <c r="BE143" s="106"/>
      <c r="BF143" s="106"/>
      <c r="BG143" s="106"/>
      <c r="BH143" s="106"/>
      <c r="BI143" s="106"/>
      <c r="BJ143" s="106"/>
      <c r="BK143" s="106"/>
      <c r="BL143" s="106"/>
      <c r="BM143" s="106"/>
      <c r="BN143" s="106"/>
      <c r="BO143" s="106"/>
      <c r="BP143" s="106"/>
      <c r="BQ143" s="106"/>
      <c r="BR143" s="106"/>
      <c r="BS143" s="106"/>
      <c r="BT143" s="106"/>
      <c r="BU143" s="106"/>
      <c r="BV143" s="106"/>
      <c r="BW143" s="106"/>
      <c r="BX143" s="106"/>
      <c r="BY143" s="106"/>
      <c r="BZ143" s="106"/>
      <c r="CA143" s="106"/>
      <c r="CB143" s="106"/>
      <c r="CC143" s="106"/>
      <c r="CD143" s="106"/>
      <c r="CE143" s="106"/>
      <c r="CF143" s="106"/>
      <c r="CG143" s="106"/>
      <c r="CH143" s="106"/>
      <c r="CI143" s="106"/>
      <c r="CJ143" s="106"/>
      <c r="CK143" s="106"/>
      <c r="CL143" s="106"/>
      <c r="CM143" s="106"/>
      <c r="CN143" s="106"/>
      <c r="CO143" s="106"/>
      <c r="CP143" s="106"/>
      <c r="CQ143" s="106"/>
      <c r="CR143" s="106"/>
      <c r="CS143" s="106"/>
      <c r="CT143" s="106"/>
      <c r="CU143" s="106"/>
      <c r="CV143" s="106"/>
      <c r="CW143" s="106"/>
      <c r="CX143" s="106"/>
      <c r="CY143" s="106"/>
      <c r="CZ143" s="106"/>
      <c r="DA143" s="106"/>
      <c r="DB143" s="106"/>
      <c r="DC143" s="106"/>
      <c r="DD143" s="106"/>
      <c r="DE143" s="106"/>
      <c r="DF143" s="106"/>
      <c r="DG143" s="106"/>
      <c r="DH143" s="106"/>
      <c r="DI143" s="106"/>
      <c r="DJ143" s="106"/>
      <c r="DK143" s="106"/>
      <c r="DL143" s="106"/>
      <c r="DM143" s="106"/>
      <c r="DN143" s="106"/>
      <c r="DO143" s="106"/>
      <c r="DP143" s="106"/>
      <c r="DQ143" s="106"/>
      <c r="DR143" s="106"/>
      <c r="DS143" s="106"/>
      <c r="DT143" s="106"/>
      <c r="DU143" s="106"/>
      <c r="DV143" s="106"/>
      <c r="DW143" s="106"/>
      <c r="DX143" s="106"/>
      <c r="DY143" s="106"/>
      <c r="DZ143" s="106"/>
      <c r="EA143" s="106"/>
      <c r="EB143" s="106" t="s">
        <v>692</v>
      </c>
      <c r="EC143" s="106" t="s">
        <v>693</v>
      </c>
    </row>
    <row r="144" spans="1:133">
      <c r="A144" s="106"/>
      <c r="B144" s="106"/>
      <c r="C144" s="106"/>
      <c r="D144" s="106"/>
      <c r="E144" s="106"/>
      <c r="F144" s="106"/>
      <c r="G144" s="106"/>
      <c r="H144" s="106"/>
      <c r="I144" s="106"/>
      <c r="J144" s="106"/>
      <c r="K144" s="106"/>
      <c r="L144" s="106"/>
      <c r="M144" s="106"/>
      <c r="N144" s="106"/>
      <c r="O144" s="106"/>
      <c r="P144" s="106"/>
      <c r="Q144" s="106"/>
      <c r="R144" s="106"/>
      <c r="S144" s="106"/>
      <c r="T144" s="106"/>
      <c r="U144" s="106"/>
      <c r="V144" s="106"/>
      <c r="W144" s="106"/>
      <c r="X144" s="106"/>
      <c r="Y144" s="106"/>
      <c r="Z144" s="106"/>
      <c r="AA144" s="106"/>
      <c r="AB144" s="106"/>
      <c r="AC144" s="106"/>
      <c r="AD144" s="106"/>
      <c r="AE144" s="106"/>
      <c r="AF144" s="106"/>
      <c r="AG144" s="106"/>
      <c r="AH144" s="106"/>
      <c r="AI144" s="106"/>
      <c r="AJ144" s="106"/>
      <c r="AK144" s="106"/>
      <c r="AL144" s="106"/>
      <c r="AM144" s="106"/>
      <c r="AN144" s="106"/>
      <c r="AO144" s="106"/>
      <c r="AP144" s="106"/>
      <c r="AQ144" s="106"/>
      <c r="AR144" s="106"/>
      <c r="AS144" s="106"/>
      <c r="AT144" s="106"/>
      <c r="AU144" s="106"/>
      <c r="AV144" s="106"/>
      <c r="AW144" s="106"/>
      <c r="AX144" s="106"/>
      <c r="AY144" s="106"/>
      <c r="AZ144" s="106"/>
      <c r="BA144" s="106"/>
      <c r="BB144" s="106"/>
      <c r="BC144" s="106"/>
      <c r="BD144" s="106"/>
      <c r="BE144" s="106"/>
      <c r="BF144" s="106"/>
      <c r="BG144" s="106"/>
      <c r="BH144" s="106"/>
      <c r="BI144" s="106"/>
      <c r="BJ144" s="106"/>
      <c r="BK144" s="106"/>
      <c r="BL144" s="106"/>
      <c r="BM144" s="106"/>
      <c r="BN144" s="106"/>
      <c r="BO144" s="106"/>
      <c r="BP144" s="106"/>
      <c r="BQ144" s="106"/>
      <c r="BR144" s="106"/>
      <c r="BS144" s="106"/>
      <c r="BT144" s="106"/>
      <c r="BU144" s="106"/>
      <c r="BV144" s="106"/>
      <c r="BW144" s="106"/>
      <c r="BX144" s="106"/>
      <c r="BY144" s="106"/>
      <c r="BZ144" s="106"/>
      <c r="CA144" s="106"/>
      <c r="CB144" s="106"/>
      <c r="CC144" s="106"/>
      <c r="CD144" s="106"/>
      <c r="CE144" s="106"/>
      <c r="CF144" s="106"/>
      <c r="CG144" s="106"/>
      <c r="CH144" s="106"/>
      <c r="CI144" s="106"/>
      <c r="CJ144" s="106"/>
      <c r="CK144" s="106"/>
      <c r="CL144" s="106"/>
      <c r="CM144" s="106"/>
      <c r="CN144" s="106"/>
      <c r="CO144" s="106"/>
      <c r="CP144" s="106"/>
      <c r="CQ144" s="106"/>
      <c r="CR144" s="106"/>
      <c r="CS144" s="106"/>
      <c r="CT144" s="106"/>
      <c r="CU144" s="106"/>
      <c r="CV144" s="106"/>
      <c r="CW144" s="106"/>
      <c r="CX144" s="106"/>
      <c r="CY144" s="106"/>
      <c r="CZ144" s="106"/>
      <c r="DA144" s="106"/>
      <c r="DB144" s="106"/>
      <c r="DC144" s="106"/>
      <c r="DD144" s="106"/>
      <c r="DE144" s="106"/>
      <c r="DF144" s="106"/>
      <c r="DG144" s="106"/>
      <c r="DH144" s="106"/>
      <c r="DI144" s="106"/>
      <c r="DJ144" s="106"/>
      <c r="DK144" s="106"/>
      <c r="DL144" s="106"/>
      <c r="DM144" s="106"/>
      <c r="DN144" s="106"/>
      <c r="DO144" s="106"/>
      <c r="DP144" s="106"/>
      <c r="DQ144" s="106"/>
      <c r="DR144" s="106"/>
      <c r="DS144" s="106"/>
      <c r="DT144" s="106"/>
      <c r="DU144" s="106"/>
      <c r="DV144" s="106"/>
      <c r="DW144" s="106"/>
      <c r="DX144" s="106"/>
      <c r="DY144" s="106"/>
      <c r="DZ144" s="106"/>
      <c r="EA144" s="106"/>
      <c r="EB144" s="106" t="s">
        <v>694</v>
      </c>
      <c r="EC144" s="106" t="s">
        <v>695</v>
      </c>
    </row>
    <row r="145" spans="1:133">
      <c r="A145" s="106"/>
      <c r="B145" s="106"/>
      <c r="C145" s="106"/>
      <c r="D145" s="106"/>
      <c r="E145" s="106"/>
      <c r="F145" s="106"/>
      <c r="G145" s="106"/>
      <c r="H145" s="106"/>
      <c r="I145" s="106"/>
      <c r="J145" s="106"/>
      <c r="K145" s="106"/>
      <c r="L145" s="106"/>
      <c r="M145" s="106"/>
      <c r="N145" s="106"/>
      <c r="O145" s="106"/>
      <c r="P145" s="106"/>
      <c r="Q145" s="106"/>
      <c r="R145" s="106"/>
      <c r="S145" s="106"/>
      <c r="T145" s="106"/>
      <c r="U145" s="106"/>
      <c r="V145" s="106"/>
      <c r="W145" s="106"/>
      <c r="X145" s="106"/>
      <c r="Y145" s="106"/>
      <c r="Z145" s="106"/>
      <c r="AA145" s="106"/>
      <c r="AB145" s="106"/>
      <c r="AC145" s="106"/>
      <c r="AD145" s="106"/>
      <c r="AE145" s="106"/>
      <c r="AF145" s="106"/>
      <c r="AG145" s="106"/>
      <c r="AH145" s="106"/>
      <c r="AI145" s="106"/>
      <c r="AJ145" s="106"/>
      <c r="AK145" s="106"/>
      <c r="AL145" s="106"/>
      <c r="AM145" s="106"/>
      <c r="AN145" s="106"/>
      <c r="AO145" s="106"/>
      <c r="AP145" s="106"/>
      <c r="AQ145" s="106"/>
      <c r="AR145" s="106"/>
      <c r="AS145" s="106"/>
      <c r="AT145" s="106"/>
      <c r="AU145" s="106"/>
      <c r="AV145" s="106"/>
      <c r="AW145" s="106"/>
      <c r="AX145" s="106"/>
      <c r="AY145" s="106"/>
      <c r="AZ145" s="106"/>
      <c r="BA145" s="106"/>
      <c r="BB145" s="106"/>
      <c r="BC145" s="106"/>
      <c r="BD145" s="106"/>
      <c r="BE145" s="106"/>
      <c r="BF145" s="106"/>
      <c r="BG145" s="106"/>
      <c r="BH145" s="106"/>
      <c r="BI145" s="106"/>
      <c r="BJ145" s="106"/>
      <c r="BK145" s="106"/>
      <c r="BL145" s="106"/>
      <c r="BM145" s="106"/>
      <c r="BN145" s="106"/>
      <c r="BO145" s="106"/>
      <c r="BP145" s="106"/>
      <c r="BQ145" s="106"/>
      <c r="BR145" s="106"/>
      <c r="BS145" s="106"/>
      <c r="BT145" s="106"/>
      <c r="BU145" s="106"/>
      <c r="BV145" s="106"/>
      <c r="BW145" s="106"/>
      <c r="BX145" s="106"/>
      <c r="BY145" s="106"/>
      <c r="BZ145" s="106"/>
      <c r="CA145" s="106"/>
      <c r="CB145" s="106"/>
      <c r="CC145" s="106"/>
      <c r="CD145" s="106"/>
      <c r="CE145" s="106"/>
      <c r="CF145" s="106"/>
      <c r="CG145" s="106"/>
      <c r="CH145" s="106"/>
      <c r="CI145" s="106"/>
      <c r="CJ145" s="106"/>
      <c r="CK145" s="106"/>
      <c r="CL145" s="106"/>
      <c r="CM145" s="106"/>
      <c r="CN145" s="106"/>
      <c r="CO145" s="106"/>
      <c r="CP145" s="106"/>
      <c r="CQ145" s="106"/>
      <c r="CR145" s="106"/>
      <c r="CS145" s="106"/>
      <c r="CT145" s="106"/>
      <c r="CU145" s="106"/>
      <c r="CV145" s="106"/>
      <c r="CW145" s="106"/>
      <c r="CX145" s="106"/>
      <c r="CY145" s="106"/>
      <c r="CZ145" s="106"/>
      <c r="DA145" s="106"/>
      <c r="DB145" s="106"/>
      <c r="DC145" s="106"/>
      <c r="DD145" s="106"/>
      <c r="DE145" s="106"/>
      <c r="DF145" s="106"/>
      <c r="DG145" s="106"/>
      <c r="DH145" s="106"/>
      <c r="DI145" s="106"/>
      <c r="DJ145" s="106"/>
      <c r="DK145" s="106"/>
      <c r="DL145" s="106"/>
      <c r="DM145" s="106"/>
      <c r="DN145" s="106"/>
      <c r="DO145" s="106"/>
      <c r="DP145" s="106"/>
      <c r="DQ145" s="106"/>
      <c r="DR145" s="106"/>
      <c r="DS145" s="106"/>
      <c r="DT145" s="106"/>
      <c r="DU145" s="106"/>
      <c r="DV145" s="106"/>
      <c r="DW145" s="106"/>
      <c r="DX145" s="106"/>
      <c r="DY145" s="106"/>
      <c r="DZ145" s="106"/>
      <c r="EA145" s="106"/>
      <c r="EB145" s="106" t="s">
        <v>696</v>
      </c>
      <c r="EC145" s="106" t="s">
        <v>697</v>
      </c>
    </row>
    <row r="146" spans="1:133">
      <c r="A146" s="106"/>
      <c r="B146" s="106"/>
      <c r="C146" s="106"/>
      <c r="D146" s="106"/>
      <c r="E146" s="106"/>
      <c r="F146" s="106"/>
      <c r="G146" s="106"/>
      <c r="H146" s="106"/>
      <c r="I146" s="106"/>
      <c r="J146" s="106"/>
      <c r="K146" s="106"/>
      <c r="L146" s="106"/>
      <c r="M146" s="106"/>
      <c r="N146" s="106"/>
      <c r="O146" s="106"/>
      <c r="P146" s="106"/>
      <c r="Q146" s="106"/>
      <c r="R146" s="106"/>
      <c r="S146" s="106"/>
      <c r="T146" s="106"/>
      <c r="U146" s="106"/>
      <c r="V146" s="106"/>
      <c r="W146" s="106"/>
      <c r="X146" s="106"/>
      <c r="Y146" s="106"/>
      <c r="Z146" s="106"/>
      <c r="AA146" s="106"/>
      <c r="AB146" s="106"/>
      <c r="AC146" s="106"/>
      <c r="AD146" s="106"/>
      <c r="AE146" s="106"/>
      <c r="AF146" s="106"/>
      <c r="AG146" s="106"/>
      <c r="AH146" s="106"/>
      <c r="AI146" s="106"/>
      <c r="AJ146" s="106"/>
      <c r="AK146" s="106"/>
      <c r="AL146" s="106"/>
      <c r="AM146" s="106"/>
      <c r="AN146" s="106"/>
      <c r="AO146" s="106"/>
      <c r="AP146" s="106"/>
      <c r="AQ146" s="106"/>
      <c r="AR146" s="106"/>
      <c r="AS146" s="106"/>
      <c r="AT146" s="106"/>
      <c r="AU146" s="106"/>
      <c r="AV146" s="106"/>
      <c r="AW146" s="106"/>
      <c r="AX146" s="106"/>
      <c r="AY146" s="106"/>
      <c r="AZ146" s="106"/>
      <c r="BA146" s="106"/>
      <c r="BB146" s="106"/>
      <c r="BC146" s="106"/>
      <c r="BD146" s="106"/>
      <c r="BE146" s="106"/>
      <c r="BF146" s="106"/>
      <c r="BG146" s="106"/>
      <c r="BH146" s="106"/>
      <c r="BI146" s="106"/>
      <c r="BJ146" s="106"/>
      <c r="BK146" s="106"/>
      <c r="BL146" s="106"/>
      <c r="BM146" s="106"/>
      <c r="BN146" s="106"/>
      <c r="BO146" s="106"/>
      <c r="BP146" s="106"/>
      <c r="BQ146" s="106"/>
      <c r="BR146" s="106"/>
      <c r="BS146" s="106"/>
      <c r="BT146" s="106"/>
      <c r="BU146" s="106"/>
      <c r="BV146" s="106"/>
      <c r="BW146" s="106"/>
      <c r="BX146" s="106"/>
      <c r="BY146" s="106"/>
      <c r="BZ146" s="106"/>
      <c r="CA146" s="106"/>
      <c r="CB146" s="106"/>
      <c r="CC146" s="106"/>
      <c r="CD146" s="106"/>
      <c r="CE146" s="106"/>
      <c r="CF146" s="106"/>
      <c r="CG146" s="106"/>
      <c r="CH146" s="106"/>
      <c r="CI146" s="106"/>
      <c r="CJ146" s="106"/>
      <c r="CK146" s="106"/>
      <c r="CL146" s="106"/>
      <c r="CM146" s="106"/>
      <c r="CN146" s="106"/>
      <c r="CO146" s="106"/>
      <c r="CP146" s="106"/>
      <c r="CQ146" s="106"/>
      <c r="CR146" s="106"/>
      <c r="CS146" s="106"/>
      <c r="CT146" s="106"/>
      <c r="CU146" s="106"/>
      <c r="CV146" s="106"/>
      <c r="CW146" s="106"/>
      <c r="CX146" s="106"/>
      <c r="CY146" s="106"/>
      <c r="CZ146" s="106"/>
      <c r="DA146" s="106"/>
      <c r="DB146" s="106"/>
      <c r="DC146" s="106"/>
      <c r="DD146" s="106"/>
      <c r="DE146" s="106"/>
      <c r="DF146" s="106"/>
      <c r="DG146" s="106"/>
      <c r="DH146" s="106"/>
      <c r="DI146" s="106"/>
      <c r="DJ146" s="106"/>
      <c r="DK146" s="106"/>
      <c r="DL146" s="106"/>
      <c r="DM146" s="106"/>
      <c r="DN146" s="106"/>
      <c r="DO146" s="106"/>
      <c r="DP146" s="106"/>
      <c r="DQ146" s="106"/>
      <c r="DR146" s="106"/>
      <c r="DS146" s="106"/>
      <c r="DT146" s="106"/>
      <c r="DU146" s="106"/>
      <c r="DV146" s="106"/>
      <c r="DW146" s="106"/>
      <c r="DX146" s="106"/>
      <c r="DY146" s="106"/>
      <c r="DZ146" s="106"/>
      <c r="EA146" s="106"/>
      <c r="EB146" s="106" t="s">
        <v>701</v>
      </c>
      <c r="EC146" s="106" t="s">
        <v>702</v>
      </c>
    </row>
    <row r="147" spans="1:133">
      <c r="A147" s="106"/>
      <c r="B147" s="106"/>
      <c r="C147" s="106"/>
      <c r="D147" s="106"/>
      <c r="E147" s="106"/>
      <c r="F147" s="106"/>
      <c r="G147" s="106"/>
      <c r="H147" s="106"/>
      <c r="I147" s="106"/>
      <c r="J147" s="106"/>
      <c r="K147" s="106"/>
      <c r="L147" s="106"/>
      <c r="M147" s="106"/>
      <c r="N147" s="106"/>
      <c r="O147" s="106"/>
      <c r="P147" s="106"/>
      <c r="Q147" s="106"/>
      <c r="R147" s="106"/>
      <c r="S147" s="106"/>
      <c r="T147" s="106"/>
      <c r="U147" s="106"/>
      <c r="V147" s="106"/>
      <c r="W147" s="106"/>
      <c r="X147" s="106"/>
      <c r="Y147" s="106"/>
      <c r="Z147" s="106"/>
      <c r="AA147" s="106"/>
      <c r="AB147" s="106"/>
      <c r="AC147" s="106"/>
      <c r="AD147" s="106"/>
      <c r="AE147" s="106"/>
      <c r="AF147" s="106"/>
      <c r="AG147" s="106"/>
      <c r="AH147" s="106"/>
      <c r="AI147" s="106"/>
      <c r="AJ147" s="106"/>
      <c r="AK147" s="106"/>
      <c r="AL147" s="106"/>
      <c r="AM147" s="106"/>
      <c r="AN147" s="106"/>
      <c r="AO147" s="106"/>
      <c r="AP147" s="106"/>
      <c r="AQ147" s="106"/>
      <c r="AR147" s="106"/>
      <c r="AS147" s="106"/>
      <c r="AT147" s="106"/>
      <c r="AU147" s="106"/>
      <c r="AV147" s="106"/>
      <c r="AW147" s="106"/>
      <c r="AX147" s="106"/>
      <c r="AY147" s="106"/>
      <c r="AZ147" s="106"/>
      <c r="BA147" s="106"/>
      <c r="BB147" s="106"/>
      <c r="BC147" s="106"/>
      <c r="BD147" s="106"/>
      <c r="BE147" s="106"/>
      <c r="BF147" s="106"/>
      <c r="BG147" s="106"/>
      <c r="BH147" s="106"/>
      <c r="BI147" s="106"/>
      <c r="BJ147" s="106"/>
      <c r="BK147" s="106"/>
      <c r="BL147" s="106"/>
      <c r="BM147" s="106"/>
      <c r="BN147" s="106"/>
      <c r="BO147" s="106"/>
      <c r="BP147" s="106"/>
      <c r="BQ147" s="106"/>
      <c r="BR147" s="106"/>
      <c r="BS147" s="106"/>
      <c r="BT147" s="106"/>
      <c r="BU147" s="106"/>
      <c r="BV147" s="106"/>
      <c r="BW147" s="106"/>
      <c r="BX147" s="106"/>
      <c r="BY147" s="106"/>
      <c r="BZ147" s="106"/>
      <c r="CA147" s="106"/>
      <c r="CB147" s="106"/>
      <c r="CC147" s="106"/>
      <c r="CD147" s="106"/>
      <c r="CE147" s="106"/>
      <c r="CF147" s="106"/>
      <c r="CG147" s="106"/>
      <c r="CH147" s="106"/>
      <c r="CI147" s="106"/>
      <c r="CJ147" s="106"/>
      <c r="CK147" s="106"/>
      <c r="CL147" s="106"/>
      <c r="CM147" s="106"/>
      <c r="CN147" s="106"/>
      <c r="CO147" s="106"/>
      <c r="CP147" s="106"/>
      <c r="CQ147" s="106"/>
      <c r="CR147" s="106"/>
      <c r="CS147" s="106"/>
      <c r="CT147" s="106"/>
      <c r="CU147" s="106"/>
      <c r="CV147" s="106"/>
      <c r="CW147" s="106"/>
      <c r="CX147" s="106"/>
      <c r="CY147" s="106"/>
      <c r="CZ147" s="106"/>
      <c r="DA147" s="106"/>
      <c r="DB147" s="106"/>
      <c r="DC147" s="106"/>
      <c r="DD147" s="106"/>
      <c r="DE147" s="106"/>
      <c r="DF147" s="106"/>
      <c r="DG147" s="106"/>
      <c r="DH147" s="106"/>
      <c r="DI147" s="106"/>
      <c r="DJ147" s="106"/>
      <c r="DK147" s="106"/>
      <c r="DL147" s="106"/>
      <c r="DM147" s="106"/>
      <c r="DN147" s="106"/>
      <c r="DO147" s="106"/>
      <c r="DP147" s="106"/>
      <c r="DQ147" s="106"/>
      <c r="DR147" s="106"/>
      <c r="DS147" s="106"/>
      <c r="DT147" s="106"/>
      <c r="DU147" s="106"/>
      <c r="DV147" s="106"/>
      <c r="DW147" s="106"/>
      <c r="DX147" s="106"/>
      <c r="DY147" s="106"/>
      <c r="DZ147" s="106"/>
      <c r="EA147" s="106"/>
      <c r="EB147" s="106" t="s">
        <v>703</v>
      </c>
      <c r="EC147" s="106" t="s">
        <v>704</v>
      </c>
    </row>
    <row r="148" spans="1:133">
      <c r="A148" s="106"/>
      <c r="B148" s="106"/>
      <c r="C148" s="106"/>
      <c r="D148" s="106"/>
      <c r="E148" s="106"/>
      <c r="F148" s="106"/>
      <c r="G148" s="106"/>
      <c r="H148" s="106"/>
      <c r="I148" s="106"/>
      <c r="J148" s="106"/>
      <c r="K148" s="106"/>
      <c r="L148" s="106"/>
      <c r="M148" s="106"/>
      <c r="N148" s="106"/>
      <c r="O148" s="106"/>
      <c r="P148" s="106"/>
      <c r="Q148" s="106"/>
      <c r="R148" s="106"/>
      <c r="S148" s="106"/>
      <c r="T148" s="106"/>
      <c r="U148" s="106"/>
      <c r="V148" s="106"/>
      <c r="W148" s="106"/>
      <c r="X148" s="106"/>
      <c r="Y148" s="106"/>
      <c r="Z148" s="106"/>
      <c r="AA148" s="106"/>
      <c r="AB148" s="106"/>
      <c r="AC148" s="106"/>
      <c r="AD148" s="106"/>
      <c r="AE148" s="106"/>
      <c r="AF148" s="106"/>
      <c r="AG148" s="106"/>
      <c r="AH148" s="106"/>
      <c r="AI148" s="106"/>
      <c r="AJ148" s="106"/>
      <c r="AK148" s="106"/>
      <c r="AL148" s="106"/>
      <c r="AM148" s="106"/>
      <c r="AN148" s="106"/>
      <c r="AO148" s="106"/>
      <c r="AP148" s="106"/>
      <c r="AQ148" s="106"/>
      <c r="AR148" s="106"/>
      <c r="AS148" s="106"/>
      <c r="AT148" s="106"/>
      <c r="AU148" s="106"/>
      <c r="AV148" s="106"/>
      <c r="AW148" s="106"/>
      <c r="AX148" s="106"/>
      <c r="AY148" s="106"/>
      <c r="AZ148" s="106"/>
      <c r="BA148" s="106"/>
      <c r="BB148" s="106"/>
      <c r="BC148" s="106"/>
      <c r="BD148" s="106"/>
      <c r="BE148" s="106"/>
      <c r="BF148" s="106"/>
      <c r="BG148" s="106"/>
      <c r="BH148" s="106"/>
      <c r="BI148" s="106"/>
      <c r="BJ148" s="106"/>
      <c r="BK148" s="106"/>
      <c r="BL148" s="106"/>
      <c r="BM148" s="106"/>
      <c r="BN148" s="106"/>
      <c r="BO148" s="106"/>
      <c r="BP148" s="106"/>
      <c r="BQ148" s="106"/>
      <c r="BR148" s="106"/>
      <c r="BS148" s="106"/>
      <c r="BT148" s="106"/>
      <c r="BU148" s="106"/>
      <c r="BV148" s="106"/>
      <c r="BW148" s="106"/>
      <c r="BX148" s="106"/>
      <c r="BY148" s="106"/>
      <c r="BZ148" s="106"/>
      <c r="CA148" s="106"/>
      <c r="CB148" s="106"/>
      <c r="CC148" s="106"/>
      <c r="CD148" s="106"/>
      <c r="CE148" s="106"/>
      <c r="CF148" s="106"/>
      <c r="CG148" s="106"/>
      <c r="CH148" s="106"/>
      <c r="CI148" s="106"/>
      <c r="CJ148" s="106"/>
      <c r="CK148" s="106"/>
      <c r="CL148" s="106"/>
      <c r="CM148" s="106"/>
      <c r="CN148" s="106"/>
      <c r="CO148" s="106"/>
      <c r="CP148" s="106"/>
      <c r="CQ148" s="106"/>
      <c r="CR148" s="106"/>
      <c r="CS148" s="106"/>
      <c r="CT148" s="106"/>
      <c r="CU148" s="106"/>
      <c r="CV148" s="106"/>
      <c r="CW148" s="106"/>
      <c r="CX148" s="106"/>
      <c r="CY148" s="106"/>
      <c r="CZ148" s="106"/>
      <c r="DA148" s="106"/>
      <c r="DB148" s="106"/>
      <c r="DC148" s="106"/>
      <c r="DD148" s="106"/>
      <c r="DE148" s="106"/>
      <c r="DF148" s="106"/>
      <c r="DG148" s="106"/>
      <c r="DH148" s="106"/>
      <c r="DI148" s="106"/>
      <c r="DJ148" s="106"/>
      <c r="DK148" s="106"/>
      <c r="DL148" s="106"/>
      <c r="DM148" s="106"/>
      <c r="DN148" s="106"/>
      <c r="DO148" s="106"/>
      <c r="DP148" s="106"/>
      <c r="DQ148" s="106"/>
      <c r="DR148" s="106"/>
      <c r="DS148" s="106"/>
      <c r="DT148" s="106"/>
      <c r="DU148" s="106"/>
      <c r="DV148" s="106"/>
      <c r="DW148" s="106"/>
      <c r="DX148" s="106"/>
      <c r="DY148" s="106"/>
      <c r="DZ148" s="106"/>
      <c r="EA148" s="106"/>
      <c r="EB148" s="106" t="s">
        <v>705</v>
      </c>
      <c r="EC148" s="106" t="s">
        <v>706</v>
      </c>
    </row>
    <row r="149" spans="1:133">
      <c r="A149" s="106"/>
      <c r="B149" s="106"/>
      <c r="C149" s="106"/>
      <c r="D149" s="106"/>
      <c r="E149" s="106"/>
      <c r="F149" s="106"/>
      <c r="G149" s="106"/>
      <c r="H149" s="106"/>
      <c r="I149" s="106"/>
      <c r="J149" s="106"/>
      <c r="K149" s="106"/>
      <c r="L149" s="106"/>
      <c r="M149" s="106"/>
      <c r="N149" s="106"/>
      <c r="O149" s="106"/>
      <c r="P149" s="106"/>
      <c r="Q149" s="106"/>
      <c r="R149" s="106"/>
      <c r="S149" s="106"/>
      <c r="T149" s="106"/>
      <c r="U149" s="106"/>
      <c r="V149" s="106"/>
      <c r="W149" s="106"/>
      <c r="X149" s="106"/>
      <c r="Y149" s="106"/>
      <c r="Z149" s="106"/>
      <c r="AA149" s="106"/>
      <c r="AB149" s="106"/>
      <c r="AC149" s="106"/>
      <c r="AD149" s="106"/>
      <c r="AE149" s="106"/>
      <c r="AF149" s="106"/>
      <c r="AG149" s="106"/>
      <c r="AH149" s="106"/>
      <c r="AI149" s="106"/>
      <c r="AJ149" s="106"/>
      <c r="AK149" s="106"/>
      <c r="AL149" s="106"/>
      <c r="AM149" s="106"/>
      <c r="AN149" s="106"/>
      <c r="AO149" s="106"/>
      <c r="AP149" s="106"/>
      <c r="AQ149" s="106"/>
      <c r="AR149" s="106"/>
      <c r="AS149" s="106"/>
      <c r="AT149" s="106"/>
      <c r="AU149" s="106"/>
      <c r="AV149" s="106"/>
      <c r="AW149" s="106"/>
      <c r="AX149" s="106"/>
      <c r="AY149" s="106"/>
      <c r="AZ149" s="106"/>
      <c r="BA149" s="106"/>
      <c r="BB149" s="106"/>
      <c r="BC149" s="106"/>
      <c r="BD149" s="106"/>
      <c r="BE149" s="106"/>
      <c r="BF149" s="106"/>
      <c r="BG149" s="106"/>
      <c r="BH149" s="106"/>
      <c r="BI149" s="106"/>
      <c r="BJ149" s="106"/>
      <c r="BK149" s="106"/>
      <c r="BL149" s="106"/>
      <c r="BM149" s="106"/>
      <c r="BN149" s="106"/>
      <c r="BO149" s="106"/>
      <c r="BP149" s="106"/>
      <c r="BQ149" s="106"/>
      <c r="BR149" s="106"/>
      <c r="BS149" s="106"/>
      <c r="BT149" s="106"/>
      <c r="BU149" s="106"/>
      <c r="BV149" s="106"/>
      <c r="BW149" s="106"/>
      <c r="BX149" s="106"/>
      <c r="BY149" s="106"/>
      <c r="BZ149" s="106"/>
      <c r="CA149" s="106"/>
      <c r="CB149" s="106"/>
      <c r="CC149" s="106"/>
      <c r="CD149" s="106"/>
      <c r="CE149" s="106"/>
      <c r="CF149" s="106"/>
      <c r="CG149" s="106"/>
      <c r="CH149" s="106"/>
      <c r="CI149" s="106"/>
      <c r="CJ149" s="106"/>
      <c r="CK149" s="106"/>
      <c r="CL149" s="106"/>
      <c r="CM149" s="106"/>
      <c r="CN149" s="106"/>
      <c r="CO149" s="106"/>
      <c r="CP149" s="106"/>
      <c r="CQ149" s="106"/>
      <c r="CR149" s="106"/>
      <c r="CS149" s="106"/>
      <c r="CT149" s="106"/>
      <c r="CU149" s="106"/>
      <c r="CV149" s="106"/>
      <c r="CW149" s="106"/>
      <c r="CX149" s="106"/>
      <c r="CY149" s="106"/>
      <c r="CZ149" s="106"/>
      <c r="DA149" s="106"/>
      <c r="DB149" s="106"/>
      <c r="DC149" s="106"/>
      <c r="DD149" s="106"/>
      <c r="DE149" s="106"/>
      <c r="DF149" s="106"/>
      <c r="DG149" s="106"/>
      <c r="DH149" s="106"/>
      <c r="DI149" s="106"/>
      <c r="DJ149" s="106"/>
      <c r="DK149" s="106"/>
      <c r="DL149" s="106"/>
      <c r="DM149" s="106"/>
      <c r="DN149" s="106"/>
      <c r="DO149" s="106"/>
      <c r="DP149" s="106"/>
      <c r="DQ149" s="106"/>
      <c r="DR149" s="106"/>
      <c r="DS149" s="106"/>
      <c r="DT149" s="106"/>
      <c r="DU149" s="106"/>
      <c r="DV149" s="106"/>
      <c r="DW149" s="106"/>
      <c r="DX149" s="106"/>
      <c r="DY149" s="106"/>
      <c r="DZ149" s="106"/>
      <c r="EA149" s="106"/>
      <c r="EB149" s="106" t="s">
        <v>707</v>
      </c>
      <c r="EC149" s="106" t="s">
        <v>708</v>
      </c>
    </row>
    <row r="150" spans="1:133">
      <c r="A150" s="106"/>
      <c r="B150" s="106"/>
      <c r="C150" s="106"/>
      <c r="D150" s="106"/>
      <c r="E150" s="106"/>
      <c r="F150" s="106"/>
      <c r="G150" s="106"/>
      <c r="H150" s="106"/>
      <c r="I150" s="106"/>
      <c r="J150" s="106"/>
      <c r="K150" s="106"/>
      <c r="L150" s="106"/>
      <c r="M150" s="106"/>
      <c r="N150" s="106"/>
      <c r="O150" s="106"/>
      <c r="P150" s="106"/>
      <c r="Q150" s="106"/>
      <c r="R150" s="106"/>
      <c r="S150" s="106"/>
      <c r="T150" s="106"/>
      <c r="U150" s="106"/>
      <c r="V150" s="106"/>
      <c r="W150" s="106"/>
      <c r="X150" s="106"/>
      <c r="Y150" s="106"/>
      <c r="Z150" s="106"/>
      <c r="AA150" s="106"/>
      <c r="AB150" s="106"/>
      <c r="AC150" s="106"/>
      <c r="AD150" s="106"/>
      <c r="AE150" s="106"/>
      <c r="AF150" s="106"/>
      <c r="AG150" s="106"/>
      <c r="AH150" s="106"/>
      <c r="AI150" s="106"/>
      <c r="AJ150" s="106"/>
      <c r="AK150" s="106"/>
      <c r="AL150" s="106"/>
      <c r="AM150" s="106"/>
      <c r="AN150" s="106"/>
      <c r="AO150" s="106"/>
      <c r="AP150" s="106"/>
      <c r="AQ150" s="106"/>
      <c r="AR150" s="106"/>
      <c r="AS150" s="106"/>
      <c r="AT150" s="106"/>
      <c r="AU150" s="106"/>
      <c r="AV150" s="106"/>
      <c r="AW150" s="106"/>
      <c r="AX150" s="106"/>
      <c r="AY150" s="106"/>
      <c r="AZ150" s="106"/>
      <c r="BA150" s="106"/>
      <c r="BB150" s="106"/>
      <c r="BC150" s="106"/>
      <c r="BD150" s="106"/>
      <c r="BE150" s="106"/>
      <c r="BF150" s="106"/>
      <c r="BG150" s="106"/>
      <c r="BH150" s="106"/>
      <c r="BI150" s="106"/>
      <c r="BJ150" s="106"/>
      <c r="BK150" s="106"/>
      <c r="BL150" s="106"/>
      <c r="BM150" s="106"/>
      <c r="BN150" s="106"/>
      <c r="BO150" s="106"/>
      <c r="BP150" s="106"/>
      <c r="BQ150" s="106"/>
      <c r="BR150" s="106"/>
      <c r="BS150" s="106"/>
      <c r="BT150" s="106"/>
      <c r="BU150" s="106"/>
      <c r="BV150" s="106"/>
      <c r="BW150" s="106"/>
      <c r="BX150" s="106"/>
      <c r="BY150" s="106"/>
      <c r="BZ150" s="106"/>
      <c r="CA150" s="106"/>
      <c r="CB150" s="106"/>
      <c r="CC150" s="106"/>
      <c r="CD150" s="106"/>
      <c r="CE150" s="106"/>
      <c r="CF150" s="106"/>
      <c r="CG150" s="106"/>
      <c r="CH150" s="106"/>
      <c r="CI150" s="106"/>
      <c r="CJ150" s="106"/>
      <c r="CK150" s="106"/>
      <c r="CL150" s="106"/>
      <c r="CM150" s="106"/>
      <c r="CN150" s="106"/>
      <c r="CO150" s="106"/>
      <c r="CP150" s="106"/>
      <c r="CQ150" s="106"/>
      <c r="CR150" s="106"/>
      <c r="CS150" s="106"/>
      <c r="CT150" s="106"/>
      <c r="CU150" s="106"/>
      <c r="CV150" s="106"/>
      <c r="CW150" s="106"/>
      <c r="CX150" s="106"/>
      <c r="CY150" s="106"/>
      <c r="CZ150" s="106"/>
      <c r="DA150" s="106"/>
      <c r="DB150" s="106"/>
      <c r="DC150" s="106"/>
      <c r="DD150" s="106"/>
      <c r="DE150" s="106"/>
      <c r="DF150" s="106"/>
      <c r="DG150" s="106"/>
      <c r="DH150" s="106"/>
      <c r="DI150" s="106"/>
      <c r="DJ150" s="106"/>
      <c r="DK150" s="106"/>
      <c r="DL150" s="106"/>
      <c r="DM150" s="106"/>
      <c r="DN150" s="106"/>
      <c r="DO150" s="106"/>
      <c r="DP150" s="106"/>
      <c r="DQ150" s="106"/>
      <c r="DR150" s="106"/>
      <c r="DS150" s="106"/>
      <c r="DT150" s="106"/>
      <c r="DU150" s="106"/>
      <c r="DV150" s="106"/>
      <c r="DW150" s="106"/>
      <c r="DX150" s="106"/>
      <c r="DY150" s="106"/>
      <c r="DZ150" s="106"/>
      <c r="EA150" s="106"/>
      <c r="EB150" s="106" t="s">
        <v>709</v>
      </c>
      <c r="EC150" s="106" t="s">
        <v>710</v>
      </c>
    </row>
    <row r="151" spans="1:133">
      <c r="A151" s="106"/>
      <c r="B151" s="106"/>
      <c r="C151" s="106"/>
      <c r="D151" s="106"/>
      <c r="E151" s="106"/>
      <c r="F151" s="106"/>
      <c r="G151" s="106"/>
      <c r="H151" s="106"/>
      <c r="I151" s="106"/>
      <c r="J151" s="106"/>
      <c r="K151" s="106"/>
      <c r="L151" s="106"/>
      <c r="M151" s="106"/>
      <c r="N151" s="106"/>
      <c r="O151" s="106"/>
      <c r="P151" s="106"/>
      <c r="Q151" s="106"/>
      <c r="R151" s="106"/>
      <c r="S151" s="106"/>
      <c r="T151" s="106"/>
      <c r="U151" s="106"/>
      <c r="V151" s="106"/>
      <c r="W151" s="106"/>
      <c r="X151" s="106"/>
      <c r="Y151" s="106"/>
      <c r="Z151" s="106"/>
      <c r="AA151" s="106"/>
      <c r="AB151" s="106"/>
      <c r="AC151" s="106"/>
      <c r="AD151" s="106"/>
      <c r="AE151" s="106"/>
      <c r="AF151" s="106"/>
      <c r="AG151" s="106"/>
      <c r="AH151" s="106"/>
      <c r="AI151" s="106"/>
      <c r="AJ151" s="106"/>
      <c r="AK151" s="106"/>
      <c r="AL151" s="106"/>
      <c r="AM151" s="106"/>
      <c r="AN151" s="106"/>
      <c r="AO151" s="106"/>
      <c r="AP151" s="106"/>
      <c r="AQ151" s="106"/>
      <c r="AR151" s="106"/>
      <c r="AS151" s="106"/>
      <c r="AT151" s="106"/>
      <c r="AU151" s="106"/>
      <c r="AV151" s="106"/>
      <c r="AW151" s="106"/>
      <c r="AX151" s="106"/>
      <c r="AY151" s="106"/>
      <c r="AZ151" s="106"/>
      <c r="BA151" s="106"/>
      <c r="BB151" s="106"/>
      <c r="BC151" s="106"/>
      <c r="BD151" s="106"/>
      <c r="BE151" s="106"/>
      <c r="BF151" s="106"/>
      <c r="BG151" s="106"/>
      <c r="BH151" s="106"/>
      <c r="BI151" s="106"/>
      <c r="BJ151" s="106"/>
      <c r="BK151" s="106"/>
      <c r="BL151" s="106"/>
      <c r="BM151" s="106"/>
      <c r="BN151" s="106"/>
      <c r="BO151" s="106"/>
      <c r="BP151" s="106"/>
      <c r="BQ151" s="106"/>
      <c r="BR151" s="106"/>
      <c r="BS151" s="106"/>
      <c r="BT151" s="106"/>
      <c r="BU151" s="106"/>
      <c r="BV151" s="106"/>
      <c r="BW151" s="106"/>
      <c r="BX151" s="106"/>
      <c r="BY151" s="106"/>
      <c r="BZ151" s="106"/>
      <c r="CA151" s="106"/>
      <c r="CB151" s="106"/>
      <c r="CC151" s="106"/>
      <c r="CD151" s="106"/>
      <c r="CE151" s="106"/>
      <c r="CF151" s="106"/>
      <c r="CG151" s="106"/>
      <c r="CH151" s="106"/>
      <c r="CI151" s="106"/>
      <c r="CJ151" s="106"/>
      <c r="CK151" s="106"/>
      <c r="CL151" s="106"/>
      <c r="CM151" s="106"/>
      <c r="CN151" s="106"/>
      <c r="CO151" s="106"/>
      <c r="CP151" s="106"/>
      <c r="CQ151" s="106"/>
      <c r="CR151" s="106"/>
      <c r="CS151" s="106"/>
      <c r="CT151" s="106"/>
      <c r="CU151" s="106"/>
      <c r="CV151" s="106"/>
      <c r="CW151" s="106"/>
      <c r="CX151" s="106"/>
      <c r="CY151" s="106"/>
      <c r="CZ151" s="106"/>
      <c r="DA151" s="106"/>
      <c r="DB151" s="106"/>
      <c r="DC151" s="106"/>
      <c r="DD151" s="106"/>
      <c r="DE151" s="106"/>
      <c r="DF151" s="106"/>
      <c r="DG151" s="106"/>
      <c r="DH151" s="106"/>
      <c r="DI151" s="106"/>
      <c r="DJ151" s="106"/>
      <c r="DK151" s="106"/>
      <c r="DL151" s="106"/>
      <c r="DM151" s="106"/>
      <c r="DN151" s="106"/>
      <c r="DO151" s="106"/>
      <c r="DP151" s="106"/>
      <c r="DQ151" s="106"/>
      <c r="DR151" s="106"/>
      <c r="DS151" s="106"/>
      <c r="DT151" s="106"/>
      <c r="DU151" s="106"/>
      <c r="DV151" s="106"/>
      <c r="DW151" s="106"/>
      <c r="DX151" s="106"/>
      <c r="DY151" s="106"/>
      <c r="DZ151" s="106"/>
      <c r="EA151" s="106"/>
      <c r="EB151" s="106" t="s">
        <v>711</v>
      </c>
      <c r="EC151" s="106" t="s">
        <v>712</v>
      </c>
    </row>
    <row r="152" spans="1:133">
      <c r="A152" s="106"/>
      <c r="B152" s="106"/>
      <c r="C152" s="106"/>
      <c r="D152" s="106"/>
      <c r="E152" s="106"/>
      <c r="F152" s="106"/>
      <c r="G152" s="106"/>
      <c r="H152" s="106"/>
      <c r="I152" s="106"/>
      <c r="J152" s="106"/>
      <c r="K152" s="106"/>
      <c r="L152" s="106"/>
      <c r="M152" s="106"/>
      <c r="N152" s="106"/>
      <c r="O152" s="106"/>
      <c r="P152" s="106"/>
      <c r="Q152" s="106"/>
      <c r="R152" s="106"/>
      <c r="S152" s="106"/>
      <c r="T152" s="106"/>
      <c r="U152" s="106"/>
      <c r="V152" s="106"/>
      <c r="W152" s="106"/>
      <c r="X152" s="106"/>
      <c r="Y152" s="106"/>
      <c r="Z152" s="106"/>
      <c r="AA152" s="106"/>
      <c r="AB152" s="106"/>
      <c r="AC152" s="106"/>
      <c r="AD152" s="106"/>
      <c r="AE152" s="106"/>
      <c r="AF152" s="106"/>
      <c r="AG152" s="106"/>
      <c r="AH152" s="106"/>
      <c r="AI152" s="106"/>
      <c r="AJ152" s="106"/>
      <c r="AK152" s="106"/>
      <c r="AL152" s="106"/>
      <c r="AM152" s="106"/>
      <c r="AN152" s="106"/>
      <c r="AO152" s="106"/>
      <c r="AP152" s="106"/>
      <c r="AQ152" s="106"/>
      <c r="AR152" s="106"/>
      <c r="AS152" s="106"/>
      <c r="AT152" s="106"/>
      <c r="AU152" s="106"/>
      <c r="AV152" s="106"/>
      <c r="AW152" s="106"/>
      <c r="AX152" s="106"/>
      <c r="AY152" s="106"/>
      <c r="AZ152" s="106"/>
      <c r="BA152" s="106"/>
      <c r="BB152" s="106"/>
      <c r="BC152" s="106"/>
      <c r="BD152" s="106"/>
      <c r="BE152" s="106"/>
      <c r="BF152" s="106"/>
      <c r="BG152" s="106"/>
      <c r="BH152" s="106"/>
      <c r="BI152" s="106"/>
      <c r="BJ152" s="106"/>
      <c r="BK152" s="106"/>
      <c r="BL152" s="106"/>
      <c r="BM152" s="106"/>
      <c r="BN152" s="106"/>
      <c r="BO152" s="106"/>
      <c r="BP152" s="106"/>
      <c r="BQ152" s="106"/>
      <c r="BR152" s="106"/>
      <c r="BS152" s="106"/>
      <c r="BT152" s="106"/>
      <c r="BU152" s="106"/>
      <c r="BV152" s="106"/>
      <c r="BW152" s="106"/>
      <c r="BX152" s="106"/>
      <c r="BY152" s="106"/>
      <c r="BZ152" s="106"/>
      <c r="CA152" s="106"/>
      <c r="CB152" s="106"/>
      <c r="CC152" s="106"/>
      <c r="CD152" s="106"/>
      <c r="CE152" s="106"/>
      <c r="CF152" s="106"/>
      <c r="CG152" s="106"/>
      <c r="CH152" s="106"/>
      <c r="CI152" s="106"/>
      <c r="CJ152" s="106"/>
      <c r="CK152" s="106"/>
      <c r="CL152" s="106"/>
      <c r="CM152" s="106"/>
      <c r="CN152" s="106"/>
      <c r="CO152" s="106"/>
      <c r="CP152" s="106"/>
      <c r="CQ152" s="106"/>
      <c r="CR152" s="106"/>
      <c r="CS152" s="106"/>
      <c r="CT152" s="106"/>
      <c r="CU152" s="106"/>
      <c r="CV152" s="106"/>
      <c r="CW152" s="106"/>
      <c r="CX152" s="106"/>
      <c r="CY152" s="106"/>
      <c r="CZ152" s="106"/>
      <c r="DA152" s="106"/>
      <c r="DB152" s="106"/>
      <c r="DC152" s="106"/>
      <c r="DD152" s="106"/>
      <c r="DE152" s="106"/>
      <c r="DF152" s="106"/>
      <c r="DG152" s="106"/>
      <c r="DH152" s="106"/>
      <c r="DI152" s="106"/>
      <c r="DJ152" s="106"/>
      <c r="DK152" s="106"/>
      <c r="DL152" s="106"/>
      <c r="DM152" s="106"/>
      <c r="DN152" s="106"/>
      <c r="DO152" s="106"/>
      <c r="DP152" s="106"/>
      <c r="DQ152" s="106"/>
      <c r="DR152" s="106"/>
      <c r="DS152" s="106"/>
      <c r="DT152" s="106"/>
      <c r="DU152" s="106"/>
      <c r="DV152" s="106"/>
      <c r="DW152" s="106"/>
      <c r="DX152" s="106"/>
      <c r="DY152" s="106"/>
      <c r="DZ152" s="106"/>
      <c r="EA152" s="106"/>
      <c r="EB152" s="106" t="s">
        <v>714</v>
      </c>
      <c r="EC152" s="106" t="s">
        <v>715</v>
      </c>
    </row>
    <row r="153" spans="1:133">
      <c r="A153" s="106"/>
      <c r="B153" s="106"/>
      <c r="C153" s="106"/>
      <c r="D153" s="106"/>
      <c r="E153" s="106"/>
      <c r="F153" s="106"/>
      <c r="G153" s="106"/>
      <c r="H153" s="106"/>
      <c r="I153" s="106"/>
      <c r="J153" s="106"/>
      <c r="K153" s="106"/>
      <c r="L153" s="106"/>
      <c r="M153" s="106"/>
      <c r="N153" s="106"/>
      <c r="O153" s="106"/>
      <c r="P153" s="106"/>
      <c r="Q153" s="106"/>
      <c r="R153" s="106"/>
      <c r="S153" s="106"/>
      <c r="T153" s="106"/>
      <c r="U153" s="106"/>
      <c r="V153" s="106"/>
      <c r="W153" s="106"/>
      <c r="X153" s="106"/>
      <c r="Y153" s="106"/>
      <c r="Z153" s="106"/>
      <c r="AA153" s="106"/>
      <c r="AB153" s="106"/>
      <c r="AC153" s="106"/>
      <c r="AD153" s="106"/>
      <c r="AE153" s="106"/>
      <c r="AF153" s="106"/>
      <c r="AG153" s="106"/>
      <c r="AH153" s="106"/>
      <c r="AI153" s="106"/>
      <c r="AJ153" s="106"/>
      <c r="AK153" s="106"/>
      <c r="AL153" s="106"/>
      <c r="AM153" s="106"/>
      <c r="AN153" s="106"/>
      <c r="AO153" s="106"/>
      <c r="AP153" s="106"/>
      <c r="AQ153" s="106"/>
      <c r="AR153" s="106"/>
      <c r="AS153" s="106"/>
      <c r="AT153" s="106"/>
      <c r="AU153" s="106"/>
      <c r="AV153" s="106"/>
      <c r="AW153" s="106"/>
      <c r="AX153" s="106"/>
      <c r="AY153" s="106"/>
      <c r="AZ153" s="106"/>
      <c r="BA153" s="106"/>
      <c r="BB153" s="106"/>
      <c r="BC153" s="106"/>
      <c r="BD153" s="106"/>
      <c r="BE153" s="106"/>
      <c r="BF153" s="106"/>
      <c r="BG153" s="106"/>
      <c r="BH153" s="106"/>
      <c r="BI153" s="106"/>
      <c r="BJ153" s="106"/>
      <c r="BK153" s="106"/>
      <c r="BL153" s="106"/>
      <c r="BM153" s="106"/>
      <c r="BN153" s="106"/>
      <c r="BO153" s="106"/>
      <c r="BP153" s="106"/>
      <c r="BQ153" s="106"/>
      <c r="BR153" s="106"/>
      <c r="BS153" s="106"/>
      <c r="BT153" s="106"/>
      <c r="BU153" s="106"/>
      <c r="BV153" s="106"/>
      <c r="BW153" s="106"/>
      <c r="BX153" s="106"/>
      <c r="BY153" s="106"/>
      <c r="BZ153" s="106"/>
      <c r="CA153" s="106"/>
      <c r="CB153" s="106"/>
      <c r="CC153" s="106"/>
      <c r="CD153" s="106"/>
      <c r="CE153" s="106"/>
      <c r="CF153" s="106"/>
      <c r="CG153" s="106"/>
      <c r="CH153" s="106"/>
      <c r="CI153" s="106"/>
      <c r="CJ153" s="106"/>
      <c r="CK153" s="106"/>
      <c r="CL153" s="106"/>
      <c r="CM153" s="106"/>
      <c r="CN153" s="106"/>
      <c r="CO153" s="106"/>
      <c r="CP153" s="106"/>
      <c r="CQ153" s="106"/>
      <c r="CR153" s="106"/>
      <c r="CS153" s="106"/>
      <c r="CT153" s="106"/>
      <c r="CU153" s="106"/>
      <c r="CV153" s="106"/>
      <c r="CW153" s="106"/>
      <c r="CX153" s="106"/>
      <c r="CY153" s="106"/>
      <c r="CZ153" s="106"/>
      <c r="DA153" s="106"/>
      <c r="DB153" s="106"/>
      <c r="DC153" s="106"/>
      <c r="DD153" s="106"/>
      <c r="DE153" s="106"/>
      <c r="DF153" s="106"/>
      <c r="DG153" s="106"/>
      <c r="DH153" s="106"/>
      <c r="DI153" s="106"/>
      <c r="DJ153" s="106"/>
      <c r="DK153" s="106"/>
      <c r="DL153" s="106"/>
      <c r="DM153" s="106"/>
      <c r="DN153" s="106"/>
      <c r="DO153" s="106"/>
      <c r="DP153" s="106"/>
      <c r="DQ153" s="106"/>
      <c r="DR153" s="106"/>
      <c r="DS153" s="106"/>
      <c r="DT153" s="106"/>
      <c r="DU153" s="106"/>
      <c r="DV153" s="106"/>
      <c r="DW153" s="106"/>
      <c r="DX153" s="106"/>
      <c r="DY153" s="106"/>
      <c r="DZ153" s="106"/>
      <c r="EA153" s="106"/>
      <c r="EB153" s="106" t="s">
        <v>717</v>
      </c>
      <c r="EC153" s="106" t="s">
        <v>718</v>
      </c>
    </row>
    <row r="154" spans="1:133">
      <c r="A154" s="106"/>
      <c r="B154" s="106"/>
      <c r="C154" s="106"/>
      <c r="D154" s="106"/>
      <c r="E154" s="106"/>
      <c r="F154" s="106"/>
      <c r="G154" s="106"/>
      <c r="H154" s="106"/>
      <c r="I154" s="106"/>
      <c r="J154" s="106"/>
      <c r="K154" s="106"/>
      <c r="L154" s="106"/>
      <c r="M154" s="106"/>
      <c r="N154" s="106"/>
      <c r="O154" s="106"/>
      <c r="P154" s="106"/>
      <c r="Q154" s="106"/>
      <c r="R154" s="106"/>
      <c r="S154" s="106"/>
      <c r="T154" s="106"/>
      <c r="U154" s="106"/>
      <c r="V154" s="106"/>
      <c r="W154" s="106"/>
      <c r="X154" s="106"/>
      <c r="Y154" s="106"/>
      <c r="Z154" s="106"/>
      <c r="AA154" s="106"/>
      <c r="AB154" s="106"/>
      <c r="AC154" s="106"/>
      <c r="AD154" s="106"/>
      <c r="AE154" s="106"/>
      <c r="AF154" s="106"/>
      <c r="AG154" s="106"/>
      <c r="AH154" s="106"/>
      <c r="AI154" s="106"/>
      <c r="AJ154" s="106"/>
      <c r="AK154" s="106"/>
      <c r="AL154" s="106"/>
      <c r="AM154" s="106"/>
      <c r="AN154" s="106"/>
      <c r="AO154" s="106"/>
      <c r="AP154" s="106"/>
      <c r="AQ154" s="106"/>
      <c r="AR154" s="106"/>
      <c r="AS154" s="106"/>
      <c r="AT154" s="106"/>
      <c r="AU154" s="106"/>
      <c r="AV154" s="106"/>
      <c r="AW154" s="106"/>
      <c r="AX154" s="106"/>
      <c r="AY154" s="106"/>
      <c r="AZ154" s="106"/>
      <c r="BA154" s="106"/>
      <c r="BB154" s="106"/>
      <c r="BC154" s="106"/>
      <c r="BD154" s="106"/>
      <c r="BE154" s="106"/>
      <c r="BF154" s="106"/>
      <c r="BG154" s="106"/>
      <c r="BH154" s="106"/>
      <c r="BI154" s="106"/>
      <c r="BJ154" s="106"/>
      <c r="BK154" s="106"/>
      <c r="BL154" s="106"/>
      <c r="BM154" s="106"/>
      <c r="BN154" s="106"/>
      <c r="BO154" s="106"/>
      <c r="BP154" s="106"/>
      <c r="BQ154" s="106"/>
      <c r="BR154" s="106"/>
      <c r="BS154" s="106"/>
      <c r="BT154" s="106"/>
      <c r="BU154" s="106"/>
      <c r="BV154" s="106"/>
      <c r="BW154" s="106"/>
      <c r="BX154" s="106"/>
      <c r="BY154" s="106"/>
      <c r="BZ154" s="106"/>
      <c r="CA154" s="106"/>
      <c r="CB154" s="106"/>
      <c r="CC154" s="106"/>
      <c r="CD154" s="106"/>
      <c r="CE154" s="106"/>
      <c r="CF154" s="106"/>
      <c r="CG154" s="106"/>
      <c r="CH154" s="106"/>
      <c r="CI154" s="106"/>
      <c r="CJ154" s="106"/>
      <c r="CK154" s="106"/>
      <c r="CL154" s="106"/>
      <c r="CM154" s="106"/>
      <c r="CN154" s="106"/>
      <c r="CO154" s="106"/>
      <c r="CP154" s="106"/>
      <c r="CQ154" s="106"/>
      <c r="CR154" s="106"/>
      <c r="CS154" s="106"/>
      <c r="CT154" s="106"/>
      <c r="CU154" s="106"/>
      <c r="CV154" s="106"/>
      <c r="CW154" s="106"/>
      <c r="CX154" s="106"/>
      <c r="CY154" s="106"/>
      <c r="CZ154" s="106"/>
      <c r="DA154" s="106"/>
      <c r="DB154" s="106"/>
      <c r="DC154" s="106"/>
      <c r="DD154" s="106"/>
      <c r="DE154" s="106"/>
      <c r="DF154" s="106"/>
      <c r="DG154" s="106"/>
      <c r="DH154" s="106"/>
      <c r="DI154" s="106"/>
      <c r="DJ154" s="106"/>
      <c r="DK154" s="106"/>
      <c r="DL154" s="106"/>
      <c r="DM154" s="106"/>
      <c r="DN154" s="106"/>
      <c r="DO154" s="106"/>
      <c r="DP154" s="106"/>
      <c r="DQ154" s="106"/>
      <c r="DR154" s="106"/>
      <c r="DS154" s="106"/>
      <c r="DT154" s="106"/>
      <c r="DU154" s="106"/>
      <c r="DV154" s="106"/>
      <c r="DW154" s="106"/>
      <c r="DX154" s="106"/>
      <c r="DY154" s="106"/>
      <c r="DZ154" s="106"/>
      <c r="EA154" s="106"/>
      <c r="EB154" s="106" t="s">
        <v>720</v>
      </c>
      <c r="EC154" s="106" t="s">
        <v>721</v>
      </c>
    </row>
    <row r="155" spans="1:133">
      <c r="A155" s="106"/>
      <c r="B155" s="106"/>
      <c r="C155" s="106"/>
      <c r="D155" s="106"/>
      <c r="E155" s="106"/>
      <c r="F155" s="106"/>
      <c r="G155" s="106"/>
      <c r="H155" s="106"/>
      <c r="I155" s="106"/>
      <c r="J155" s="106"/>
      <c r="K155" s="106"/>
      <c r="L155" s="106"/>
      <c r="M155" s="106"/>
      <c r="N155" s="106"/>
      <c r="O155" s="106"/>
      <c r="P155" s="106"/>
      <c r="Q155" s="106"/>
      <c r="R155" s="106"/>
      <c r="S155" s="106"/>
      <c r="T155" s="106"/>
      <c r="U155" s="106"/>
      <c r="V155" s="106"/>
      <c r="W155" s="106"/>
      <c r="X155" s="106"/>
      <c r="Y155" s="106"/>
      <c r="Z155" s="106"/>
      <c r="AA155" s="106"/>
      <c r="AB155" s="106"/>
      <c r="AC155" s="106"/>
      <c r="AD155" s="106"/>
      <c r="AE155" s="106"/>
      <c r="AF155" s="106"/>
      <c r="AG155" s="106"/>
      <c r="AH155" s="106"/>
      <c r="AI155" s="106"/>
      <c r="AJ155" s="106"/>
      <c r="AK155" s="106"/>
      <c r="AL155" s="106"/>
      <c r="AM155" s="106"/>
      <c r="AN155" s="106"/>
      <c r="AO155" s="106"/>
      <c r="AP155" s="106"/>
      <c r="AQ155" s="106"/>
      <c r="AR155" s="106"/>
      <c r="AS155" s="106"/>
      <c r="AT155" s="106"/>
      <c r="AU155" s="106"/>
      <c r="AV155" s="106"/>
      <c r="AW155" s="106"/>
      <c r="AX155" s="106"/>
      <c r="AY155" s="106"/>
      <c r="AZ155" s="106"/>
      <c r="BA155" s="106"/>
      <c r="BB155" s="106"/>
      <c r="BC155" s="106"/>
      <c r="BD155" s="106"/>
      <c r="BE155" s="106"/>
      <c r="BF155" s="106"/>
      <c r="BG155" s="106"/>
      <c r="BH155" s="106"/>
      <c r="BI155" s="106"/>
      <c r="BJ155" s="106"/>
      <c r="BK155" s="106"/>
      <c r="BL155" s="106"/>
      <c r="BM155" s="106"/>
      <c r="BN155" s="106"/>
      <c r="BO155" s="106"/>
      <c r="BP155" s="106"/>
      <c r="BQ155" s="106"/>
      <c r="BR155" s="106"/>
      <c r="BS155" s="106"/>
      <c r="BT155" s="106"/>
      <c r="BU155" s="106"/>
      <c r="BV155" s="106"/>
      <c r="BW155" s="106"/>
      <c r="BX155" s="106"/>
      <c r="BY155" s="106"/>
      <c r="BZ155" s="106"/>
      <c r="CA155" s="106"/>
      <c r="CB155" s="106"/>
      <c r="CC155" s="106"/>
      <c r="CD155" s="106"/>
      <c r="CE155" s="106"/>
      <c r="CF155" s="106"/>
      <c r="CG155" s="106"/>
      <c r="CH155" s="106"/>
      <c r="CI155" s="106"/>
      <c r="CJ155" s="106"/>
      <c r="CK155" s="106"/>
      <c r="CL155" s="106"/>
      <c r="CM155" s="106"/>
      <c r="CN155" s="106"/>
      <c r="CO155" s="106"/>
      <c r="CP155" s="106"/>
      <c r="CQ155" s="106"/>
      <c r="CR155" s="106"/>
      <c r="CS155" s="106"/>
      <c r="CT155" s="106"/>
      <c r="CU155" s="106"/>
      <c r="CV155" s="106"/>
      <c r="CW155" s="106"/>
      <c r="CX155" s="106"/>
      <c r="CY155" s="106"/>
      <c r="CZ155" s="106"/>
      <c r="DA155" s="106"/>
      <c r="DB155" s="106"/>
      <c r="DC155" s="106"/>
      <c r="DD155" s="106"/>
      <c r="DE155" s="106"/>
      <c r="DF155" s="106"/>
      <c r="DG155" s="106"/>
      <c r="DH155" s="106"/>
      <c r="DI155" s="106"/>
      <c r="DJ155" s="106"/>
      <c r="DK155" s="106"/>
      <c r="DL155" s="106"/>
      <c r="DM155" s="106"/>
      <c r="DN155" s="106"/>
      <c r="DO155" s="106"/>
      <c r="DP155" s="106"/>
      <c r="DQ155" s="106"/>
      <c r="DR155" s="106"/>
      <c r="DS155" s="106"/>
      <c r="DT155" s="106"/>
      <c r="DU155" s="106"/>
      <c r="DV155" s="106"/>
      <c r="DW155" s="106"/>
      <c r="DX155" s="106"/>
      <c r="DY155" s="106"/>
      <c r="DZ155" s="106"/>
      <c r="EA155" s="106"/>
      <c r="EB155" s="106" t="s">
        <v>723</v>
      </c>
      <c r="EC155" s="106" t="s">
        <v>724</v>
      </c>
    </row>
    <row r="156" spans="1:133">
      <c r="A156" s="106"/>
      <c r="B156" s="106"/>
      <c r="C156" s="106"/>
      <c r="D156" s="106"/>
      <c r="E156" s="106"/>
      <c r="F156" s="106"/>
      <c r="G156" s="106"/>
      <c r="H156" s="106"/>
      <c r="I156" s="106"/>
      <c r="J156" s="106"/>
      <c r="K156" s="106"/>
      <c r="L156" s="106"/>
      <c r="M156" s="106"/>
      <c r="N156" s="106"/>
      <c r="O156" s="106"/>
      <c r="P156" s="106"/>
      <c r="Q156" s="106"/>
      <c r="R156" s="106"/>
      <c r="S156" s="106"/>
      <c r="T156" s="106"/>
      <c r="U156" s="106"/>
      <c r="V156" s="106"/>
      <c r="W156" s="106"/>
      <c r="X156" s="106"/>
      <c r="Y156" s="106"/>
      <c r="Z156" s="106"/>
      <c r="AA156" s="106"/>
      <c r="AB156" s="106"/>
      <c r="AC156" s="106"/>
      <c r="AD156" s="106"/>
      <c r="AE156" s="106"/>
      <c r="AF156" s="106"/>
      <c r="AG156" s="106"/>
      <c r="AH156" s="106"/>
      <c r="AI156" s="106"/>
      <c r="AJ156" s="106"/>
      <c r="AK156" s="106"/>
      <c r="AL156" s="106"/>
      <c r="AM156" s="106"/>
      <c r="AN156" s="106"/>
      <c r="AO156" s="106"/>
      <c r="AP156" s="106"/>
      <c r="AQ156" s="106"/>
      <c r="AR156" s="106"/>
      <c r="AS156" s="106"/>
      <c r="AT156" s="106"/>
      <c r="AU156" s="106"/>
      <c r="AV156" s="106"/>
      <c r="AW156" s="106"/>
      <c r="AX156" s="106"/>
      <c r="AY156" s="106"/>
      <c r="AZ156" s="106"/>
      <c r="BA156" s="106"/>
      <c r="BB156" s="106"/>
      <c r="BC156" s="106"/>
      <c r="BD156" s="106"/>
      <c r="BE156" s="106"/>
      <c r="BF156" s="106"/>
      <c r="BG156" s="106"/>
      <c r="BH156" s="106"/>
      <c r="BI156" s="106"/>
      <c r="BJ156" s="106"/>
      <c r="BK156" s="106"/>
      <c r="BL156" s="106"/>
      <c r="BM156" s="106"/>
      <c r="BN156" s="106"/>
      <c r="BO156" s="106"/>
      <c r="BP156" s="106"/>
      <c r="BQ156" s="106"/>
      <c r="BR156" s="106"/>
      <c r="BS156" s="106"/>
      <c r="BT156" s="106"/>
      <c r="BU156" s="106"/>
      <c r="BV156" s="106"/>
      <c r="BW156" s="106"/>
      <c r="BX156" s="106"/>
      <c r="BY156" s="106"/>
      <c r="BZ156" s="106"/>
      <c r="CA156" s="106"/>
      <c r="CB156" s="106"/>
      <c r="CC156" s="106"/>
      <c r="CD156" s="106"/>
      <c r="CE156" s="106"/>
      <c r="CF156" s="106"/>
      <c r="CG156" s="106"/>
      <c r="CH156" s="106"/>
      <c r="CI156" s="106"/>
      <c r="CJ156" s="106"/>
      <c r="CK156" s="106"/>
      <c r="CL156" s="106"/>
      <c r="CM156" s="106"/>
      <c r="CN156" s="106"/>
      <c r="CO156" s="106"/>
      <c r="CP156" s="106"/>
      <c r="CQ156" s="106"/>
      <c r="CR156" s="106"/>
      <c r="CS156" s="106"/>
      <c r="CT156" s="106"/>
      <c r="CU156" s="106"/>
      <c r="CV156" s="106"/>
      <c r="CW156" s="106"/>
      <c r="CX156" s="106"/>
      <c r="CY156" s="106"/>
      <c r="CZ156" s="106"/>
      <c r="DA156" s="106"/>
      <c r="DB156" s="106"/>
      <c r="DC156" s="106"/>
      <c r="DD156" s="106"/>
      <c r="DE156" s="106"/>
      <c r="DF156" s="106"/>
      <c r="DG156" s="106"/>
      <c r="DH156" s="106"/>
      <c r="DI156" s="106"/>
      <c r="DJ156" s="106"/>
      <c r="DK156" s="106"/>
      <c r="DL156" s="106"/>
      <c r="DM156" s="106"/>
      <c r="DN156" s="106"/>
      <c r="DO156" s="106"/>
      <c r="DP156" s="106"/>
      <c r="DQ156" s="106"/>
      <c r="DR156" s="106"/>
      <c r="DS156" s="106"/>
      <c r="DT156" s="106"/>
      <c r="DU156" s="106"/>
      <c r="DV156" s="106"/>
      <c r="DW156" s="106"/>
      <c r="DX156" s="106"/>
      <c r="DY156" s="106"/>
      <c r="DZ156" s="106"/>
      <c r="EA156" s="106"/>
      <c r="EB156" s="106" t="s">
        <v>726</v>
      </c>
      <c r="EC156" s="106" t="s">
        <v>727</v>
      </c>
    </row>
    <row r="157" spans="1:133">
      <c r="A157" s="106"/>
      <c r="B157" s="106"/>
      <c r="C157" s="106"/>
      <c r="D157" s="106"/>
      <c r="E157" s="106"/>
      <c r="F157" s="106"/>
      <c r="G157" s="106"/>
      <c r="H157" s="106"/>
      <c r="I157" s="106"/>
      <c r="J157" s="106"/>
      <c r="K157" s="106"/>
      <c r="L157" s="106"/>
      <c r="M157" s="106"/>
      <c r="N157" s="106"/>
      <c r="O157" s="106"/>
      <c r="P157" s="106"/>
      <c r="Q157" s="106"/>
      <c r="R157" s="106"/>
      <c r="S157" s="106"/>
      <c r="T157" s="106"/>
      <c r="U157" s="106"/>
      <c r="V157" s="106"/>
      <c r="W157" s="106"/>
      <c r="X157" s="106"/>
      <c r="Y157" s="106"/>
      <c r="Z157" s="106"/>
      <c r="AA157" s="106"/>
      <c r="AB157" s="106"/>
      <c r="AC157" s="106"/>
      <c r="AD157" s="106"/>
      <c r="AE157" s="106"/>
      <c r="AF157" s="106"/>
      <c r="AG157" s="106"/>
      <c r="AH157" s="106"/>
      <c r="AI157" s="106"/>
      <c r="AJ157" s="106"/>
      <c r="AK157" s="106"/>
      <c r="AL157" s="106"/>
      <c r="AM157" s="106"/>
      <c r="AN157" s="106"/>
      <c r="AO157" s="106"/>
      <c r="AP157" s="106"/>
      <c r="AQ157" s="106"/>
      <c r="AR157" s="106"/>
      <c r="AS157" s="106"/>
      <c r="AT157" s="106"/>
      <c r="AU157" s="106"/>
      <c r="AV157" s="106"/>
      <c r="AW157" s="106"/>
      <c r="AX157" s="106"/>
      <c r="AY157" s="106"/>
      <c r="AZ157" s="106"/>
      <c r="BA157" s="106"/>
      <c r="BB157" s="106"/>
      <c r="BC157" s="106"/>
      <c r="BD157" s="106"/>
      <c r="BE157" s="106"/>
      <c r="BF157" s="106"/>
      <c r="BG157" s="106"/>
      <c r="BH157" s="106"/>
      <c r="BI157" s="106"/>
      <c r="BJ157" s="106"/>
      <c r="BK157" s="106"/>
      <c r="BL157" s="106"/>
      <c r="BM157" s="106"/>
      <c r="BN157" s="106"/>
      <c r="BO157" s="106"/>
      <c r="BP157" s="106"/>
      <c r="BQ157" s="106"/>
      <c r="BR157" s="106"/>
      <c r="BS157" s="106"/>
      <c r="BT157" s="106"/>
      <c r="BU157" s="106"/>
      <c r="BV157" s="106"/>
      <c r="BW157" s="106"/>
      <c r="BX157" s="106"/>
      <c r="BY157" s="106"/>
      <c r="BZ157" s="106"/>
      <c r="CA157" s="106"/>
      <c r="CB157" s="106"/>
      <c r="CC157" s="106"/>
      <c r="CD157" s="106"/>
      <c r="CE157" s="106"/>
      <c r="CF157" s="106"/>
      <c r="CG157" s="106"/>
      <c r="CH157" s="106"/>
      <c r="CI157" s="106"/>
      <c r="CJ157" s="106"/>
      <c r="CK157" s="106"/>
      <c r="CL157" s="106"/>
      <c r="CM157" s="106"/>
      <c r="CN157" s="106"/>
      <c r="CO157" s="106"/>
      <c r="CP157" s="106"/>
      <c r="CQ157" s="106"/>
      <c r="CR157" s="106"/>
      <c r="CS157" s="106"/>
      <c r="CT157" s="106"/>
      <c r="CU157" s="106"/>
      <c r="CV157" s="106"/>
      <c r="CW157" s="106"/>
      <c r="CX157" s="106"/>
      <c r="CY157" s="106"/>
      <c r="CZ157" s="106"/>
      <c r="DA157" s="106"/>
      <c r="DB157" s="106"/>
      <c r="DC157" s="106"/>
      <c r="DD157" s="106"/>
      <c r="DE157" s="106"/>
      <c r="DF157" s="106"/>
      <c r="DG157" s="106"/>
      <c r="DH157" s="106"/>
      <c r="DI157" s="106"/>
      <c r="DJ157" s="106"/>
      <c r="DK157" s="106"/>
      <c r="DL157" s="106"/>
      <c r="DM157" s="106"/>
      <c r="DN157" s="106"/>
      <c r="DO157" s="106"/>
      <c r="DP157" s="106"/>
      <c r="DQ157" s="106"/>
      <c r="DR157" s="106"/>
      <c r="DS157" s="106"/>
      <c r="DT157" s="106"/>
      <c r="DU157" s="106"/>
      <c r="DV157" s="106"/>
      <c r="DW157" s="106"/>
      <c r="DX157" s="106"/>
      <c r="DY157" s="106"/>
      <c r="DZ157" s="106"/>
      <c r="EA157" s="106"/>
      <c r="EB157" s="106" t="s">
        <v>729</v>
      </c>
      <c r="EC157" s="106" t="s">
        <v>730</v>
      </c>
    </row>
    <row r="158" spans="1:133">
      <c r="A158" s="106"/>
      <c r="B158" s="106"/>
      <c r="C158" s="106"/>
      <c r="D158" s="106"/>
      <c r="E158" s="106"/>
      <c r="F158" s="106"/>
      <c r="G158" s="106"/>
      <c r="H158" s="106"/>
      <c r="I158" s="106"/>
      <c r="J158" s="106"/>
      <c r="K158" s="106"/>
      <c r="L158" s="106"/>
      <c r="M158" s="106"/>
      <c r="N158" s="106"/>
      <c r="O158" s="106"/>
      <c r="P158" s="106"/>
      <c r="Q158" s="106"/>
      <c r="R158" s="106"/>
      <c r="S158" s="106"/>
      <c r="T158" s="106"/>
      <c r="U158" s="106"/>
      <c r="V158" s="106"/>
      <c r="W158" s="106"/>
      <c r="X158" s="106"/>
      <c r="Y158" s="106"/>
      <c r="Z158" s="106"/>
      <c r="AA158" s="106"/>
      <c r="AB158" s="106"/>
      <c r="AC158" s="106"/>
      <c r="AD158" s="106"/>
      <c r="AE158" s="106"/>
      <c r="AF158" s="106"/>
      <c r="AG158" s="106"/>
      <c r="AH158" s="106"/>
      <c r="AI158" s="106"/>
      <c r="AJ158" s="106"/>
      <c r="AK158" s="106"/>
      <c r="AL158" s="106"/>
      <c r="AM158" s="106"/>
      <c r="AN158" s="106"/>
      <c r="AO158" s="106"/>
      <c r="AP158" s="106"/>
      <c r="AQ158" s="106"/>
      <c r="AR158" s="106"/>
      <c r="AS158" s="106"/>
      <c r="AT158" s="106"/>
      <c r="AU158" s="106"/>
      <c r="AV158" s="106"/>
      <c r="AW158" s="106"/>
      <c r="AX158" s="106"/>
      <c r="AY158" s="106"/>
      <c r="AZ158" s="106"/>
      <c r="BA158" s="106"/>
      <c r="BB158" s="106"/>
      <c r="BC158" s="106"/>
      <c r="BD158" s="106"/>
      <c r="BE158" s="106"/>
      <c r="BF158" s="106"/>
      <c r="BG158" s="106"/>
      <c r="BH158" s="106"/>
      <c r="BI158" s="106"/>
      <c r="BJ158" s="106"/>
      <c r="BK158" s="106"/>
      <c r="BL158" s="106"/>
      <c r="BM158" s="106"/>
      <c r="BN158" s="106"/>
      <c r="BO158" s="106"/>
      <c r="BP158" s="106"/>
      <c r="BQ158" s="106"/>
      <c r="BR158" s="106"/>
      <c r="BS158" s="106"/>
      <c r="BT158" s="106"/>
      <c r="BU158" s="106"/>
      <c r="BV158" s="106"/>
      <c r="BW158" s="106"/>
      <c r="BX158" s="106"/>
      <c r="BY158" s="106"/>
      <c r="BZ158" s="106"/>
      <c r="CA158" s="106"/>
      <c r="CB158" s="106"/>
      <c r="CC158" s="106"/>
      <c r="CD158" s="106"/>
      <c r="CE158" s="106"/>
      <c r="CF158" s="106"/>
      <c r="CG158" s="106"/>
      <c r="CH158" s="106"/>
      <c r="CI158" s="106"/>
      <c r="CJ158" s="106"/>
      <c r="CK158" s="106"/>
      <c r="CL158" s="106"/>
      <c r="CM158" s="106"/>
      <c r="CN158" s="106"/>
      <c r="CO158" s="106"/>
      <c r="CP158" s="106"/>
      <c r="CQ158" s="106"/>
      <c r="CR158" s="106"/>
      <c r="CS158" s="106"/>
      <c r="CT158" s="106"/>
      <c r="CU158" s="106"/>
      <c r="CV158" s="106"/>
      <c r="CW158" s="106"/>
      <c r="CX158" s="106"/>
      <c r="CY158" s="106"/>
      <c r="CZ158" s="106"/>
      <c r="DA158" s="106"/>
      <c r="DB158" s="106"/>
      <c r="DC158" s="106"/>
      <c r="DD158" s="106"/>
      <c r="DE158" s="106"/>
      <c r="DF158" s="106"/>
      <c r="DG158" s="106"/>
      <c r="DH158" s="106"/>
      <c r="DI158" s="106"/>
      <c r="DJ158" s="106"/>
      <c r="DK158" s="106"/>
      <c r="DL158" s="106"/>
      <c r="DM158" s="106"/>
      <c r="DN158" s="106"/>
      <c r="DO158" s="106"/>
      <c r="DP158" s="106"/>
      <c r="DQ158" s="106"/>
      <c r="DR158" s="106"/>
      <c r="DS158" s="106"/>
      <c r="DT158" s="106"/>
      <c r="DU158" s="106"/>
      <c r="DV158" s="106"/>
      <c r="DW158" s="106"/>
      <c r="DX158" s="106"/>
      <c r="DY158" s="106"/>
      <c r="DZ158" s="106"/>
      <c r="EA158" s="106"/>
      <c r="EB158" s="106" t="s">
        <v>732</v>
      </c>
      <c r="EC158" s="106" t="s">
        <v>733</v>
      </c>
    </row>
    <row r="159" spans="1:133">
      <c r="A159" s="106"/>
      <c r="B159" s="106"/>
      <c r="C159" s="106"/>
      <c r="D159" s="106"/>
      <c r="E159" s="106"/>
      <c r="F159" s="106"/>
      <c r="G159" s="106"/>
      <c r="H159" s="106"/>
      <c r="I159" s="106"/>
      <c r="J159" s="106"/>
      <c r="K159" s="106"/>
      <c r="L159" s="106"/>
      <c r="M159" s="106"/>
      <c r="N159" s="106"/>
      <c r="O159" s="106"/>
      <c r="P159" s="106"/>
      <c r="Q159" s="106"/>
      <c r="R159" s="106"/>
      <c r="S159" s="106"/>
      <c r="T159" s="106"/>
      <c r="U159" s="106"/>
      <c r="V159" s="106"/>
      <c r="W159" s="106"/>
      <c r="X159" s="106"/>
      <c r="Y159" s="106"/>
      <c r="Z159" s="106"/>
      <c r="AA159" s="106"/>
      <c r="AB159" s="106"/>
      <c r="AC159" s="106"/>
      <c r="AD159" s="106"/>
      <c r="AE159" s="106"/>
      <c r="AF159" s="106"/>
      <c r="AG159" s="106"/>
      <c r="AH159" s="106"/>
      <c r="AI159" s="106"/>
      <c r="AJ159" s="106"/>
      <c r="AK159" s="106"/>
      <c r="AL159" s="106"/>
      <c r="AM159" s="106"/>
      <c r="AN159" s="106"/>
      <c r="AO159" s="106"/>
      <c r="AP159" s="106"/>
      <c r="AQ159" s="106"/>
      <c r="AR159" s="106"/>
      <c r="AS159" s="106"/>
      <c r="AT159" s="106"/>
      <c r="AU159" s="106"/>
      <c r="AV159" s="106"/>
      <c r="AW159" s="106"/>
      <c r="AX159" s="106"/>
      <c r="AY159" s="106"/>
      <c r="AZ159" s="106"/>
      <c r="BA159" s="106"/>
      <c r="BB159" s="106"/>
      <c r="BC159" s="106"/>
      <c r="BD159" s="106"/>
      <c r="BE159" s="106"/>
      <c r="BF159" s="106"/>
      <c r="BG159" s="106"/>
      <c r="BH159" s="106"/>
      <c r="BI159" s="106"/>
      <c r="BJ159" s="106"/>
      <c r="BK159" s="106"/>
      <c r="BL159" s="106"/>
      <c r="BM159" s="106"/>
      <c r="BN159" s="106"/>
      <c r="BO159" s="106"/>
      <c r="BP159" s="106"/>
      <c r="BQ159" s="106"/>
      <c r="BR159" s="106"/>
      <c r="BS159" s="106"/>
      <c r="BT159" s="106"/>
      <c r="BU159" s="106"/>
      <c r="BV159" s="106"/>
      <c r="BW159" s="106"/>
      <c r="BX159" s="106"/>
      <c r="BY159" s="106"/>
      <c r="BZ159" s="106"/>
      <c r="CA159" s="106"/>
      <c r="CB159" s="106"/>
      <c r="CC159" s="106"/>
      <c r="CD159" s="106"/>
      <c r="CE159" s="106"/>
      <c r="CF159" s="106"/>
      <c r="CG159" s="106"/>
      <c r="CH159" s="106"/>
      <c r="CI159" s="106"/>
      <c r="CJ159" s="106"/>
      <c r="CK159" s="106"/>
      <c r="CL159" s="106"/>
      <c r="CM159" s="106"/>
      <c r="CN159" s="106"/>
      <c r="CO159" s="106"/>
      <c r="CP159" s="106"/>
      <c r="CQ159" s="106"/>
      <c r="CR159" s="106"/>
      <c r="CS159" s="106"/>
      <c r="CT159" s="106"/>
      <c r="CU159" s="106"/>
      <c r="CV159" s="106"/>
      <c r="CW159" s="106"/>
      <c r="CX159" s="106"/>
      <c r="CY159" s="106"/>
      <c r="CZ159" s="106"/>
      <c r="DA159" s="106"/>
      <c r="DB159" s="106"/>
      <c r="DC159" s="106"/>
      <c r="DD159" s="106"/>
      <c r="DE159" s="106"/>
      <c r="DF159" s="106"/>
      <c r="DG159" s="106"/>
      <c r="DH159" s="106"/>
      <c r="DI159" s="106"/>
      <c r="DJ159" s="106"/>
      <c r="DK159" s="106"/>
      <c r="DL159" s="106"/>
      <c r="DM159" s="106"/>
      <c r="DN159" s="106"/>
      <c r="DO159" s="106"/>
      <c r="DP159" s="106"/>
      <c r="DQ159" s="106"/>
      <c r="DR159" s="106"/>
      <c r="DS159" s="106"/>
      <c r="DT159" s="106"/>
      <c r="DU159" s="106"/>
      <c r="DV159" s="106"/>
      <c r="DW159" s="106"/>
      <c r="DX159" s="106"/>
      <c r="DY159" s="106"/>
      <c r="DZ159" s="106"/>
      <c r="EA159" s="106"/>
      <c r="EB159" s="106" t="s">
        <v>734</v>
      </c>
      <c r="EC159" s="106" t="s">
        <v>735</v>
      </c>
    </row>
    <row r="160" spans="1:133">
      <c r="A160" s="106"/>
      <c r="B160" s="106"/>
      <c r="C160" s="106"/>
      <c r="D160" s="106"/>
      <c r="E160" s="106"/>
      <c r="F160" s="106"/>
      <c r="G160" s="106"/>
      <c r="H160" s="106"/>
      <c r="I160" s="106"/>
      <c r="J160" s="106"/>
      <c r="K160" s="106"/>
      <c r="L160" s="106"/>
      <c r="M160" s="106"/>
      <c r="N160" s="106"/>
      <c r="O160" s="106"/>
      <c r="P160" s="106"/>
      <c r="Q160" s="106"/>
      <c r="R160" s="106"/>
      <c r="S160" s="106"/>
      <c r="T160" s="106"/>
      <c r="U160" s="106"/>
      <c r="V160" s="106"/>
      <c r="W160" s="106"/>
      <c r="X160" s="106"/>
      <c r="Y160" s="106"/>
      <c r="Z160" s="106"/>
      <c r="AA160" s="106"/>
      <c r="AB160" s="106"/>
      <c r="AC160" s="106"/>
      <c r="AD160" s="106"/>
      <c r="AE160" s="106"/>
      <c r="AF160" s="106"/>
      <c r="AG160" s="106"/>
      <c r="AH160" s="106"/>
      <c r="AI160" s="106"/>
      <c r="AJ160" s="106"/>
      <c r="AK160" s="106"/>
      <c r="AL160" s="106"/>
      <c r="AM160" s="106"/>
      <c r="AN160" s="106"/>
      <c r="AO160" s="106"/>
      <c r="AP160" s="106"/>
      <c r="AQ160" s="106"/>
      <c r="AR160" s="106"/>
      <c r="AS160" s="106"/>
      <c r="AT160" s="106"/>
      <c r="AU160" s="106"/>
      <c r="AV160" s="106"/>
      <c r="AW160" s="106"/>
      <c r="AX160" s="106"/>
      <c r="AY160" s="106"/>
      <c r="AZ160" s="106"/>
      <c r="BA160" s="106"/>
      <c r="BB160" s="106"/>
      <c r="BC160" s="106"/>
      <c r="BD160" s="106"/>
      <c r="BE160" s="106"/>
      <c r="BF160" s="106"/>
      <c r="BG160" s="106"/>
      <c r="BH160" s="106"/>
      <c r="BI160" s="106"/>
      <c r="BJ160" s="106"/>
      <c r="BK160" s="106"/>
      <c r="BL160" s="106"/>
      <c r="BM160" s="106"/>
      <c r="BN160" s="106"/>
      <c r="BO160" s="106"/>
      <c r="BP160" s="106"/>
      <c r="BQ160" s="106"/>
      <c r="BR160" s="106"/>
      <c r="BS160" s="106"/>
      <c r="BT160" s="106"/>
      <c r="BU160" s="106"/>
      <c r="BV160" s="106"/>
      <c r="BW160" s="106"/>
      <c r="BX160" s="106"/>
      <c r="BY160" s="106"/>
      <c r="BZ160" s="106"/>
      <c r="CA160" s="106"/>
      <c r="CB160" s="106"/>
      <c r="CC160" s="106"/>
      <c r="CD160" s="106"/>
      <c r="CE160" s="106"/>
      <c r="CF160" s="106"/>
      <c r="CG160" s="106"/>
      <c r="CH160" s="106"/>
      <c r="CI160" s="106"/>
      <c r="CJ160" s="106"/>
      <c r="CK160" s="106"/>
      <c r="CL160" s="106"/>
      <c r="CM160" s="106"/>
      <c r="CN160" s="106"/>
      <c r="CO160" s="106"/>
      <c r="CP160" s="106"/>
      <c r="CQ160" s="106"/>
      <c r="CR160" s="106"/>
      <c r="CS160" s="106"/>
      <c r="CT160" s="106"/>
      <c r="CU160" s="106"/>
      <c r="CV160" s="106"/>
      <c r="CW160" s="106"/>
      <c r="CX160" s="106"/>
      <c r="CY160" s="106"/>
      <c r="CZ160" s="106"/>
      <c r="DA160" s="106"/>
      <c r="DB160" s="106"/>
      <c r="DC160" s="106"/>
      <c r="DD160" s="106"/>
      <c r="DE160" s="106"/>
      <c r="DF160" s="106"/>
      <c r="DG160" s="106"/>
      <c r="DH160" s="106"/>
      <c r="DI160" s="106"/>
      <c r="DJ160" s="106"/>
      <c r="DK160" s="106"/>
      <c r="DL160" s="106"/>
      <c r="DM160" s="106"/>
      <c r="DN160" s="106"/>
      <c r="DO160" s="106"/>
      <c r="DP160" s="106"/>
      <c r="DQ160" s="106"/>
      <c r="DR160" s="106"/>
      <c r="DS160" s="106"/>
      <c r="DT160" s="106"/>
      <c r="DU160" s="106"/>
      <c r="DV160" s="106"/>
      <c r="DW160" s="106"/>
      <c r="DX160" s="106"/>
      <c r="DY160" s="106"/>
      <c r="DZ160" s="106"/>
      <c r="EA160" s="106"/>
      <c r="EB160" s="106" t="s">
        <v>737</v>
      </c>
      <c r="EC160" s="106" t="s">
        <v>738</v>
      </c>
    </row>
    <row r="161" spans="1:133">
      <c r="A161" s="106"/>
      <c r="B161" s="106"/>
      <c r="C161" s="106"/>
      <c r="D161" s="106"/>
      <c r="E161" s="106"/>
      <c r="F161" s="106"/>
      <c r="G161" s="106"/>
      <c r="H161" s="106"/>
      <c r="I161" s="106"/>
      <c r="J161" s="106"/>
      <c r="K161" s="106"/>
      <c r="L161" s="106"/>
      <c r="M161" s="106"/>
      <c r="N161" s="106"/>
      <c r="O161" s="106"/>
      <c r="P161" s="106"/>
      <c r="Q161" s="106"/>
      <c r="R161" s="106"/>
      <c r="S161" s="106"/>
      <c r="T161" s="106"/>
      <c r="U161" s="106"/>
      <c r="V161" s="106"/>
      <c r="W161" s="106"/>
      <c r="X161" s="106"/>
      <c r="Y161" s="106"/>
      <c r="Z161" s="106"/>
      <c r="AA161" s="106"/>
      <c r="AB161" s="106"/>
      <c r="AC161" s="106"/>
      <c r="AD161" s="106"/>
      <c r="AE161" s="106"/>
      <c r="AF161" s="106"/>
      <c r="AG161" s="106"/>
      <c r="AH161" s="106"/>
      <c r="AI161" s="106"/>
      <c r="AJ161" s="106"/>
      <c r="AK161" s="106"/>
      <c r="AL161" s="106"/>
      <c r="AM161" s="106"/>
      <c r="AN161" s="106"/>
      <c r="AO161" s="106"/>
      <c r="AP161" s="106"/>
      <c r="AQ161" s="106"/>
      <c r="AR161" s="106"/>
      <c r="AS161" s="106"/>
      <c r="AT161" s="106"/>
      <c r="AU161" s="106"/>
      <c r="AV161" s="106"/>
      <c r="AW161" s="106"/>
      <c r="AX161" s="106"/>
      <c r="AY161" s="106"/>
      <c r="AZ161" s="106"/>
      <c r="BA161" s="106"/>
      <c r="BB161" s="106"/>
      <c r="BC161" s="106"/>
      <c r="BD161" s="106"/>
      <c r="BE161" s="106"/>
      <c r="BF161" s="106"/>
      <c r="BG161" s="106"/>
      <c r="BH161" s="106"/>
      <c r="BI161" s="106"/>
      <c r="BJ161" s="106"/>
      <c r="BK161" s="106"/>
      <c r="BL161" s="106"/>
      <c r="BM161" s="106"/>
      <c r="BN161" s="106"/>
      <c r="BO161" s="106"/>
      <c r="BP161" s="106"/>
      <c r="BQ161" s="106"/>
      <c r="BR161" s="106"/>
      <c r="BS161" s="106"/>
      <c r="BT161" s="106"/>
      <c r="BU161" s="106"/>
      <c r="BV161" s="106"/>
      <c r="BW161" s="106"/>
      <c r="BX161" s="106"/>
      <c r="BY161" s="106"/>
      <c r="BZ161" s="106"/>
      <c r="CA161" s="106"/>
      <c r="CB161" s="106"/>
      <c r="CC161" s="106"/>
      <c r="CD161" s="106"/>
      <c r="CE161" s="106"/>
      <c r="CF161" s="106"/>
      <c r="CG161" s="106"/>
      <c r="CH161" s="106"/>
      <c r="CI161" s="106"/>
      <c r="CJ161" s="106"/>
      <c r="CK161" s="106"/>
      <c r="CL161" s="106"/>
      <c r="CM161" s="106"/>
      <c r="CN161" s="106"/>
      <c r="CO161" s="106"/>
      <c r="CP161" s="106"/>
      <c r="CQ161" s="106"/>
      <c r="CR161" s="106"/>
      <c r="CS161" s="106"/>
      <c r="CT161" s="106"/>
      <c r="CU161" s="106"/>
      <c r="CV161" s="106"/>
      <c r="CW161" s="106"/>
      <c r="CX161" s="106"/>
      <c r="CY161" s="106"/>
      <c r="CZ161" s="106"/>
      <c r="DA161" s="106"/>
      <c r="DB161" s="106"/>
      <c r="DC161" s="106"/>
      <c r="DD161" s="106"/>
      <c r="DE161" s="106"/>
      <c r="DF161" s="106"/>
      <c r="DG161" s="106"/>
      <c r="DH161" s="106"/>
      <c r="DI161" s="106"/>
      <c r="DJ161" s="106"/>
      <c r="DK161" s="106"/>
      <c r="DL161" s="106"/>
      <c r="DM161" s="106"/>
      <c r="DN161" s="106"/>
      <c r="DO161" s="106"/>
      <c r="DP161" s="106"/>
      <c r="DQ161" s="106"/>
      <c r="DR161" s="106"/>
      <c r="DS161" s="106"/>
      <c r="DT161" s="106"/>
      <c r="DU161" s="106"/>
      <c r="DV161" s="106"/>
      <c r="DW161" s="106"/>
      <c r="DX161" s="106"/>
      <c r="DY161" s="106"/>
      <c r="DZ161" s="106"/>
      <c r="EA161" s="106"/>
      <c r="EB161" s="106" t="s">
        <v>741</v>
      </c>
      <c r="EC161" s="106" t="s">
        <v>740</v>
      </c>
    </row>
    <row r="162" spans="1:133">
      <c r="A162" s="106"/>
      <c r="B162" s="106"/>
      <c r="C162" s="106"/>
      <c r="D162" s="106"/>
      <c r="E162" s="106"/>
      <c r="F162" s="106"/>
      <c r="G162" s="106"/>
      <c r="H162" s="106"/>
      <c r="I162" s="106"/>
      <c r="J162" s="106"/>
      <c r="K162" s="106"/>
      <c r="L162" s="106"/>
      <c r="M162" s="106"/>
      <c r="N162" s="106"/>
      <c r="O162" s="106"/>
      <c r="P162" s="106"/>
      <c r="Q162" s="106"/>
      <c r="R162" s="106"/>
      <c r="S162" s="106"/>
      <c r="T162" s="106"/>
      <c r="U162" s="106"/>
      <c r="V162" s="106"/>
      <c r="W162" s="106"/>
      <c r="X162" s="106"/>
      <c r="Y162" s="106"/>
      <c r="Z162" s="106"/>
      <c r="AA162" s="106"/>
      <c r="AB162" s="106"/>
      <c r="AC162" s="106"/>
      <c r="AD162" s="106"/>
      <c r="AE162" s="106"/>
      <c r="AF162" s="106"/>
      <c r="AG162" s="106"/>
      <c r="AH162" s="106"/>
      <c r="AI162" s="106"/>
      <c r="AJ162" s="106"/>
      <c r="AK162" s="106"/>
      <c r="AL162" s="106"/>
      <c r="AM162" s="106"/>
      <c r="AN162" s="106"/>
      <c r="AO162" s="106"/>
      <c r="AP162" s="106"/>
      <c r="AQ162" s="106"/>
      <c r="AR162" s="106"/>
      <c r="AS162" s="106"/>
      <c r="AT162" s="106"/>
      <c r="AU162" s="106"/>
      <c r="AV162" s="106"/>
      <c r="AW162" s="106"/>
      <c r="AX162" s="106"/>
      <c r="AY162" s="106"/>
      <c r="AZ162" s="106"/>
      <c r="BA162" s="106"/>
      <c r="BB162" s="106"/>
      <c r="BC162" s="106"/>
      <c r="BD162" s="106"/>
      <c r="BE162" s="106"/>
      <c r="BF162" s="106"/>
      <c r="BG162" s="106"/>
      <c r="BH162" s="106"/>
      <c r="BI162" s="106"/>
      <c r="BJ162" s="106"/>
      <c r="BK162" s="106"/>
      <c r="BL162" s="106"/>
      <c r="BM162" s="106"/>
      <c r="BN162" s="106"/>
      <c r="BO162" s="106"/>
      <c r="BP162" s="106"/>
      <c r="BQ162" s="106"/>
      <c r="BR162" s="106"/>
      <c r="BS162" s="106"/>
      <c r="BT162" s="106"/>
      <c r="BU162" s="106"/>
      <c r="BV162" s="106"/>
      <c r="BW162" s="106"/>
      <c r="BX162" s="106"/>
      <c r="BY162" s="106"/>
      <c r="BZ162" s="106"/>
      <c r="CA162" s="106"/>
      <c r="CB162" s="106"/>
      <c r="CC162" s="106"/>
      <c r="CD162" s="106"/>
      <c r="CE162" s="106"/>
      <c r="CF162" s="106"/>
      <c r="CG162" s="106"/>
      <c r="CH162" s="106"/>
      <c r="CI162" s="106"/>
      <c r="CJ162" s="106"/>
      <c r="CK162" s="106"/>
      <c r="CL162" s="106"/>
      <c r="CM162" s="106"/>
      <c r="CN162" s="106"/>
      <c r="CO162" s="106"/>
      <c r="CP162" s="106"/>
      <c r="CQ162" s="106"/>
      <c r="CR162" s="106"/>
      <c r="CS162" s="106"/>
      <c r="CT162" s="106"/>
      <c r="CU162" s="106"/>
      <c r="CV162" s="106"/>
      <c r="CW162" s="106"/>
      <c r="CX162" s="106"/>
      <c r="CY162" s="106"/>
      <c r="CZ162" s="106"/>
      <c r="DA162" s="106"/>
      <c r="DB162" s="106"/>
      <c r="DC162" s="106"/>
      <c r="DD162" s="106"/>
      <c r="DE162" s="106"/>
      <c r="DF162" s="106"/>
      <c r="DG162" s="106"/>
      <c r="DH162" s="106"/>
      <c r="DI162" s="106"/>
      <c r="DJ162" s="106"/>
      <c r="DK162" s="106"/>
      <c r="DL162" s="106"/>
      <c r="DM162" s="106"/>
      <c r="DN162" s="106"/>
      <c r="DO162" s="106"/>
      <c r="DP162" s="106"/>
      <c r="DQ162" s="106"/>
      <c r="DR162" s="106"/>
      <c r="DS162" s="106"/>
      <c r="DT162" s="106"/>
      <c r="DU162" s="106"/>
      <c r="DV162" s="106"/>
      <c r="DW162" s="106"/>
      <c r="DX162" s="106"/>
      <c r="DY162" s="106"/>
      <c r="DZ162" s="106"/>
      <c r="EA162" s="106"/>
      <c r="EB162" s="106" t="s">
        <v>743</v>
      </c>
      <c r="EC162" s="106" t="s">
        <v>742</v>
      </c>
    </row>
    <row r="163" spans="1:133">
      <c r="A163" s="106"/>
      <c r="B163" s="106"/>
      <c r="C163" s="106"/>
      <c r="D163" s="106"/>
      <c r="E163" s="106"/>
      <c r="F163" s="106"/>
      <c r="G163" s="106"/>
      <c r="H163" s="106"/>
      <c r="I163" s="106"/>
      <c r="J163" s="106"/>
      <c r="K163" s="106"/>
      <c r="L163" s="106"/>
      <c r="M163" s="106"/>
      <c r="N163" s="106"/>
      <c r="O163" s="106"/>
      <c r="P163" s="106"/>
      <c r="Q163" s="106"/>
      <c r="R163" s="106"/>
      <c r="S163" s="106"/>
      <c r="T163" s="106"/>
      <c r="U163" s="106"/>
      <c r="V163" s="106"/>
      <c r="W163" s="106"/>
      <c r="X163" s="106"/>
      <c r="Y163" s="106"/>
      <c r="Z163" s="106"/>
      <c r="AA163" s="106"/>
      <c r="AB163" s="106"/>
      <c r="AC163" s="106"/>
      <c r="AD163" s="106"/>
      <c r="AE163" s="106"/>
      <c r="AF163" s="106"/>
      <c r="AG163" s="106"/>
      <c r="AH163" s="106"/>
      <c r="AI163" s="106"/>
      <c r="AJ163" s="106"/>
      <c r="AK163" s="106"/>
      <c r="AL163" s="106"/>
      <c r="AM163" s="106"/>
      <c r="AN163" s="106"/>
      <c r="AO163" s="106"/>
      <c r="AP163" s="106"/>
      <c r="AQ163" s="106"/>
      <c r="AR163" s="106"/>
      <c r="AS163" s="106"/>
      <c r="AT163" s="106"/>
      <c r="AU163" s="106"/>
      <c r="AV163" s="106"/>
      <c r="AW163" s="106"/>
      <c r="AX163" s="106"/>
      <c r="AY163" s="106"/>
      <c r="AZ163" s="106"/>
      <c r="BA163" s="106"/>
      <c r="BB163" s="106"/>
      <c r="BC163" s="106"/>
      <c r="BD163" s="106"/>
      <c r="BE163" s="106"/>
      <c r="BF163" s="106"/>
      <c r="BG163" s="106"/>
      <c r="BH163" s="106"/>
      <c r="BI163" s="106"/>
      <c r="BJ163" s="106"/>
      <c r="BK163" s="106"/>
      <c r="BL163" s="106"/>
      <c r="BM163" s="106"/>
      <c r="BN163" s="106"/>
      <c r="BO163" s="106"/>
      <c r="BP163" s="106"/>
      <c r="BQ163" s="106"/>
      <c r="BR163" s="106"/>
      <c r="BS163" s="106"/>
      <c r="BT163" s="106"/>
      <c r="BU163" s="106"/>
      <c r="BV163" s="106"/>
      <c r="BW163" s="106"/>
      <c r="BX163" s="106"/>
      <c r="BY163" s="106"/>
      <c r="BZ163" s="106"/>
      <c r="CA163" s="106"/>
      <c r="CB163" s="106"/>
      <c r="CC163" s="106"/>
      <c r="CD163" s="106"/>
      <c r="CE163" s="106"/>
      <c r="CF163" s="106"/>
      <c r="CG163" s="106"/>
      <c r="CH163" s="106"/>
      <c r="CI163" s="106"/>
      <c r="CJ163" s="106"/>
      <c r="CK163" s="106"/>
      <c r="CL163" s="106"/>
      <c r="CM163" s="106"/>
      <c r="CN163" s="106"/>
      <c r="CO163" s="106"/>
      <c r="CP163" s="106"/>
      <c r="CQ163" s="106"/>
      <c r="CR163" s="106"/>
      <c r="CS163" s="106"/>
      <c r="CT163" s="106"/>
      <c r="CU163" s="106"/>
      <c r="CV163" s="106"/>
      <c r="CW163" s="106"/>
      <c r="CX163" s="106"/>
      <c r="CY163" s="106"/>
      <c r="CZ163" s="106"/>
      <c r="DA163" s="106"/>
      <c r="DB163" s="106"/>
      <c r="DC163" s="106"/>
      <c r="DD163" s="106"/>
      <c r="DE163" s="106"/>
      <c r="DF163" s="106"/>
      <c r="DG163" s="106"/>
      <c r="DH163" s="106"/>
      <c r="DI163" s="106"/>
      <c r="DJ163" s="106"/>
      <c r="DK163" s="106"/>
      <c r="DL163" s="106"/>
      <c r="DM163" s="106"/>
      <c r="DN163" s="106"/>
      <c r="DO163" s="106"/>
      <c r="DP163" s="106"/>
      <c r="DQ163" s="106"/>
      <c r="DR163" s="106"/>
      <c r="DS163" s="106"/>
      <c r="DT163" s="106"/>
      <c r="DU163" s="106"/>
      <c r="DV163" s="106"/>
      <c r="DW163" s="106"/>
      <c r="DX163" s="106"/>
      <c r="DY163" s="106"/>
      <c r="DZ163" s="106"/>
      <c r="EA163" s="106"/>
      <c r="EB163" s="106" t="s">
        <v>744</v>
      </c>
      <c r="EC163" s="106" t="s">
        <v>745</v>
      </c>
    </row>
    <row r="164" spans="1:133">
      <c r="A164" s="106"/>
      <c r="B164" s="106"/>
      <c r="C164" s="106"/>
      <c r="D164" s="106"/>
      <c r="E164" s="106"/>
      <c r="F164" s="106"/>
      <c r="G164" s="106"/>
      <c r="H164" s="106"/>
      <c r="I164" s="106"/>
      <c r="J164" s="106"/>
      <c r="K164" s="106"/>
      <c r="L164" s="106"/>
      <c r="M164" s="106"/>
      <c r="N164" s="106"/>
      <c r="O164" s="106"/>
      <c r="P164" s="106"/>
      <c r="Q164" s="106"/>
      <c r="R164" s="106"/>
      <c r="S164" s="106"/>
      <c r="T164" s="106"/>
      <c r="U164" s="106"/>
      <c r="V164" s="106"/>
      <c r="W164" s="106"/>
      <c r="X164" s="106"/>
      <c r="Y164" s="106"/>
      <c r="Z164" s="106"/>
      <c r="AA164" s="106"/>
      <c r="AB164" s="106"/>
      <c r="AC164" s="106"/>
      <c r="AD164" s="106"/>
      <c r="AE164" s="106"/>
      <c r="AF164" s="106"/>
      <c r="AG164" s="106"/>
      <c r="AH164" s="106"/>
      <c r="AI164" s="106"/>
      <c r="AJ164" s="106"/>
      <c r="AK164" s="106"/>
      <c r="AL164" s="106"/>
      <c r="AM164" s="106"/>
      <c r="AN164" s="106"/>
      <c r="AO164" s="106"/>
      <c r="AP164" s="106"/>
      <c r="AQ164" s="106"/>
      <c r="AR164" s="106"/>
      <c r="AS164" s="106"/>
      <c r="AT164" s="106"/>
      <c r="AU164" s="106"/>
      <c r="AV164" s="106"/>
      <c r="AW164" s="106"/>
      <c r="AX164" s="106"/>
      <c r="AY164" s="106"/>
      <c r="AZ164" s="106"/>
      <c r="BA164" s="106"/>
      <c r="BB164" s="106"/>
      <c r="BC164" s="106"/>
      <c r="BD164" s="106"/>
      <c r="BE164" s="106"/>
      <c r="BF164" s="106"/>
      <c r="BG164" s="106"/>
      <c r="BH164" s="106"/>
      <c r="BI164" s="106"/>
      <c r="BJ164" s="106"/>
      <c r="BK164" s="106"/>
      <c r="BL164" s="106"/>
      <c r="BM164" s="106"/>
      <c r="BN164" s="106"/>
      <c r="BO164" s="106"/>
      <c r="BP164" s="106"/>
      <c r="BQ164" s="106"/>
      <c r="BR164" s="106"/>
      <c r="BS164" s="106"/>
      <c r="BT164" s="106"/>
      <c r="BU164" s="106"/>
      <c r="BV164" s="106"/>
      <c r="BW164" s="106"/>
      <c r="BX164" s="106"/>
      <c r="BY164" s="106"/>
      <c r="BZ164" s="106"/>
      <c r="CA164" s="106"/>
      <c r="CB164" s="106"/>
      <c r="CC164" s="106"/>
      <c r="CD164" s="106"/>
      <c r="CE164" s="106"/>
      <c r="CF164" s="106"/>
      <c r="CG164" s="106"/>
      <c r="CH164" s="106"/>
      <c r="CI164" s="106"/>
      <c r="CJ164" s="106"/>
      <c r="CK164" s="106"/>
      <c r="CL164" s="106"/>
      <c r="CM164" s="106"/>
      <c r="CN164" s="106"/>
      <c r="CO164" s="106"/>
      <c r="CP164" s="106"/>
      <c r="CQ164" s="106"/>
      <c r="CR164" s="106"/>
      <c r="CS164" s="106"/>
      <c r="CT164" s="106"/>
      <c r="CU164" s="106"/>
      <c r="CV164" s="106"/>
      <c r="CW164" s="106"/>
      <c r="CX164" s="106"/>
      <c r="CY164" s="106"/>
      <c r="CZ164" s="106"/>
      <c r="DA164" s="106"/>
      <c r="DB164" s="106"/>
      <c r="DC164" s="106"/>
      <c r="DD164" s="106"/>
      <c r="DE164" s="106"/>
      <c r="DF164" s="106"/>
      <c r="DG164" s="106"/>
      <c r="DH164" s="106"/>
      <c r="DI164" s="106"/>
      <c r="DJ164" s="106"/>
      <c r="DK164" s="106"/>
      <c r="DL164" s="106"/>
      <c r="DM164" s="106"/>
      <c r="DN164" s="106"/>
      <c r="DO164" s="106"/>
      <c r="DP164" s="106"/>
      <c r="DQ164" s="106"/>
      <c r="DR164" s="106"/>
      <c r="DS164" s="106"/>
      <c r="DT164" s="106"/>
      <c r="DU164" s="106"/>
      <c r="DV164" s="106"/>
      <c r="DW164" s="106"/>
      <c r="DX164" s="106"/>
      <c r="DY164" s="106"/>
      <c r="DZ164" s="106"/>
      <c r="EA164" s="106"/>
      <c r="EB164" s="106" t="s">
        <v>746</v>
      </c>
      <c r="EC164" s="106" t="s">
        <v>747</v>
      </c>
    </row>
    <row r="165" spans="1:133">
      <c r="A165" s="106"/>
      <c r="B165" s="106"/>
      <c r="C165" s="106"/>
      <c r="D165" s="106"/>
      <c r="E165" s="106"/>
      <c r="F165" s="106"/>
      <c r="G165" s="106"/>
      <c r="H165" s="106"/>
      <c r="I165" s="106"/>
      <c r="J165" s="106"/>
      <c r="K165" s="106"/>
      <c r="L165" s="106"/>
      <c r="M165" s="106"/>
      <c r="N165" s="106"/>
      <c r="O165" s="106"/>
      <c r="P165" s="106"/>
      <c r="Q165" s="106"/>
      <c r="R165" s="106"/>
      <c r="S165" s="106"/>
      <c r="T165" s="106"/>
      <c r="U165" s="106"/>
      <c r="V165" s="106"/>
      <c r="W165" s="106"/>
      <c r="X165" s="106"/>
      <c r="Y165" s="106"/>
      <c r="Z165" s="106"/>
      <c r="AA165" s="106"/>
      <c r="AB165" s="106"/>
      <c r="AC165" s="106"/>
      <c r="AD165" s="106"/>
      <c r="AE165" s="106"/>
      <c r="AF165" s="106"/>
      <c r="AG165" s="106"/>
      <c r="AH165" s="106"/>
      <c r="AI165" s="106"/>
      <c r="AJ165" s="106"/>
      <c r="AK165" s="106"/>
      <c r="AL165" s="106"/>
      <c r="AM165" s="106"/>
      <c r="AN165" s="106"/>
      <c r="AO165" s="106"/>
      <c r="AP165" s="106"/>
      <c r="AQ165" s="106"/>
      <c r="AR165" s="106"/>
      <c r="AS165" s="106"/>
      <c r="AT165" s="106"/>
      <c r="AU165" s="106"/>
      <c r="AV165" s="106"/>
      <c r="AW165" s="106"/>
      <c r="AX165" s="106"/>
      <c r="AY165" s="106"/>
      <c r="AZ165" s="106"/>
      <c r="BA165" s="106"/>
      <c r="BB165" s="106"/>
      <c r="BC165" s="106"/>
      <c r="BD165" s="106"/>
      <c r="BE165" s="106"/>
      <c r="BF165" s="106"/>
      <c r="BG165" s="106"/>
      <c r="BH165" s="106"/>
      <c r="BI165" s="106"/>
      <c r="BJ165" s="106"/>
      <c r="BK165" s="106"/>
      <c r="BL165" s="106"/>
      <c r="BM165" s="106"/>
      <c r="BN165" s="106"/>
      <c r="BO165" s="106"/>
      <c r="BP165" s="106"/>
      <c r="BQ165" s="106"/>
      <c r="BR165" s="106"/>
      <c r="BS165" s="106"/>
      <c r="BT165" s="106"/>
      <c r="BU165" s="106"/>
      <c r="BV165" s="106"/>
      <c r="BW165" s="106"/>
      <c r="BX165" s="106"/>
      <c r="BY165" s="106"/>
      <c r="BZ165" s="106"/>
      <c r="CA165" s="106"/>
      <c r="CB165" s="106"/>
      <c r="CC165" s="106"/>
      <c r="CD165" s="106"/>
      <c r="CE165" s="106"/>
      <c r="CF165" s="106"/>
      <c r="CG165" s="106"/>
      <c r="CH165" s="106"/>
      <c r="CI165" s="106"/>
      <c r="CJ165" s="106"/>
      <c r="CK165" s="106"/>
      <c r="CL165" s="106"/>
      <c r="CM165" s="106"/>
      <c r="CN165" s="106"/>
      <c r="CO165" s="106"/>
      <c r="CP165" s="106"/>
      <c r="CQ165" s="106"/>
      <c r="CR165" s="106"/>
      <c r="CS165" s="106"/>
      <c r="CT165" s="106"/>
      <c r="CU165" s="106"/>
      <c r="CV165" s="106"/>
      <c r="CW165" s="106"/>
      <c r="CX165" s="106"/>
      <c r="CY165" s="106"/>
      <c r="CZ165" s="106"/>
      <c r="DA165" s="106"/>
      <c r="DB165" s="106"/>
      <c r="DC165" s="106"/>
      <c r="DD165" s="106"/>
      <c r="DE165" s="106"/>
      <c r="DF165" s="106"/>
      <c r="DG165" s="106"/>
      <c r="DH165" s="106"/>
      <c r="DI165" s="106"/>
      <c r="DJ165" s="106"/>
      <c r="DK165" s="106"/>
      <c r="DL165" s="106"/>
      <c r="DM165" s="106"/>
      <c r="DN165" s="106"/>
      <c r="DO165" s="106"/>
      <c r="DP165" s="106"/>
      <c r="DQ165" s="106"/>
      <c r="DR165" s="106"/>
      <c r="DS165" s="106"/>
      <c r="DT165" s="106"/>
      <c r="DU165" s="106"/>
      <c r="DV165" s="106"/>
      <c r="DW165" s="106"/>
      <c r="DX165" s="106"/>
      <c r="DY165" s="106"/>
      <c r="DZ165" s="106"/>
      <c r="EA165" s="106"/>
      <c r="EB165" s="106" t="s">
        <v>750</v>
      </c>
      <c r="EC165" s="106" t="s">
        <v>751</v>
      </c>
    </row>
    <row r="166" spans="1:133">
      <c r="A166" s="106"/>
      <c r="B166" s="106"/>
      <c r="C166" s="106"/>
      <c r="D166" s="106"/>
      <c r="E166" s="106"/>
      <c r="F166" s="106"/>
      <c r="G166" s="106"/>
      <c r="H166" s="106"/>
      <c r="I166" s="106"/>
      <c r="J166" s="106"/>
      <c r="K166" s="106"/>
      <c r="L166" s="106"/>
      <c r="M166" s="106"/>
      <c r="N166" s="106"/>
      <c r="O166" s="106"/>
      <c r="P166" s="106"/>
      <c r="Q166" s="106"/>
      <c r="R166" s="106"/>
      <c r="S166" s="106"/>
      <c r="T166" s="106"/>
      <c r="U166" s="106"/>
      <c r="V166" s="106"/>
      <c r="W166" s="106"/>
      <c r="X166" s="106"/>
      <c r="Y166" s="106"/>
      <c r="Z166" s="106"/>
      <c r="AA166" s="106"/>
      <c r="AB166" s="106"/>
      <c r="AC166" s="106"/>
      <c r="AD166" s="106"/>
      <c r="AE166" s="106"/>
      <c r="AF166" s="106"/>
      <c r="AG166" s="106"/>
      <c r="AH166" s="106"/>
      <c r="AI166" s="106"/>
      <c r="AJ166" s="106"/>
      <c r="AK166" s="106"/>
      <c r="AL166" s="106"/>
      <c r="AM166" s="106"/>
      <c r="AN166" s="106"/>
      <c r="AO166" s="106"/>
      <c r="AP166" s="106"/>
      <c r="AQ166" s="106"/>
      <c r="AR166" s="106"/>
      <c r="AS166" s="106"/>
      <c r="AT166" s="106"/>
      <c r="AU166" s="106"/>
      <c r="AV166" s="106"/>
      <c r="AW166" s="106"/>
      <c r="AX166" s="106"/>
      <c r="AY166" s="106"/>
      <c r="AZ166" s="106"/>
      <c r="BA166" s="106"/>
      <c r="BB166" s="106"/>
      <c r="BC166" s="106"/>
      <c r="BD166" s="106"/>
      <c r="BE166" s="106"/>
      <c r="BF166" s="106"/>
      <c r="BG166" s="106"/>
      <c r="BH166" s="106"/>
      <c r="BI166" s="106"/>
      <c r="BJ166" s="106"/>
      <c r="BK166" s="106"/>
      <c r="BL166" s="106"/>
      <c r="BM166" s="106"/>
      <c r="BN166" s="106"/>
      <c r="BO166" s="106"/>
      <c r="BP166" s="106"/>
      <c r="BQ166" s="106"/>
      <c r="BR166" s="106"/>
      <c r="BS166" s="106"/>
      <c r="BT166" s="106"/>
      <c r="BU166" s="106"/>
      <c r="BV166" s="106"/>
      <c r="BW166" s="106"/>
      <c r="BX166" s="106"/>
      <c r="BY166" s="106"/>
      <c r="BZ166" s="106"/>
      <c r="CA166" s="106"/>
      <c r="CB166" s="106"/>
      <c r="CC166" s="106"/>
      <c r="CD166" s="106"/>
      <c r="CE166" s="106"/>
      <c r="CF166" s="106"/>
      <c r="CG166" s="106"/>
      <c r="CH166" s="106"/>
      <c r="CI166" s="106"/>
      <c r="CJ166" s="106"/>
      <c r="CK166" s="106"/>
      <c r="CL166" s="106"/>
      <c r="CM166" s="106"/>
      <c r="CN166" s="106"/>
      <c r="CO166" s="106"/>
      <c r="CP166" s="106"/>
      <c r="CQ166" s="106"/>
      <c r="CR166" s="106"/>
      <c r="CS166" s="106"/>
      <c r="CT166" s="106"/>
      <c r="CU166" s="106"/>
      <c r="CV166" s="106"/>
      <c r="CW166" s="106"/>
      <c r="CX166" s="106"/>
      <c r="CY166" s="106"/>
      <c r="CZ166" s="106"/>
      <c r="DA166" s="106"/>
      <c r="DB166" s="106"/>
      <c r="DC166" s="106"/>
      <c r="DD166" s="106"/>
      <c r="DE166" s="106"/>
      <c r="DF166" s="106"/>
      <c r="DG166" s="106"/>
      <c r="DH166" s="106"/>
      <c r="DI166" s="106"/>
      <c r="DJ166" s="106"/>
      <c r="DK166" s="106"/>
      <c r="DL166" s="106"/>
      <c r="DM166" s="106"/>
      <c r="DN166" s="106"/>
      <c r="DO166" s="106"/>
      <c r="DP166" s="106"/>
      <c r="DQ166" s="106"/>
      <c r="DR166" s="106"/>
      <c r="DS166" s="106"/>
      <c r="DT166" s="106"/>
      <c r="DU166" s="106"/>
      <c r="DV166" s="106"/>
      <c r="DW166" s="106"/>
      <c r="DX166" s="106"/>
      <c r="DY166" s="106"/>
      <c r="DZ166" s="106"/>
      <c r="EA166" s="106"/>
      <c r="EB166" s="106" t="s">
        <v>752</v>
      </c>
      <c r="EC166" s="106" t="s">
        <v>753</v>
      </c>
    </row>
    <row r="167" spans="1:133">
      <c r="A167" s="106"/>
      <c r="B167" s="106"/>
      <c r="C167" s="106"/>
      <c r="D167" s="106"/>
      <c r="E167" s="106"/>
      <c r="F167" s="106"/>
      <c r="G167" s="106"/>
      <c r="H167" s="106"/>
      <c r="I167" s="106"/>
      <c r="J167" s="106"/>
      <c r="K167" s="106"/>
      <c r="L167" s="106"/>
      <c r="M167" s="106"/>
      <c r="N167" s="106"/>
      <c r="O167" s="106"/>
      <c r="P167" s="106"/>
      <c r="Q167" s="106"/>
      <c r="R167" s="106"/>
      <c r="S167" s="106"/>
      <c r="T167" s="106"/>
      <c r="U167" s="106"/>
      <c r="V167" s="106"/>
      <c r="W167" s="106"/>
      <c r="X167" s="106"/>
      <c r="Y167" s="106"/>
      <c r="Z167" s="106"/>
      <c r="AA167" s="106"/>
      <c r="AB167" s="106"/>
      <c r="AC167" s="106"/>
      <c r="AD167" s="106"/>
      <c r="AE167" s="106"/>
      <c r="AF167" s="106"/>
      <c r="AG167" s="106"/>
      <c r="AH167" s="106"/>
      <c r="AI167" s="106"/>
      <c r="AJ167" s="106"/>
      <c r="AK167" s="106"/>
      <c r="AL167" s="106"/>
      <c r="AM167" s="106"/>
      <c r="AN167" s="106"/>
      <c r="AO167" s="106"/>
      <c r="AP167" s="106"/>
      <c r="AQ167" s="106"/>
      <c r="AR167" s="106"/>
      <c r="AS167" s="106"/>
      <c r="AT167" s="106"/>
      <c r="AU167" s="106"/>
      <c r="AV167" s="106"/>
      <c r="AW167" s="106"/>
      <c r="AX167" s="106"/>
      <c r="AY167" s="106"/>
      <c r="AZ167" s="106"/>
      <c r="BA167" s="106"/>
      <c r="BB167" s="106"/>
      <c r="BC167" s="106"/>
      <c r="BD167" s="106"/>
      <c r="BE167" s="106"/>
      <c r="BF167" s="106"/>
      <c r="BG167" s="106"/>
      <c r="BH167" s="106"/>
      <c r="BI167" s="106"/>
      <c r="BJ167" s="106"/>
      <c r="BK167" s="106"/>
      <c r="BL167" s="106"/>
      <c r="BM167" s="106"/>
      <c r="BN167" s="106"/>
      <c r="BO167" s="106"/>
      <c r="BP167" s="106"/>
      <c r="BQ167" s="106"/>
      <c r="BR167" s="106"/>
      <c r="BS167" s="106"/>
      <c r="BT167" s="106"/>
      <c r="BU167" s="106"/>
      <c r="BV167" s="106"/>
      <c r="BW167" s="106"/>
      <c r="BX167" s="106"/>
      <c r="BY167" s="106"/>
      <c r="BZ167" s="106"/>
      <c r="CA167" s="106"/>
      <c r="CB167" s="106"/>
      <c r="CC167" s="106"/>
      <c r="CD167" s="106"/>
      <c r="CE167" s="106"/>
      <c r="CF167" s="106"/>
      <c r="CG167" s="106"/>
      <c r="CH167" s="106"/>
      <c r="CI167" s="106"/>
      <c r="CJ167" s="106"/>
      <c r="CK167" s="106"/>
      <c r="CL167" s="106"/>
      <c r="CM167" s="106"/>
      <c r="CN167" s="106"/>
      <c r="CO167" s="106"/>
      <c r="CP167" s="106"/>
      <c r="CQ167" s="106"/>
      <c r="CR167" s="106"/>
      <c r="CS167" s="106"/>
      <c r="CT167" s="106"/>
      <c r="CU167" s="106"/>
      <c r="CV167" s="106"/>
      <c r="CW167" s="106"/>
      <c r="CX167" s="106"/>
      <c r="CY167" s="106"/>
      <c r="CZ167" s="106"/>
      <c r="DA167" s="106"/>
      <c r="DB167" s="106"/>
      <c r="DC167" s="106"/>
      <c r="DD167" s="106"/>
      <c r="DE167" s="106"/>
      <c r="DF167" s="106"/>
      <c r="DG167" s="106"/>
      <c r="DH167" s="106"/>
      <c r="DI167" s="106"/>
      <c r="DJ167" s="106"/>
      <c r="DK167" s="106"/>
      <c r="DL167" s="106"/>
      <c r="DM167" s="106"/>
      <c r="DN167" s="106"/>
      <c r="DO167" s="106"/>
      <c r="DP167" s="106"/>
      <c r="DQ167" s="106"/>
      <c r="DR167" s="106"/>
      <c r="DS167" s="106"/>
      <c r="DT167" s="106"/>
      <c r="DU167" s="106"/>
      <c r="DV167" s="106"/>
      <c r="DW167" s="106"/>
      <c r="DX167" s="106"/>
      <c r="DY167" s="106"/>
      <c r="DZ167" s="106"/>
      <c r="EA167" s="106"/>
      <c r="EB167" s="106" t="s">
        <v>754</v>
      </c>
      <c r="EC167" s="106" t="s">
        <v>755</v>
      </c>
    </row>
    <row r="168" spans="1:133">
      <c r="A168" s="106"/>
      <c r="B168" s="106"/>
      <c r="C168" s="106"/>
      <c r="D168" s="106"/>
      <c r="E168" s="106"/>
      <c r="F168" s="106"/>
      <c r="G168" s="106"/>
      <c r="H168" s="106"/>
      <c r="I168" s="106"/>
      <c r="J168" s="106"/>
      <c r="K168" s="106"/>
      <c r="L168" s="106"/>
      <c r="M168" s="106"/>
      <c r="N168" s="106"/>
      <c r="O168" s="106"/>
      <c r="P168" s="106"/>
      <c r="Q168" s="106"/>
      <c r="R168" s="106"/>
      <c r="S168" s="106"/>
      <c r="T168" s="106"/>
      <c r="U168" s="106"/>
      <c r="V168" s="106"/>
      <c r="W168" s="106"/>
      <c r="X168" s="106"/>
      <c r="Y168" s="106"/>
      <c r="Z168" s="106"/>
      <c r="AA168" s="106"/>
      <c r="AB168" s="106"/>
      <c r="AC168" s="106"/>
      <c r="AD168" s="106"/>
      <c r="AE168" s="106"/>
      <c r="AF168" s="106"/>
      <c r="AG168" s="106"/>
      <c r="AH168" s="106"/>
      <c r="AI168" s="106"/>
      <c r="AJ168" s="106"/>
      <c r="AK168" s="106"/>
      <c r="AL168" s="106"/>
      <c r="AM168" s="106"/>
      <c r="AN168" s="106"/>
      <c r="AO168" s="106"/>
      <c r="AP168" s="106"/>
      <c r="AQ168" s="106"/>
      <c r="AR168" s="106"/>
      <c r="AS168" s="106"/>
      <c r="AT168" s="106"/>
      <c r="AU168" s="106"/>
      <c r="AV168" s="106"/>
      <c r="AW168" s="106"/>
      <c r="AX168" s="106"/>
      <c r="AY168" s="106"/>
      <c r="AZ168" s="106"/>
      <c r="BA168" s="106"/>
      <c r="BB168" s="106"/>
      <c r="BC168" s="106"/>
      <c r="BD168" s="106"/>
      <c r="BE168" s="106"/>
      <c r="BF168" s="106"/>
      <c r="BG168" s="106"/>
      <c r="BH168" s="106"/>
      <c r="BI168" s="106"/>
      <c r="BJ168" s="106"/>
      <c r="BK168" s="106"/>
      <c r="BL168" s="106"/>
      <c r="BM168" s="106"/>
      <c r="BN168" s="106"/>
      <c r="BO168" s="106"/>
      <c r="BP168" s="106"/>
      <c r="BQ168" s="106"/>
      <c r="BR168" s="106"/>
      <c r="BS168" s="106"/>
      <c r="BT168" s="106"/>
      <c r="BU168" s="106"/>
      <c r="BV168" s="106"/>
      <c r="BW168" s="106"/>
      <c r="BX168" s="106"/>
      <c r="BY168" s="106"/>
      <c r="BZ168" s="106"/>
      <c r="CA168" s="106"/>
      <c r="CB168" s="106"/>
      <c r="CC168" s="106"/>
      <c r="CD168" s="106"/>
      <c r="CE168" s="106"/>
      <c r="CF168" s="106"/>
      <c r="CG168" s="106"/>
      <c r="CH168" s="106"/>
      <c r="CI168" s="106"/>
      <c r="CJ168" s="106"/>
      <c r="CK168" s="106"/>
      <c r="CL168" s="106"/>
      <c r="CM168" s="106"/>
      <c r="CN168" s="106"/>
      <c r="CO168" s="106"/>
      <c r="CP168" s="106"/>
      <c r="CQ168" s="106"/>
      <c r="CR168" s="106"/>
      <c r="CS168" s="106"/>
      <c r="CT168" s="106"/>
      <c r="CU168" s="106"/>
      <c r="CV168" s="106"/>
      <c r="CW168" s="106"/>
      <c r="CX168" s="106"/>
      <c r="CY168" s="106"/>
      <c r="CZ168" s="106"/>
      <c r="DA168" s="106"/>
      <c r="DB168" s="106"/>
      <c r="DC168" s="106"/>
      <c r="DD168" s="106"/>
      <c r="DE168" s="106"/>
      <c r="DF168" s="106"/>
      <c r="DG168" s="106"/>
      <c r="DH168" s="106"/>
      <c r="DI168" s="106"/>
      <c r="DJ168" s="106"/>
      <c r="DK168" s="106"/>
      <c r="DL168" s="106"/>
      <c r="DM168" s="106"/>
      <c r="DN168" s="106"/>
      <c r="DO168" s="106"/>
      <c r="DP168" s="106"/>
      <c r="DQ168" s="106"/>
      <c r="DR168" s="106"/>
      <c r="DS168" s="106"/>
      <c r="DT168" s="106"/>
      <c r="DU168" s="106"/>
      <c r="DV168" s="106"/>
      <c r="DW168" s="106"/>
      <c r="DX168" s="106"/>
      <c r="DY168" s="106"/>
      <c r="DZ168" s="106"/>
      <c r="EA168" s="106"/>
      <c r="EB168" s="106" t="s">
        <v>756</v>
      </c>
      <c r="EC168" s="106" t="s">
        <v>757</v>
      </c>
    </row>
    <row r="169" spans="1:133">
      <c r="A169" s="106"/>
      <c r="B169" s="106"/>
      <c r="C169" s="106"/>
      <c r="D169" s="106"/>
      <c r="E169" s="106"/>
      <c r="F169" s="106"/>
      <c r="G169" s="106"/>
      <c r="H169" s="106"/>
      <c r="I169" s="106"/>
      <c r="J169" s="106"/>
      <c r="K169" s="106"/>
      <c r="L169" s="106"/>
      <c r="M169" s="106"/>
      <c r="N169" s="106"/>
      <c r="O169" s="106"/>
      <c r="P169" s="106"/>
      <c r="Q169" s="106"/>
      <c r="R169" s="106"/>
      <c r="S169" s="106"/>
      <c r="T169" s="106"/>
      <c r="U169" s="106"/>
      <c r="V169" s="106"/>
      <c r="W169" s="106"/>
      <c r="X169" s="106"/>
      <c r="Y169" s="106"/>
      <c r="Z169" s="106"/>
      <c r="AA169" s="106"/>
      <c r="AB169" s="106"/>
      <c r="AC169" s="106"/>
      <c r="AD169" s="106"/>
      <c r="AE169" s="106"/>
      <c r="AF169" s="106"/>
      <c r="AG169" s="106"/>
      <c r="AH169" s="106"/>
      <c r="AI169" s="106"/>
      <c r="AJ169" s="106"/>
      <c r="AK169" s="106"/>
      <c r="AL169" s="106"/>
      <c r="AM169" s="106"/>
      <c r="AN169" s="106"/>
      <c r="AO169" s="106"/>
      <c r="AP169" s="106"/>
      <c r="AQ169" s="106"/>
      <c r="AR169" s="106"/>
      <c r="AS169" s="106"/>
      <c r="AT169" s="106"/>
      <c r="AU169" s="106"/>
      <c r="AV169" s="106"/>
      <c r="AW169" s="106"/>
      <c r="AX169" s="106"/>
      <c r="AY169" s="106"/>
      <c r="AZ169" s="106"/>
      <c r="BA169" s="106"/>
      <c r="BB169" s="106"/>
      <c r="BC169" s="106"/>
      <c r="BD169" s="106"/>
      <c r="BE169" s="106"/>
      <c r="BF169" s="106"/>
      <c r="BG169" s="106"/>
      <c r="BH169" s="106"/>
      <c r="BI169" s="106"/>
      <c r="BJ169" s="106"/>
      <c r="BK169" s="106"/>
      <c r="BL169" s="106"/>
      <c r="BM169" s="106"/>
      <c r="BN169" s="106"/>
      <c r="BO169" s="106"/>
      <c r="BP169" s="106"/>
      <c r="BQ169" s="106"/>
      <c r="BR169" s="106"/>
      <c r="BS169" s="106"/>
      <c r="BT169" s="106"/>
      <c r="BU169" s="106"/>
      <c r="BV169" s="106"/>
      <c r="BW169" s="106"/>
      <c r="BX169" s="106"/>
      <c r="BY169" s="106"/>
      <c r="BZ169" s="106"/>
      <c r="CA169" s="106"/>
      <c r="CB169" s="106"/>
      <c r="CC169" s="106"/>
      <c r="CD169" s="106"/>
      <c r="CE169" s="106"/>
      <c r="CF169" s="106"/>
      <c r="CG169" s="106"/>
      <c r="CH169" s="106"/>
      <c r="CI169" s="106"/>
      <c r="CJ169" s="106"/>
      <c r="CK169" s="106"/>
      <c r="CL169" s="106"/>
      <c r="CM169" s="106"/>
      <c r="CN169" s="106"/>
      <c r="CO169" s="106"/>
      <c r="CP169" s="106"/>
      <c r="CQ169" s="106"/>
      <c r="CR169" s="106"/>
      <c r="CS169" s="106"/>
      <c r="CT169" s="106"/>
      <c r="CU169" s="106"/>
      <c r="CV169" s="106"/>
      <c r="CW169" s="106"/>
      <c r="CX169" s="106"/>
      <c r="CY169" s="106"/>
      <c r="CZ169" s="106"/>
      <c r="DA169" s="106"/>
      <c r="DB169" s="106"/>
      <c r="DC169" s="106"/>
      <c r="DD169" s="106"/>
      <c r="DE169" s="106"/>
      <c r="DF169" s="106"/>
      <c r="DG169" s="106"/>
      <c r="DH169" s="106"/>
      <c r="DI169" s="106"/>
      <c r="DJ169" s="106"/>
      <c r="DK169" s="106"/>
      <c r="DL169" s="106"/>
      <c r="DM169" s="106"/>
      <c r="DN169" s="106"/>
      <c r="DO169" s="106"/>
      <c r="DP169" s="106"/>
      <c r="DQ169" s="106"/>
      <c r="DR169" s="106"/>
      <c r="DS169" s="106"/>
      <c r="DT169" s="106"/>
      <c r="DU169" s="106"/>
      <c r="DV169" s="106"/>
      <c r="DW169" s="106"/>
      <c r="DX169" s="106"/>
      <c r="DY169" s="106"/>
      <c r="DZ169" s="106"/>
      <c r="EA169" s="106"/>
      <c r="EB169" s="106" t="s">
        <v>758</v>
      </c>
      <c r="EC169" s="106" t="s">
        <v>759</v>
      </c>
    </row>
    <row r="170" spans="1:133">
      <c r="A170" s="106"/>
      <c r="B170" s="106"/>
      <c r="C170" s="106"/>
      <c r="D170" s="106"/>
      <c r="E170" s="106"/>
      <c r="F170" s="106"/>
      <c r="G170" s="106"/>
      <c r="H170" s="106"/>
      <c r="I170" s="106"/>
      <c r="J170" s="106"/>
      <c r="K170" s="106"/>
      <c r="L170" s="106"/>
      <c r="M170" s="106"/>
      <c r="N170" s="106"/>
      <c r="O170" s="106"/>
      <c r="P170" s="106"/>
      <c r="Q170" s="106"/>
      <c r="R170" s="106"/>
      <c r="S170" s="106"/>
      <c r="T170" s="106"/>
      <c r="U170" s="106"/>
      <c r="V170" s="106"/>
      <c r="W170" s="106"/>
      <c r="X170" s="106"/>
      <c r="Y170" s="106"/>
      <c r="Z170" s="106"/>
      <c r="AA170" s="106"/>
      <c r="AB170" s="106"/>
      <c r="AC170" s="106"/>
      <c r="AD170" s="106"/>
      <c r="AE170" s="106"/>
      <c r="AF170" s="106"/>
      <c r="AG170" s="106"/>
      <c r="AH170" s="106"/>
      <c r="AI170" s="106"/>
      <c r="AJ170" s="106"/>
      <c r="AK170" s="106"/>
      <c r="AL170" s="106"/>
      <c r="AM170" s="106"/>
      <c r="AN170" s="106"/>
      <c r="AO170" s="106"/>
      <c r="AP170" s="106"/>
      <c r="AQ170" s="106"/>
      <c r="AR170" s="106"/>
      <c r="AS170" s="106"/>
      <c r="AT170" s="106"/>
      <c r="AU170" s="106"/>
      <c r="AV170" s="106"/>
      <c r="AW170" s="106"/>
      <c r="AX170" s="106"/>
      <c r="AY170" s="106"/>
      <c r="AZ170" s="106"/>
      <c r="BA170" s="106"/>
      <c r="BB170" s="106"/>
      <c r="BC170" s="106"/>
      <c r="BD170" s="106"/>
      <c r="BE170" s="106"/>
      <c r="BF170" s="106"/>
      <c r="BG170" s="106"/>
      <c r="BH170" s="106"/>
      <c r="BI170" s="106"/>
      <c r="BJ170" s="106"/>
      <c r="BK170" s="106"/>
      <c r="BL170" s="106"/>
      <c r="BM170" s="106"/>
      <c r="BN170" s="106"/>
      <c r="BO170" s="106"/>
      <c r="BP170" s="106"/>
      <c r="BQ170" s="106"/>
      <c r="BR170" s="106"/>
      <c r="BS170" s="106"/>
      <c r="BT170" s="106"/>
      <c r="BU170" s="106"/>
      <c r="BV170" s="106"/>
      <c r="BW170" s="106"/>
      <c r="BX170" s="106"/>
      <c r="BY170" s="106"/>
      <c r="BZ170" s="106"/>
      <c r="CA170" s="106"/>
      <c r="CB170" s="106"/>
      <c r="CC170" s="106"/>
      <c r="CD170" s="106"/>
      <c r="CE170" s="106"/>
      <c r="CF170" s="106"/>
      <c r="CG170" s="106"/>
      <c r="CH170" s="106"/>
      <c r="CI170" s="106"/>
      <c r="CJ170" s="106"/>
      <c r="CK170" s="106"/>
      <c r="CL170" s="106"/>
      <c r="CM170" s="106"/>
      <c r="CN170" s="106"/>
      <c r="CO170" s="106"/>
      <c r="CP170" s="106"/>
      <c r="CQ170" s="106"/>
      <c r="CR170" s="106"/>
      <c r="CS170" s="106"/>
      <c r="CT170" s="106"/>
      <c r="CU170" s="106"/>
      <c r="CV170" s="106"/>
      <c r="CW170" s="106"/>
      <c r="CX170" s="106"/>
      <c r="CY170" s="106"/>
      <c r="CZ170" s="106"/>
      <c r="DA170" s="106"/>
      <c r="DB170" s="106"/>
      <c r="DC170" s="106"/>
      <c r="DD170" s="106"/>
      <c r="DE170" s="106"/>
      <c r="DF170" s="106"/>
      <c r="DG170" s="106"/>
      <c r="DH170" s="106"/>
      <c r="DI170" s="106"/>
      <c r="DJ170" s="106"/>
      <c r="DK170" s="106"/>
      <c r="DL170" s="106"/>
      <c r="DM170" s="106"/>
      <c r="DN170" s="106"/>
      <c r="DO170" s="106"/>
      <c r="DP170" s="106"/>
      <c r="DQ170" s="106"/>
      <c r="DR170" s="106"/>
      <c r="DS170" s="106"/>
      <c r="DT170" s="106"/>
      <c r="DU170" s="106"/>
      <c r="DV170" s="106"/>
      <c r="DW170" s="106"/>
      <c r="DX170" s="106"/>
      <c r="DY170" s="106"/>
      <c r="DZ170" s="106"/>
      <c r="EA170" s="106"/>
      <c r="EB170" s="106" t="s">
        <v>760</v>
      </c>
      <c r="EC170" s="106" t="s">
        <v>761</v>
      </c>
    </row>
    <row r="171" spans="1:133">
      <c r="A171" s="106"/>
      <c r="B171" s="106"/>
      <c r="C171" s="106"/>
      <c r="D171" s="106"/>
      <c r="E171" s="106"/>
      <c r="F171" s="106"/>
      <c r="G171" s="106"/>
      <c r="H171" s="106"/>
      <c r="I171" s="106"/>
      <c r="J171" s="106"/>
      <c r="K171" s="106"/>
      <c r="L171" s="106"/>
      <c r="M171" s="106"/>
      <c r="N171" s="106"/>
      <c r="O171" s="106"/>
      <c r="P171" s="106"/>
      <c r="Q171" s="106"/>
      <c r="R171" s="106"/>
      <c r="S171" s="106"/>
      <c r="T171" s="106"/>
      <c r="U171" s="106"/>
      <c r="V171" s="106"/>
      <c r="W171" s="106"/>
      <c r="X171" s="106"/>
      <c r="Y171" s="106"/>
      <c r="Z171" s="106"/>
      <c r="AA171" s="106"/>
      <c r="AB171" s="106"/>
      <c r="AC171" s="106"/>
      <c r="AD171" s="106"/>
      <c r="AE171" s="106"/>
      <c r="AF171" s="106"/>
      <c r="AG171" s="106"/>
      <c r="AH171" s="106"/>
      <c r="AI171" s="106"/>
      <c r="AJ171" s="106"/>
      <c r="AK171" s="106"/>
      <c r="AL171" s="106"/>
      <c r="AM171" s="106"/>
      <c r="AN171" s="106"/>
      <c r="AO171" s="106"/>
      <c r="AP171" s="106"/>
      <c r="AQ171" s="106"/>
      <c r="AR171" s="106"/>
      <c r="AS171" s="106"/>
      <c r="AT171" s="106"/>
      <c r="AU171" s="106"/>
      <c r="AV171" s="106"/>
      <c r="AW171" s="106"/>
      <c r="AX171" s="106"/>
      <c r="AY171" s="106"/>
      <c r="AZ171" s="106"/>
      <c r="BA171" s="106"/>
      <c r="BB171" s="106"/>
      <c r="BC171" s="106"/>
      <c r="BD171" s="106"/>
      <c r="BE171" s="106"/>
      <c r="BF171" s="106"/>
      <c r="BG171" s="106"/>
      <c r="BH171" s="106"/>
      <c r="BI171" s="106"/>
      <c r="BJ171" s="106"/>
      <c r="BK171" s="106"/>
      <c r="BL171" s="106"/>
      <c r="BM171" s="106"/>
      <c r="BN171" s="106"/>
      <c r="BO171" s="106"/>
      <c r="BP171" s="106"/>
      <c r="BQ171" s="106"/>
      <c r="BR171" s="106"/>
      <c r="BS171" s="106"/>
      <c r="BT171" s="106"/>
      <c r="BU171" s="106"/>
      <c r="BV171" s="106"/>
      <c r="BW171" s="106"/>
      <c r="BX171" s="106"/>
      <c r="BY171" s="106"/>
      <c r="BZ171" s="106"/>
      <c r="CA171" s="106"/>
      <c r="CB171" s="106"/>
      <c r="CC171" s="106"/>
      <c r="CD171" s="106"/>
      <c r="CE171" s="106"/>
      <c r="CF171" s="106"/>
      <c r="CG171" s="106"/>
      <c r="CH171" s="106"/>
      <c r="CI171" s="106"/>
      <c r="CJ171" s="106"/>
      <c r="CK171" s="106"/>
      <c r="CL171" s="106"/>
      <c r="CM171" s="106"/>
      <c r="CN171" s="106"/>
      <c r="CO171" s="106"/>
      <c r="CP171" s="106"/>
      <c r="CQ171" s="106"/>
      <c r="CR171" s="106"/>
      <c r="CS171" s="106"/>
      <c r="CT171" s="106"/>
      <c r="CU171" s="106"/>
      <c r="CV171" s="106"/>
      <c r="CW171" s="106"/>
      <c r="CX171" s="106"/>
      <c r="CY171" s="106"/>
      <c r="CZ171" s="106"/>
      <c r="DA171" s="106"/>
      <c r="DB171" s="106"/>
      <c r="DC171" s="106"/>
      <c r="DD171" s="106"/>
      <c r="DE171" s="106"/>
      <c r="DF171" s="106"/>
      <c r="DG171" s="106"/>
      <c r="DH171" s="106"/>
      <c r="DI171" s="106"/>
      <c r="DJ171" s="106"/>
      <c r="DK171" s="106"/>
      <c r="DL171" s="106"/>
      <c r="DM171" s="106"/>
      <c r="DN171" s="106"/>
      <c r="DO171" s="106"/>
      <c r="DP171" s="106"/>
      <c r="DQ171" s="106"/>
      <c r="DR171" s="106"/>
      <c r="DS171" s="106"/>
      <c r="DT171" s="106"/>
      <c r="DU171" s="106"/>
      <c r="DV171" s="106"/>
      <c r="DW171" s="106"/>
      <c r="DX171" s="106"/>
      <c r="DY171" s="106"/>
      <c r="DZ171" s="106"/>
      <c r="EA171" s="106"/>
      <c r="EB171" s="106" t="s">
        <v>763</v>
      </c>
      <c r="EC171" s="106" t="s">
        <v>762</v>
      </c>
    </row>
    <row r="172" spans="1:133">
      <c r="A172" s="106"/>
      <c r="B172" s="106"/>
      <c r="C172" s="106"/>
      <c r="D172" s="106"/>
      <c r="E172" s="106"/>
      <c r="F172" s="106"/>
      <c r="G172" s="106"/>
      <c r="H172" s="106"/>
      <c r="I172" s="106"/>
      <c r="J172" s="106"/>
      <c r="K172" s="106"/>
      <c r="L172" s="106"/>
      <c r="M172" s="106"/>
      <c r="N172" s="106"/>
      <c r="O172" s="106"/>
      <c r="P172" s="106"/>
      <c r="Q172" s="106"/>
      <c r="R172" s="106"/>
      <c r="S172" s="106"/>
      <c r="T172" s="106"/>
      <c r="U172" s="106"/>
      <c r="V172" s="106"/>
      <c r="W172" s="106"/>
      <c r="X172" s="106"/>
      <c r="Y172" s="106"/>
      <c r="Z172" s="106"/>
      <c r="AA172" s="106"/>
      <c r="AB172" s="106"/>
      <c r="AC172" s="106"/>
      <c r="AD172" s="106"/>
      <c r="AE172" s="106"/>
      <c r="AF172" s="106"/>
      <c r="AG172" s="106"/>
      <c r="AH172" s="106"/>
      <c r="AI172" s="106"/>
      <c r="AJ172" s="106"/>
      <c r="AK172" s="106"/>
      <c r="AL172" s="106"/>
      <c r="AM172" s="106"/>
      <c r="AN172" s="106"/>
      <c r="AO172" s="106"/>
      <c r="AP172" s="106"/>
      <c r="AQ172" s="106"/>
      <c r="AR172" s="106"/>
      <c r="AS172" s="106"/>
      <c r="AT172" s="106"/>
      <c r="AU172" s="106"/>
      <c r="AV172" s="106"/>
      <c r="AW172" s="106"/>
      <c r="AX172" s="106"/>
      <c r="AY172" s="106"/>
      <c r="AZ172" s="106"/>
      <c r="BA172" s="106"/>
      <c r="BB172" s="106"/>
      <c r="BC172" s="106"/>
      <c r="BD172" s="106"/>
      <c r="BE172" s="106"/>
      <c r="BF172" s="106"/>
      <c r="BG172" s="106"/>
      <c r="BH172" s="106"/>
      <c r="BI172" s="106"/>
      <c r="BJ172" s="106"/>
      <c r="BK172" s="106"/>
      <c r="BL172" s="106"/>
      <c r="BM172" s="106"/>
      <c r="BN172" s="106"/>
      <c r="BO172" s="106"/>
      <c r="BP172" s="106"/>
      <c r="BQ172" s="106"/>
      <c r="BR172" s="106"/>
      <c r="BS172" s="106"/>
      <c r="BT172" s="106"/>
      <c r="BU172" s="106"/>
      <c r="BV172" s="106"/>
      <c r="BW172" s="106"/>
      <c r="BX172" s="106"/>
      <c r="BY172" s="106"/>
      <c r="BZ172" s="106"/>
      <c r="CA172" s="106"/>
      <c r="CB172" s="106"/>
      <c r="CC172" s="106"/>
      <c r="CD172" s="106"/>
      <c r="CE172" s="106"/>
      <c r="CF172" s="106"/>
      <c r="CG172" s="106"/>
      <c r="CH172" s="106"/>
      <c r="CI172" s="106"/>
      <c r="CJ172" s="106"/>
      <c r="CK172" s="106"/>
      <c r="CL172" s="106"/>
      <c r="CM172" s="106"/>
      <c r="CN172" s="106"/>
      <c r="CO172" s="106"/>
      <c r="CP172" s="106"/>
      <c r="CQ172" s="106"/>
      <c r="CR172" s="106"/>
      <c r="CS172" s="106"/>
      <c r="CT172" s="106"/>
      <c r="CU172" s="106"/>
      <c r="CV172" s="106"/>
      <c r="CW172" s="106"/>
      <c r="CX172" s="106"/>
      <c r="CY172" s="106"/>
      <c r="CZ172" s="106"/>
      <c r="DA172" s="106"/>
      <c r="DB172" s="106"/>
      <c r="DC172" s="106"/>
      <c r="DD172" s="106"/>
      <c r="DE172" s="106"/>
      <c r="DF172" s="106"/>
      <c r="DG172" s="106"/>
      <c r="DH172" s="106"/>
      <c r="DI172" s="106"/>
      <c r="DJ172" s="106"/>
      <c r="DK172" s="106"/>
      <c r="DL172" s="106"/>
      <c r="DM172" s="106"/>
      <c r="DN172" s="106"/>
      <c r="DO172" s="106"/>
      <c r="DP172" s="106"/>
      <c r="DQ172" s="106"/>
      <c r="DR172" s="106"/>
      <c r="DS172" s="106"/>
      <c r="DT172" s="106"/>
      <c r="DU172" s="106"/>
      <c r="DV172" s="106"/>
      <c r="DW172" s="106"/>
      <c r="DX172" s="106"/>
      <c r="DY172" s="106"/>
      <c r="DZ172" s="106"/>
      <c r="EA172" s="106"/>
      <c r="EB172" s="106" t="s">
        <v>765</v>
      </c>
      <c r="EC172" s="106" t="s">
        <v>764</v>
      </c>
    </row>
    <row r="173" spans="1:133">
      <c r="A173" s="106"/>
      <c r="B173" s="106"/>
      <c r="C173" s="106"/>
      <c r="D173" s="106"/>
      <c r="E173" s="106"/>
      <c r="F173" s="106"/>
      <c r="G173" s="106"/>
      <c r="H173" s="106"/>
      <c r="I173" s="106"/>
      <c r="J173" s="106"/>
      <c r="K173" s="106"/>
      <c r="L173" s="106"/>
      <c r="M173" s="106"/>
      <c r="N173" s="106"/>
      <c r="O173" s="106"/>
      <c r="P173" s="106"/>
      <c r="Q173" s="106"/>
      <c r="R173" s="106"/>
      <c r="S173" s="106"/>
      <c r="T173" s="106"/>
      <c r="U173" s="106"/>
      <c r="V173" s="106"/>
      <c r="W173" s="106"/>
      <c r="X173" s="106"/>
      <c r="Y173" s="106"/>
      <c r="Z173" s="106"/>
      <c r="AA173" s="106"/>
      <c r="AB173" s="106"/>
      <c r="AC173" s="106"/>
      <c r="AD173" s="106"/>
      <c r="AE173" s="106"/>
      <c r="AF173" s="106"/>
      <c r="AG173" s="106"/>
      <c r="AH173" s="106"/>
      <c r="AI173" s="106"/>
      <c r="AJ173" s="106"/>
      <c r="AK173" s="106"/>
      <c r="AL173" s="106"/>
      <c r="AM173" s="106"/>
      <c r="AN173" s="106"/>
      <c r="AO173" s="106"/>
      <c r="AP173" s="106"/>
      <c r="AQ173" s="106"/>
      <c r="AR173" s="106"/>
      <c r="AS173" s="106"/>
      <c r="AT173" s="106"/>
      <c r="AU173" s="106"/>
      <c r="AV173" s="106"/>
      <c r="AW173" s="106"/>
      <c r="AX173" s="106"/>
      <c r="AY173" s="106"/>
      <c r="AZ173" s="106"/>
      <c r="BA173" s="106"/>
      <c r="BB173" s="106"/>
      <c r="BC173" s="106"/>
      <c r="BD173" s="106"/>
      <c r="BE173" s="106"/>
      <c r="BF173" s="106"/>
      <c r="BG173" s="106"/>
      <c r="BH173" s="106"/>
      <c r="BI173" s="106"/>
      <c r="BJ173" s="106"/>
      <c r="BK173" s="106"/>
      <c r="BL173" s="106"/>
      <c r="BM173" s="106"/>
      <c r="BN173" s="106"/>
      <c r="BO173" s="106"/>
      <c r="BP173" s="106"/>
      <c r="BQ173" s="106"/>
      <c r="BR173" s="106"/>
      <c r="BS173" s="106"/>
      <c r="BT173" s="106"/>
      <c r="BU173" s="106"/>
      <c r="BV173" s="106"/>
      <c r="BW173" s="106"/>
      <c r="BX173" s="106"/>
      <c r="BY173" s="106"/>
      <c r="BZ173" s="106"/>
      <c r="CA173" s="106"/>
      <c r="CB173" s="106"/>
      <c r="CC173" s="106"/>
      <c r="CD173" s="106"/>
      <c r="CE173" s="106"/>
      <c r="CF173" s="106"/>
      <c r="CG173" s="106"/>
      <c r="CH173" s="106"/>
      <c r="CI173" s="106"/>
      <c r="CJ173" s="106"/>
      <c r="CK173" s="106"/>
      <c r="CL173" s="106"/>
      <c r="CM173" s="106"/>
      <c r="CN173" s="106"/>
      <c r="CO173" s="106"/>
      <c r="CP173" s="106"/>
      <c r="CQ173" s="106"/>
      <c r="CR173" s="106"/>
      <c r="CS173" s="106"/>
      <c r="CT173" s="106"/>
      <c r="CU173" s="106"/>
      <c r="CV173" s="106"/>
      <c r="CW173" s="106"/>
      <c r="CX173" s="106"/>
      <c r="CY173" s="106"/>
      <c r="CZ173" s="106"/>
      <c r="DA173" s="106"/>
      <c r="DB173" s="106"/>
      <c r="DC173" s="106"/>
      <c r="DD173" s="106"/>
      <c r="DE173" s="106"/>
      <c r="DF173" s="106"/>
      <c r="DG173" s="106"/>
      <c r="DH173" s="106"/>
      <c r="DI173" s="106"/>
      <c r="DJ173" s="106"/>
      <c r="DK173" s="106"/>
      <c r="DL173" s="106"/>
      <c r="DM173" s="106"/>
      <c r="DN173" s="106"/>
      <c r="DO173" s="106"/>
      <c r="DP173" s="106"/>
      <c r="DQ173" s="106"/>
      <c r="DR173" s="106"/>
      <c r="DS173" s="106"/>
      <c r="DT173" s="106"/>
      <c r="DU173" s="106"/>
      <c r="DV173" s="106"/>
      <c r="DW173" s="106"/>
      <c r="DX173" s="106"/>
      <c r="DY173" s="106"/>
      <c r="DZ173" s="106"/>
      <c r="EA173" s="106"/>
      <c r="EB173" s="106" t="s">
        <v>767</v>
      </c>
      <c r="EC173" s="106" t="s">
        <v>766</v>
      </c>
    </row>
    <row r="174" spans="1:133">
      <c r="A174" s="106"/>
      <c r="B174" s="106"/>
      <c r="C174" s="106"/>
      <c r="D174" s="106"/>
      <c r="E174" s="106"/>
      <c r="F174" s="106"/>
      <c r="G174" s="106"/>
      <c r="H174" s="106"/>
      <c r="I174" s="106"/>
      <c r="J174" s="106"/>
      <c r="K174" s="106"/>
      <c r="L174" s="106"/>
      <c r="M174" s="106"/>
      <c r="N174" s="106"/>
      <c r="O174" s="106"/>
      <c r="P174" s="106"/>
      <c r="Q174" s="106"/>
      <c r="R174" s="106"/>
      <c r="S174" s="106"/>
      <c r="T174" s="106"/>
      <c r="U174" s="106"/>
      <c r="V174" s="106"/>
      <c r="W174" s="106"/>
      <c r="X174" s="106"/>
      <c r="Y174" s="106"/>
      <c r="Z174" s="106"/>
      <c r="AA174" s="106"/>
      <c r="AB174" s="106"/>
      <c r="AC174" s="106"/>
      <c r="AD174" s="106"/>
      <c r="AE174" s="106"/>
      <c r="AF174" s="106"/>
      <c r="AG174" s="106"/>
      <c r="AH174" s="106"/>
      <c r="AI174" s="106"/>
      <c r="AJ174" s="106"/>
      <c r="AK174" s="106"/>
      <c r="AL174" s="106"/>
      <c r="AM174" s="106"/>
      <c r="AN174" s="106"/>
      <c r="AO174" s="106"/>
      <c r="AP174" s="106"/>
      <c r="AQ174" s="106"/>
      <c r="AR174" s="106"/>
      <c r="AS174" s="106"/>
      <c r="AT174" s="106"/>
      <c r="AU174" s="106"/>
      <c r="AV174" s="106"/>
      <c r="AW174" s="106"/>
      <c r="AX174" s="106"/>
      <c r="AY174" s="106"/>
      <c r="AZ174" s="106"/>
      <c r="BA174" s="106"/>
      <c r="BB174" s="106"/>
      <c r="BC174" s="106"/>
      <c r="BD174" s="106"/>
      <c r="BE174" s="106"/>
      <c r="BF174" s="106"/>
      <c r="BG174" s="106"/>
      <c r="BH174" s="106"/>
      <c r="BI174" s="106"/>
      <c r="BJ174" s="106"/>
      <c r="BK174" s="106"/>
      <c r="BL174" s="106"/>
      <c r="BM174" s="106"/>
      <c r="BN174" s="106"/>
      <c r="BO174" s="106"/>
      <c r="BP174" s="106"/>
      <c r="BQ174" s="106"/>
      <c r="BR174" s="106"/>
      <c r="BS174" s="106"/>
      <c r="BT174" s="106"/>
      <c r="BU174" s="106"/>
      <c r="BV174" s="106"/>
      <c r="BW174" s="106"/>
      <c r="BX174" s="106"/>
      <c r="BY174" s="106"/>
      <c r="BZ174" s="106"/>
      <c r="CA174" s="106"/>
      <c r="CB174" s="106"/>
      <c r="CC174" s="106"/>
      <c r="CD174" s="106"/>
      <c r="CE174" s="106"/>
      <c r="CF174" s="106"/>
      <c r="CG174" s="106"/>
      <c r="CH174" s="106"/>
      <c r="CI174" s="106"/>
      <c r="CJ174" s="106"/>
      <c r="CK174" s="106"/>
      <c r="CL174" s="106"/>
      <c r="CM174" s="106"/>
      <c r="CN174" s="106"/>
      <c r="CO174" s="106"/>
      <c r="CP174" s="106"/>
      <c r="CQ174" s="106"/>
      <c r="CR174" s="106"/>
      <c r="CS174" s="106"/>
      <c r="CT174" s="106"/>
      <c r="CU174" s="106"/>
      <c r="CV174" s="106"/>
      <c r="CW174" s="106"/>
      <c r="CX174" s="106"/>
      <c r="CY174" s="106"/>
      <c r="CZ174" s="106"/>
      <c r="DA174" s="106"/>
      <c r="DB174" s="106"/>
      <c r="DC174" s="106"/>
      <c r="DD174" s="106"/>
      <c r="DE174" s="106"/>
      <c r="DF174" s="106"/>
      <c r="DG174" s="106"/>
      <c r="DH174" s="106"/>
      <c r="DI174" s="106"/>
      <c r="DJ174" s="106"/>
      <c r="DK174" s="106"/>
      <c r="DL174" s="106"/>
      <c r="DM174" s="106"/>
      <c r="DN174" s="106"/>
      <c r="DO174" s="106"/>
      <c r="DP174" s="106"/>
      <c r="DQ174" s="106"/>
      <c r="DR174" s="106"/>
      <c r="DS174" s="106"/>
      <c r="DT174" s="106"/>
      <c r="DU174" s="106"/>
      <c r="DV174" s="106"/>
      <c r="DW174" s="106"/>
      <c r="DX174" s="106"/>
      <c r="DY174" s="106"/>
      <c r="DZ174" s="106"/>
      <c r="EA174" s="106"/>
      <c r="EB174" s="106" t="s">
        <v>768</v>
      </c>
      <c r="EC174" s="106" t="s">
        <v>769</v>
      </c>
    </row>
    <row r="175" spans="1:133">
      <c r="A175" s="106"/>
      <c r="B175" s="106"/>
      <c r="C175" s="106"/>
      <c r="D175" s="106"/>
      <c r="E175" s="106"/>
      <c r="F175" s="106"/>
      <c r="G175" s="106"/>
      <c r="H175" s="106"/>
      <c r="I175" s="106"/>
      <c r="J175" s="106"/>
      <c r="K175" s="106"/>
      <c r="L175" s="106"/>
      <c r="M175" s="106"/>
      <c r="N175" s="106"/>
      <c r="O175" s="106"/>
      <c r="P175" s="106"/>
      <c r="Q175" s="106"/>
      <c r="R175" s="106"/>
      <c r="S175" s="106"/>
      <c r="T175" s="106"/>
      <c r="U175" s="106"/>
      <c r="V175" s="106"/>
      <c r="W175" s="106"/>
      <c r="X175" s="106"/>
      <c r="Y175" s="106"/>
      <c r="Z175" s="106"/>
      <c r="AA175" s="106"/>
      <c r="AB175" s="106"/>
      <c r="AC175" s="106"/>
      <c r="AD175" s="106"/>
      <c r="AE175" s="106"/>
      <c r="AF175" s="106"/>
      <c r="AG175" s="106"/>
      <c r="AH175" s="106"/>
      <c r="AI175" s="106"/>
      <c r="AJ175" s="106"/>
      <c r="AK175" s="106"/>
      <c r="AL175" s="106"/>
      <c r="AM175" s="106"/>
      <c r="AN175" s="106"/>
      <c r="AO175" s="106"/>
      <c r="AP175" s="106"/>
      <c r="AQ175" s="106"/>
      <c r="AR175" s="106"/>
      <c r="AS175" s="106"/>
      <c r="AT175" s="106"/>
      <c r="AU175" s="106"/>
      <c r="AV175" s="106"/>
      <c r="AW175" s="106"/>
      <c r="AX175" s="106"/>
      <c r="AY175" s="106"/>
      <c r="AZ175" s="106"/>
      <c r="BA175" s="106"/>
      <c r="BB175" s="106"/>
      <c r="BC175" s="106"/>
      <c r="BD175" s="106"/>
      <c r="BE175" s="106"/>
      <c r="BF175" s="106"/>
      <c r="BG175" s="106"/>
      <c r="BH175" s="106"/>
      <c r="BI175" s="106"/>
      <c r="BJ175" s="106"/>
      <c r="BK175" s="106"/>
      <c r="BL175" s="106"/>
      <c r="BM175" s="106"/>
      <c r="BN175" s="106"/>
      <c r="BO175" s="106"/>
      <c r="BP175" s="106"/>
      <c r="BQ175" s="106"/>
      <c r="BR175" s="106"/>
      <c r="BS175" s="106"/>
      <c r="BT175" s="106"/>
      <c r="BU175" s="106"/>
      <c r="BV175" s="106"/>
      <c r="BW175" s="106"/>
      <c r="BX175" s="106"/>
      <c r="BY175" s="106"/>
      <c r="BZ175" s="106"/>
      <c r="CA175" s="106"/>
      <c r="CB175" s="106"/>
      <c r="CC175" s="106"/>
      <c r="CD175" s="106"/>
      <c r="CE175" s="106"/>
      <c r="CF175" s="106"/>
      <c r="CG175" s="106"/>
      <c r="CH175" s="106"/>
      <c r="CI175" s="106"/>
      <c r="CJ175" s="106"/>
      <c r="CK175" s="106"/>
      <c r="CL175" s="106"/>
      <c r="CM175" s="106"/>
      <c r="CN175" s="106"/>
      <c r="CO175" s="106"/>
      <c r="CP175" s="106"/>
      <c r="CQ175" s="106"/>
      <c r="CR175" s="106"/>
      <c r="CS175" s="106"/>
      <c r="CT175" s="106"/>
      <c r="CU175" s="106"/>
      <c r="CV175" s="106"/>
      <c r="CW175" s="106"/>
      <c r="CX175" s="106"/>
      <c r="CY175" s="106"/>
      <c r="CZ175" s="106"/>
      <c r="DA175" s="106"/>
      <c r="DB175" s="106"/>
      <c r="DC175" s="106"/>
      <c r="DD175" s="106"/>
      <c r="DE175" s="106"/>
      <c r="DF175" s="106"/>
      <c r="DG175" s="106"/>
      <c r="DH175" s="106"/>
      <c r="DI175" s="106"/>
      <c r="DJ175" s="106"/>
      <c r="DK175" s="106"/>
      <c r="DL175" s="106"/>
      <c r="DM175" s="106"/>
      <c r="DN175" s="106"/>
      <c r="DO175" s="106"/>
      <c r="DP175" s="106"/>
      <c r="DQ175" s="106"/>
      <c r="DR175" s="106"/>
      <c r="DS175" s="106"/>
      <c r="DT175" s="106"/>
      <c r="DU175" s="106"/>
      <c r="DV175" s="106"/>
      <c r="DW175" s="106"/>
      <c r="DX175" s="106"/>
      <c r="DY175" s="106"/>
      <c r="DZ175" s="106"/>
      <c r="EA175" s="106"/>
      <c r="EB175" s="106" t="s">
        <v>771</v>
      </c>
      <c r="EC175" s="106" t="s">
        <v>772</v>
      </c>
    </row>
    <row r="176" spans="1:133">
      <c r="A176" s="106"/>
      <c r="B176" s="106"/>
      <c r="C176" s="106"/>
      <c r="D176" s="106"/>
      <c r="E176" s="106"/>
      <c r="F176" s="106"/>
      <c r="G176" s="106"/>
      <c r="H176" s="106"/>
      <c r="I176" s="106"/>
      <c r="J176" s="106"/>
      <c r="K176" s="106"/>
      <c r="L176" s="106"/>
      <c r="M176" s="106"/>
      <c r="N176" s="106"/>
      <c r="O176" s="106"/>
      <c r="P176" s="106"/>
      <c r="Q176" s="106"/>
      <c r="R176" s="106"/>
      <c r="S176" s="106"/>
      <c r="T176" s="106"/>
      <c r="U176" s="106"/>
      <c r="V176" s="106"/>
      <c r="W176" s="106"/>
      <c r="X176" s="106"/>
      <c r="Y176" s="106"/>
      <c r="Z176" s="106"/>
      <c r="AA176" s="106"/>
      <c r="AB176" s="106"/>
      <c r="AC176" s="106"/>
      <c r="AD176" s="106"/>
      <c r="AE176" s="106"/>
      <c r="AF176" s="106"/>
      <c r="AG176" s="106"/>
      <c r="AH176" s="106"/>
      <c r="AI176" s="106"/>
      <c r="AJ176" s="106"/>
      <c r="AK176" s="106"/>
      <c r="AL176" s="106"/>
      <c r="AM176" s="106"/>
      <c r="AN176" s="106"/>
      <c r="AO176" s="106"/>
      <c r="AP176" s="106"/>
      <c r="AQ176" s="106"/>
      <c r="AR176" s="106"/>
      <c r="AS176" s="106"/>
      <c r="AT176" s="106"/>
      <c r="AU176" s="106"/>
      <c r="AV176" s="106"/>
      <c r="AW176" s="106"/>
      <c r="AX176" s="106"/>
      <c r="AY176" s="106"/>
      <c r="AZ176" s="106"/>
      <c r="BA176" s="106"/>
      <c r="BB176" s="106"/>
      <c r="BC176" s="106"/>
      <c r="BD176" s="106"/>
      <c r="BE176" s="106"/>
      <c r="BF176" s="106"/>
      <c r="BG176" s="106"/>
      <c r="BH176" s="106"/>
      <c r="BI176" s="106"/>
      <c r="BJ176" s="106"/>
      <c r="BK176" s="106"/>
      <c r="BL176" s="106"/>
      <c r="BM176" s="106"/>
      <c r="BN176" s="106"/>
      <c r="BO176" s="106"/>
      <c r="BP176" s="106"/>
      <c r="BQ176" s="106"/>
      <c r="BR176" s="106"/>
      <c r="BS176" s="106"/>
      <c r="BT176" s="106"/>
      <c r="BU176" s="106"/>
      <c r="BV176" s="106"/>
      <c r="BW176" s="106"/>
      <c r="BX176" s="106"/>
      <c r="BY176" s="106"/>
      <c r="BZ176" s="106"/>
      <c r="CA176" s="106"/>
      <c r="CB176" s="106"/>
      <c r="CC176" s="106"/>
      <c r="CD176" s="106"/>
      <c r="CE176" s="106"/>
      <c r="CF176" s="106"/>
      <c r="CG176" s="106"/>
      <c r="CH176" s="106"/>
      <c r="CI176" s="106"/>
      <c r="CJ176" s="106"/>
      <c r="CK176" s="106"/>
      <c r="CL176" s="106"/>
      <c r="CM176" s="106"/>
      <c r="CN176" s="106"/>
      <c r="CO176" s="106"/>
      <c r="CP176" s="106"/>
      <c r="CQ176" s="106"/>
      <c r="CR176" s="106"/>
      <c r="CS176" s="106"/>
      <c r="CT176" s="106"/>
      <c r="CU176" s="106"/>
      <c r="CV176" s="106"/>
      <c r="CW176" s="106"/>
      <c r="CX176" s="106"/>
      <c r="CY176" s="106"/>
      <c r="CZ176" s="106"/>
      <c r="DA176" s="106"/>
      <c r="DB176" s="106"/>
      <c r="DC176" s="106"/>
      <c r="DD176" s="106"/>
      <c r="DE176" s="106"/>
      <c r="DF176" s="106"/>
      <c r="DG176" s="106"/>
      <c r="DH176" s="106"/>
      <c r="DI176" s="106"/>
      <c r="DJ176" s="106"/>
      <c r="DK176" s="106"/>
      <c r="DL176" s="106"/>
      <c r="DM176" s="106"/>
      <c r="DN176" s="106"/>
      <c r="DO176" s="106"/>
      <c r="DP176" s="106"/>
      <c r="DQ176" s="106"/>
      <c r="DR176" s="106"/>
      <c r="DS176" s="106"/>
      <c r="DT176" s="106"/>
      <c r="DU176" s="106"/>
      <c r="DV176" s="106"/>
      <c r="DW176" s="106"/>
      <c r="DX176" s="106"/>
      <c r="DY176" s="106"/>
      <c r="DZ176" s="106"/>
      <c r="EA176" s="106"/>
      <c r="EB176" s="106" t="s">
        <v>773</v>
      </c>
      <c r="EC176" s="106" t="s">
        <v>774</v>
      </c>
    </row>
    <row r="177" spans="1:133">
      <c r="A177" s="106"/>
      <c r="B177" s="106"/>
      <c r="C177" s="106"/>
      <c r="D177" s="106"/>
      <c r="E177" s="106"/>
      <c r="F177" s="106"/>
      <c r="G177" s="106"/>
      <c r="H177" s="106"/>
      <c r="I177" s="106"/>
      <c r="J177" s="106"/>
      <c r="K177" s="106"/>
      <c r="L177" s="106"/>
      <c r="M177" s="106"/>
      <c r="N177" s="106"/>
      <c r="O177" s="106"/>
      <c r="P177" s="106"/>
      <c r="Q177" s="106"/>
      <c r="R177" s="106"/>
      <c r="S177" s="106"/>
      <c r="T177" s="106"/>
      <c r="U177" s="106"/>
      <c r="V177" s="106"/>
      <c r="W177" s="106"/>
      <c r="X177" s="106"/>
      <c r="Y177" s="106"/>
      <c r="Z177" s="106"/>
      <c r="AA177" s="106"/>
      <c r="AB177" s="106"/>
      <c r="AC177" s="106"/>
      <c r="AD177" s="106"/>
      <c r="AE177" s="106"/>
      <c r="AF177" s="106"/>
      <c r="AG177" s="106"/>
      <c r="AH177" s="106"/>
      <c r="AI177" s="106"/>
      <c r="AJ177" s="106"/>
      <c r="AK177" s="106"/>
      <c r="AL177" s="106"/>
      <c r="AM177" s="106"/>
      <c r="AN177" s="106"/>
      <c r="AO177" s="106"/>
      <c r="AP177" s="106"/>
      <c r="AQ177" s="106"/>
      <c r="AR177" s="106"/>
      <c r="AS177" s="106"/>
      <c r="AT177" s="106"/>
      <c r="AU177" s="106"/>
      <c r="AV177" s="106"/>
      <c r="AW177" s="106"/>
      <c r="AX177" s="106"/>
      <c r="AY177" s="106"/>
      <c r="AZ177" s="106"/>
      <c r="BA177" s="106"/>
      <c r="BB177" s="106"/>
      <c r="BC177" s="106"/>
      <c r="BD177" s="106"/>
      <c r="BE177" s="106"/>
      <c r="BF177" s="106"/>
      <c r="BG177" s="106"/>
      <c r="BH177" s="106"/>
      <c r="BI177" s="106"/>
      <c r="BJ177" s="106"/>
      <c r="BK177" s="106"/>
      <c r="BL177" s="106"/>
      <c r="BM177" s="106"/>
      <c r="BN177" s="106"/>
      <c r="BO177" s="106"/>
      <c r="BP177" s="106"/>
      <c r="BQ177" s="106"/>
      <c r="BR177" s="106"/>
      <c r="BS177" s="106"/>
      <c r="BT177" s="106"/>
      <c r="BU177" s="106"/>
      <c r="BV177" s="106"/>
      <c r="BW177" s="106"/>
      <c r="BX177" s="106"/>
      <c r="BY177" s="106"/>
      <c r="BZ177" s="106"/>
      <c r="CA177" s="106"/>
      <c r="CB177" s="106"/>
      <c r="CC177" s="106"/>
      <c r="CD177" s="106"/>
      <c r="CE177" s="106"/>
      <c r="CF177" s="106"/>
      <c r="CG177" s="106"/>
      <c r="CH177" s="106"/>
      <c r="CI177" s="106"/>
      <c r="CJ177" s="106"/>
      <c r="CK177" s="106"/>
      <c r="CL177" s="106"/>
      <c r="CM177" s="106"/>
      <c r="CN177" s="106"/>
      <c r="CO177" s="106"/>
      <c r="CP177" s="106"/>
      <c r="CQ177" s="106"/>
      <c r="CR177" s="106"/>
      <c r="CS177" s="106"/>
      <c r="CT177" s="106"/>
      <c r="CU177" s="106"/>
      <c r="CV177" s="106"/>
      <c r="CW177" s="106"/>
      <c r="CX177" s="106"/>
      <c r="CY177" s="106"/>
      <c r="CZ177" s="106"/>
      <c r="DA177" s="106"/>
      <c r="DB177" s="106"/>
      <c r="DC177" s="106"/>
      <c r="DD177" s="106"/>
      <c r="DE177" s="106"/>
      <c r="DF177" s="106"/>
      <c r="DG177" s="106"/>
      <c r="DH177" s="106"/>
      <c r="DI177" s="106"/>
      <c r="DJ177" s="106"/>
      <c r="DK177" s="106"/>
      <c r="DL177" s="106"/>
      <c r="DM177" s="106"/>
      <c r="DN177" s="106"/>
      <c r="DO177" s="106"/>
      <c r="DP177" s="106"/>
      <c r="DQ177" s="106"/>
      <c r="DR177" s="106"/>
      <c r="DS177" s="106"/>
      <c r="DT177" s="106"/>
      <c r="DU177" s="106"/>
      <c r="DV177" s="106"/>
      <c r="DW177" s="106"/>
      <c r="DX177" s="106"/>
      <c r="DY177" s="106"/>
      <c r="DZ177" s="106"/>
      <c r="EA177" s="106"/>
      <c r="EB177" s="106" t="s">
        <v>776</v>
      </c>
      <c r="EC177" s="106" t="s">
        <v>775</v>
      </c>
    </row>
    <row r="178" spans="1:133">
      <c r="A178" s="106"/>
      <c r="B178" s="106"/>
      <c r="C178" s="106"/>
      <c r="D178" s="106"/>
      <c r="E178" s="106"/>
      <c r="F178" s="106"/>
      <c r="G178" s="106"/>
      <c r="H178" s="106"/>
      <c r="I178" s="106"/>
      <c r="J178" s="106"/>
      <c r="K178" s="106"/>
      <c r="L178" s="106"/>
      <c r="M178" s="106"/>
      <c r="N178" s="106"/>
      <c r="O178" s="106"/>
      <c r="P178" s="106"/>
      <c r="Q178" s="106"/>
      <c r="R178" s="106"/>
      <c r="S178" s="106"/>
      <c r="T178" s="106"/>
      <c r="U178" s="106"/>
      <c r="V178" s="106"/>
      <c r="W178" s="106"/>
      <c r="X178" s="106"/>
      <c r="Y178" s="106"/>
      <c r="Z178" s="106"/>
      <c r="AA178" s="106"/>
      <c r="AB178" s="106"/>
      <c r="AC178" s="106"/>
      <c r="AD178" s="106"/>
      <c r="AE178" s="106"/>
      <c r="AF178" s="106"/>
      <c r="AG178" s="106"/>
      <c r="AH178" s="106"/>
      <c r="AI178" s="106"/>
      <c r="AJ178" s="106"/>
      <c r="AK178" s="106"/>
      <c r="AL178" s="106"/>
      <c r="AM178" s="106"/>
      <c r="AN178" s="106"/>
      <c r="AO178" s="106"/>
      <c r="AP178" s="106"/>
      <c r="AQ178" s="106"/>
      <c r="AR178" s="106"/>
      <c r="AS178" s="106"/>
      <c r="AT178" s="106"/>
      <c r="AU178" s="106"/>
      <c r="AV178" s="106"/>
      <c r="AW178" s="106"/>
      <c r="AX178" s="106"/>
      <c r="AY178" s="106"/>
      <c r="AZ178" s="106"/>
      <c r="BA178" s="106"/>
      <c r="BB178" s="106"/>
      <c r="BC178" s="106"/>
      <c r="BD178" s="106"/>
      <c r="BE178" s="106"/>
      <c r="BF178" s="106"/>
      <c r="BG178" s="106"/>
      <c r="BH178" s="106"/>
      <c r="BI178" s="106"/>
      <c r="BJ178" s="106"/>
      <c r="BK178" s="106"/>
      <c r="BL178" s="106"/>
      <c r="BM178" s="106"/>
      <c r="BN178" s="106"/>
      <c r="BO178" s="106"/>
      <c r="BP178" s="106"/>
      <c r="BQ178" s="106"/>
      <c r="BR178" s="106"/>
      <c r="BS178" s="106"/>
      <c r="BT178" s="106"/>
      <c r="BU178" s="106"/>
      <c r="BV178" s="106"/>
      <c r="BW178" s="106"/>
      <c r="BX178" s="106"/>
      <c r="BY178" s="106"/>
      <c r="BZ178" s="106"/>
      <c r="CA178" s="106"/>
      <c r="CB178" s="106"/>
      <c r="CC178" s="106"/>
      <c r="CD178" s="106"/>
      <c r="CE178" s="106"/>
      <c r="CF178" s="106"/>
      <c r="CG178" s="106"/>
      <c r="CH178" s="106"/>
      <c r="CI178" s="106"/>
      <c r="CJ178" s="106"/>
      <c r="CK178" s="106"/>
      <c r="CL178" s="106"/>
      <c r="CM178" s="106"/>
      <c r="CN178" s="106"/>
      <c r="CO178" s="106"/>
      <c r="CP178" s="106"/>
      <c r="CQ178" s="106"/>
      <c r="CR178" s="106"/>
      <c r="CS178" s="106"/>
      <c r="CT178" s="106"/>
      <c r="CU178" s="106"/>
      <c r="CV178" s="106"/>
      <c r="CW178" s="106"/>
      <c r="CX178" s="106"/>
      <c r="CY178" s="106"/>
      <c r="CZ178" s="106"/>
      <c r="DA178" s="106"/>
      <c r="DB178" s="106"/>
      <c r="DC178" s="106"/>
      <c r="DD178" s="106"/>
      <c r="DE178" s="106"/>
      <c r="DF178" s="106"/>
      <c r="DG178" s="106"/>
      <c r="DH178" s="106"/>
      <c r="DI178" s="106"/>
      <c r="DJ178" s="106"/>
      <c r="DK178" s="106"/>
      <c r="DL178" s="106"/>
      <c r="DM178" s="106"/>
      <c r="DN178" s="106"/>
      <c r="DO178" s="106"/>
      <c r="DP178" s="106"/>
      <c r="DQ178" s="106"/>
      <c r="DR178" s="106"/>
      <c r="DS178" s="106"/>
      <c r="DT178" s="106"/>
      <c r="DU178" s="106"/>
      <c r="DV178" s="106"/>
      <c r="DW178" s="106"/>
      <c r="DX178" s="106"/>
      <c r="DY178" s="106"/>
      <c r="DZ178" s="106"/>
      <c r="EA178" s="106"/>
      <c r="EB178" s="106" t="s">
        <v>779</v>
      </c>
      <c r="EC178" s="106" t="s">
        <v>778</v>
      </c>
    </row>
    <row r="179" spans="1:133">
      <c r="A179" s="106"/>
      <c r="B179" s="106"/>
      <c r="C179" s="106"/>
      <c r="D179" s="106"/>
      <c r="E179" s="106"/>
      <c r="F179" s="106"/>
      <c r="G179" s="106"/>
      <c r="H179" s="106"/>
      <c r="I179" s="106"/>
      <c r="J179" s="106"/>
      <c r="K179" s="106"/>
      <c r="L179" s="106"/>
      <c r="M179" s="106"/>
      <c r="N179" s="106"/>
      <c r="O179" s="106"/>
      <c r="P179" s="106"/>
      <c r="Q179" s="106"/>
      <c r="R179" s="106"/>
      <c r="S179" s="106"/>
      <c r="T179" s="106"/>
      <c r="U179" s="106"/>
      <c r="V179" s="106"/>
      <c r="W179" s="106"/>
      <c r="X179" s="106"/>
      <c r="Y179" s="106"/>
      <c r="Z179" s="106"/>
      <c r="AA179" s="106"/>
      <c r="AB179" s="106"/>
      <c r="AC179" s="106"/>
      <c r="AD179" s="106"/>
      <c r="AE179" s="106"/>
      <c r="AF179" s="106"/>
      <c r="AG179" s="106"/>
      <c r="AH179" s="106"/>
      <c r="AI179" s="106"/>
      <c r="AJ179" s="106"/>
      <c r="AK179" s="106"/>
      <c r="AL179" s="106"/>
      <c r="AM179" s="106"/>
      <c r="AN179" s="106"/>
      <c r="AO179" s="106"/>
      <c r="AP179" s="106"/>
      <c r="AQ179" s="106"/>
      <c r="AR179" s="106"/>
      <c r="AS179" s="106"/>
      <c r="AT179" s="106"/>
      <c r="AU179" s="106"/>
      <c r="AV179" s="106"/>
      <c r="AW179" s="106"/>
      <c r="AX179" s="106"/>
      <c r="AY179" s="106"/>
      <c r="AZ179" s="106"/>
      <c r="BA179" s="106"/>
      <c r="BB179" s="106"/>
      <c r="BC179" s="106"/>
      <c r="BD179" s="106"/>
      <c r="BE179" s="106"/>
      <c r="BF179" s="106"/>
      <c r="BG179" s="106"/>
      <c r="BH179" s="106"/>
      <c r="BI179" s="106"/>
      <c r="BJ179" s="106"/>
      <c r="BK179" s="106"/>
      <c r="BL179" s="106"/>
      <c r="BM179" s="106"/>
      <c r="BN179" s="106"/>
      <c r="BO179" s="106"/>
      <c r="BP179" s="106"/>
      <c r="BQ179" s="106"/>
      <c r="BR179" s="106"/>
      <c r="BS179" s="106"/>
      <c r="BT179" s="106"/>
      <c r="BU179" s="106"/>
      <c r="BV179" s="106"/>
      <c r="BW179" s="106"/>
      <c r="BX179" s="106"/>
      <c r="BY179" s="106"/>
      <c r="BZ179" s="106"/>
      <c r="CA179" s="106"/>
      <c r="CB179" s="106"/>
      <c r="CC179" s="106"/>
      <c r="CD179" s="106"/>
      <c r="CE179" s="106"/>
      <c r="CF179" s="106"/>
      <c r="CG179" s="106"/>
      <c r="CH179" s="106"/>
      <c r="CI179" s="106"/>
      <c r="CJ179" s="106"/>
      <c r="CK179" s="106"/>
      <c r="CL179" s="106"/>
      <c r="CM179" s="106"/>
      <c r="CN179" s="106"/>
      <c r="CO179" s="106"/>
      <c r="CP179" s="106"/>
      <c r="CQ179" s="106"/>
      <c r="CR179" s="106"/>
      <c r="CS179" s="106"/>
      <c r="CT179" s="106"/>
      <c r="CU179" s="106"/>
      <c r="CV179" s="106"/>
      <c r="CW179" s="106"/>
      <c r="CX179" s="106"/>
      <c r="CY179" s="106"/>
      <c r="CZ179" s="106"/>
      <c r="DA179" s="106"/>
      <c r="DB179" s="106"/>
      <c r="DC179" s="106"/>
      <c r="DD179" s="106"/>
      <c r="DE179" s="106"/>
      <c r="DF179" s="106"/>
      <c r="DG179" s="106"/>
      <c r="DH179" s="106"/>
      <c r="DI179" s="106"/>
      <c r="DJ179" s="106"/>
      <c r="DK179" s="106"/>
      <c r="DL179" s="106"/>
      <c r="DM179" s="106"/>
      <c r="DN179" s="106"/>
      <c r="DO179" s="106"/>
      <c r="DP179" s="106"/>
      <c r="DQ179" s="106"/>
      <c r="DR179" s="106"/>
      <c r="DS179" s="106"/>
      <c r="DT179" s="106"/>
      <c r="DU179" s="106"/>
      <c r="DV179" s="106"/>
      <c r="DW179" s="106"/>
      <c r="DX179" s="106"/>
      <c r="DY179" s="106"/>
      <c r="DZ179" s="106"/>
      <c r="EA179" s="106"/>
      <c r="EB179" s="106" t="s">
        <v>780</v>
      </c>
      <c r="EC179" s="106" t="s">
        <v>781</v>
      </c>
    </row>
    <row r="180" spans="1:133">
      <c r="A180" s="106"/>
      <c r="B180" s="106"/>
      <c r="C180" s="106"/>
      <c r="D180" s="106"/>
      <c r="E180" s="106"/>
      <c r="F180" s="106"/>
      <c r="G180" s="106"/>
      <c r="H180" s="106"/>
      <c r="I180" s="106"/>
      <c r="J180" s="106"/>
      <c r="K180" s="106"/>
      <c r="L180" s="106"/>
      <c r="M180" s="106"/>
      <c r="N180" s="106"/>
      <c r="O180" s="106"/>
      <c r="P180" s="106"/>
      <c r="Q180" s="106"/>
      <c r="R180" s="106"/>
      <c r="S180" s="106"/>
      <c r="T180" s="106"/>
      <c r="U180" s="106"/>
      <c r="V180" s="106"/>
      <c r="W180" s="106"/>
      <c r="X180" s="106"/>
      <c r="Y180" s="106"/>
      <c r="Z180" s="106"/>
      <c r="AA180" s="106"/>
      <c r="AB180" s="106"/>
      <c r="AC180" s="106"/>
      <c r="AD180" s="106"/>
      <c r="AE180" s="106"/>
      <c r="AF180" s="106"/>
      <c r="AG180" s="106"/>
      <c r="AH180" s="106"/>
      <c r="AI180" s="106"/>
      <c r="AJ180" s="106"/>
      <c r="AK180" s="106"/>
      <c r="AL180" s="106"/>
      <c r="AM180" s="106"/>
      <c r="AN180" s="106"/>
      <c r="AO180" s="106"/>
      <c r="AP180" s="106"/>
      <c r="AQ180" s="106"/>
      <c r="AR180" s="106"/>
      <c r="AS180" s="106"/>
      <c r="AT180" s="106"/>
      <c r="AU180" s="106"/>
      <c r="AV180" s="106"/>
      <c r="AW180" s="106"/>
      <c r="AX180" s="106"/>
      <c r="AY180" s="106"/>
      <c r="AZ180" s="106"/>
      <c r="BA180" s="106"/>
      <c r="BB180" s="106"/>
      <c r="BC180" s="106"/>
      <c r="BD180" s="106"/>
      <c r="BE180" s="106"/>
      <c r="BF180" s="106"/>
      <c r="BG180" s="106"/>
      <c r="BH180" s="106"/>
      <c r="BI180" s="106"/>
      <c r="BJ180" s="106"/>
      <c r="BK180" s="106"/>
      <c r="BL180" s="106"/>
      <c r="BM180" s="106"/>
      <c r="BN180" s="106"/>
      <c r="BO180" s="106"/>
      <c r="BP180" s="106"/>
      <c r="BQ180" s="106"/>
      <c r="BR180" s="106"/>
      <c r="BS180" s="106"/>
      <c r="BT180" s="106"/>
      <c r="BU180" s="106"/>
      <c r="BV180" s="106"/>
      <c r="BW180" s="106"/>
      <c r="BX180" s="106"/>
      <c r="BY180" s="106"/>
      <c r="BZ180" s="106"/>
      <c r="CA180" s="106"/>
      <c r="CB180" s="106"/>
      <c r="CC180" s="106"/>
      <c r="CD180" s="106"/>
      <c r="CE180" s="106"/>
      <c r="CF180" s="106"/>
      <c r="CG180" s="106"/>
      <c r="CH180" s="106"/>
      <c r="CI180" s="106"/>
      <c r="CJ180" s="106"/>
      <c r="CK180" s="106"/>
      <c r="CL180" s="106"/>
      <c r="CM180" s="106"/>
      <c r="CN180" s="106"/>
      <c r="CO180" s="106"/>
      <c r="CP180" s="106"/>
      <c r="CQ180" s="106"/>
      <c r="CR180" s="106"/>
      <c r="CS180" s="106"/>
      <c r="CT180" s="106"/>
      <c r="CU180" s="106"/>
      <c r="CV180" s="106"/>
      <c r="CW180" s="106"/>
      <c r="CX180" s="106"/>
      <c r="CY180" s="106"/>
      <c r="CZ180" s="106"/>
      <c r="DA180" s="106"/>
      <c r="DB180" s="106"/>
      <c r="DC180" s="106"/>
      <c r="DD180" s="106"/>
      <c r="DE180" s="106"/>
      <c r="DF180" s="106"/>
      <c r="DG180" s="106"/>
      <c r="DH180" s="106"/>
      <c r="DI180" s="106"/>
      <c r="DJ180" s="106"/>
      <c r="DK180" s="106"/>
      <c r="DL180" s="106"/>
      <c r="DM180" s="106"/>
      <c r="DN180" s="106"/>
      <c r="DO180" s="106"/>
      <c r="DP180" s="106"/>
      <c r="DQ180" s="106"/>
      <c r="DR180" s="106"/>
      <c r="DS180" s="106"/>
      <c r="DT180" s="106"/>
      <c r="DU180" s="106"/>
      <c r="DV180" s="106"/>
      <c r="DW180" s="106"/>
      <c r="DX180" s="106"/>
      <c r="DY180" s="106"/>
      <c r="DZ180" s="106"/>
      <c r="EA180" s="106"/>
      <c r="EB180" s="106" t="s">
        <v>783</v>
      </c>
      <c r="EC180" s="106" t="s">
        <v>782</v>
      </c>
    </row>
    <row r="181" spans="1:133">
      <c r="A181" s="106"/>
      <c r="B181" s="106"/>
      <c r="C181" s="106"/>
      <c r="D181" s="106"/>
      <c r="E181" s="106"/>
      <c r="F181" s="106"/>
      <c r="G181" s="106"/>
      <c r="H181" s="106"/>
      <c r="I181" s="106"/>
      <c r="J181" s="106"/>
      <c r="K181" s="106"/>
      <c r="L181" s="106"/>
      <c r="M181" s="106"/>
      <c r="N181" s="106"/>
      <c r="O181" s="106"/>
      <c r="P181" s="106"/>
      <c r="Q181" s="106"/>
      <c r="R181" s="106"/>
      <c r="S181" s="106"/>
      <c r="T181" s="106"/>
      <c r="U181" s="106"/>
      <c r="V181" s="106"/>
      <c r="W181" s="106"/>
      <c r="X181" s="106"/>
      <c r="Y181" s="106"/>
      <c r="Z181" s="106"/>
      <c r="AA181" s="106"/>
      <c r="AB181" s="106"/>
      <c r="AC181" s="106"/>
      <c r="AD181" s="106"/>
      <c r="AE181" s="106"/>
      <c r="AF181" s="106"/>
      <c r="AG181" s="106"/>
      <c r="AH181" s="106"/>
      <c r="AI181" s="106"/>
      <c r="AJ181" s="106"/>
      <c r="AK181" s="106"/>
      <c r="AL181" s="106"/>
      <c r="AM181" s="106"/>
      <c r="AN181" s="106"/>
      <c r="AO181" s="106"/>
      <c r="AP181" s="106"/>
      <c r="AQ181" s="106"/>
      <c r="AR181" s="106"/>
      <c r="AS181" s="106"/>
      <c r="AT181" s="106"/>
      <c r="AU181" s="106"/>
      <c r="AV181" s="106"/>
      <c r="AW181" s="106"/>
      <c r="AX181" s="106"/>
      <c r="AY181" s="106"/>
      <c r="AZ181" s="106"/>
      <c r="BA181" s="106"/>
      <c r="BB181" s="106"/>
      <c r="BC181" s="106"/>
      <c r="BD181" s="106"/>
      <c r="BE181" s="106"/>
      <c r="BF181" s="106"/>
      <c r="BG181" s="106"/>
      <c r="BH181" s="106"/>
      <c r="BI181" s="106"/>
      <c r="BJ181" s="106"/>
      <c r="BK181" s="106"/>
      <c r="BL181" s="106"/>
      <c r="BM181" s="106"/>
      <c r="BN181" s="106"/>
      <c r="BO181" s="106"/>
      <c r="BP181" s="106"/>
      <c r="BQ181" s="106"/>
      <c r="BR181" s="106"/>
      <c r="BS181" s="106"/>
      <c r="BT181" s="106"/>
      <c r="BU181" s="106"/>
      <c r="BV181" s="106"/>
      <c r="BW181" s="106"/>
      <c r="BX181" s="106"/>
      <c r="BY181" s="106"/>
      <c r="BZ181" s="106"/>
      <c r="CA181" s="106"/>
      <c r="CB181" s="106"/>
      <c r="CC181" s="106"/>
      <c r="CD181" s="106"/>
      <c r="CE181" s="106"/>
      <c r="CF181" s="106"/>
      <c r="CG181" s="106"/>
      <c r="CH181" s="106"/>
      <c r="CI181" s="106"/>
      <c r="CJ181" s="106"/>
      <c r="CK181" s="106"/>
      <c r="CL181" s="106"/>
      <c r="CM181" s="106"/>
      <c r="CN181" s="106"/>
      <c r="CO181" s="106"/>
      <c r="CP181" s="106"/>
      <c r="CQ181" s="106"/>
      <c r="CR181" s="106"/>
      <c r="CS181" s="106"/>
      <c r="CT181" s="106"/>
      <c r="CU181" s="106"/>
      <c r="CV181" s="106"/>
      <c r="CW181" s="106"/>
      <c r="CX181" s="106"/>
      <c r="CY181" s="106"/>
      <c r="CZ181" s="106"/>
      <c r="DA181" s="106"/>
      <c r="DB181" s="106"/>
      <c r="DC181" s="106"/>
      <c r="DD181" s="106"/>
      <c r="DE181" s="106"/>
      <c r="DF181" s="106"/>
      <c r="DG181" s="106"/>
      <c r="DH181" s="106"/>
      <c r="DI181" s="106"/>
      <c r="DJ181" s="106"/>
      <c r="DK181" s="106"/>
      <c r="DL181" s="106"/>
      <c r="DM181" s="106"/>
      <c r="DN181" s="106"/>
      <c r="DO181" s="106"/>
      <c r="DP181" s="106"/>
      <c r="DQ181" s="106"/>
      <c r="DR181" s="106"/>
      <c r="DS181" s="106"/>
      <c r="DT181" s="106"/>
      <c r="DU181" s="106"/>
      <c r="DV181" s="106"/>
      <c r="DW181" s="106"/>
      <c r="DX181" s="106"/>
      <c r="DY181" s="106"/>
      <c r="DZ181" s="106"/>
      <c r="EA181" s="106"/>
      <c r="EB181" s="106" t="s">
        <v>785</v>
      </c>
      <c r="EC181" s="106" t="s">
        <v>784</v>
      </c>
    </row>
    <row r="182" spans="1:133">
      <c r="A182" s="106"/>
      <c r="B182" s="106"/>
      <c r="C182" s="106"/>
      <c r="D182" s="106"/>
      <c r="E182" s="106"/>
      <c r="F182" s="106"/>
      <c r="G182" s="106"/>
      <c r="H182" s="106"/>
      <c r="I182" s="106"/>
      <c r="J182" s="106"/>
      <c r="K182" s="106"/>
      <c r="L182" s="106"/>
      <c r="M182" s="106"/>
      <c r="N182" s="106"/>
      <c r="O182" s="106"/>
      <c r="P182" s="106"/>
      <c r="Q182" s="106"/>
      <c r="R182" s="106"/>
      <c r="S182" s="106"/>
      <c r="T182" s="106"/>
      <c r="U182" s="106"/>
      <c r="V182" s="106"/>
      <c r="W182" s="106"/>
      <c r="X182" s="106"/>
      <c r="Y182" s="106"/>
      <c r="Z182" s="106"/>
      <c r="AA182" s="106"/>
      <c r="AB182" s="106"/>
      <c r="AC182" s="106"/>
      <c r="AD182" s="106"/>
      <c r="AE182" s="106"/>
      <c r="AF182" s="106"/>
      <c r="AG182" s="106"/>
      <c r="AH182" s="106"/>
      <c r="AI182" s="106"/>
      <c r="AJ182" s="106"/>
      <c r="AK182" s="106"/>
      <c r="AL182" s="106"/>
      <c r="AM182" s="106"/>
      <c r="AN182" s="106"/>
      <c r="AO182" s="106"/>
      <c r="AP182" s="106"/>
      <c r="AQ182" s="106"/>
      <c r="AR182" s="106"/>
      <c r="AS182" s="106"/>
      <c r="AT182" s="106"/>
      <c r="AU182" s="106"/>
      <c r="AV182" s="106"/>
      <c r="AW182" s="106"/>
      <c r="AX182" s="106"/>
      <c r="AY182" s="106"/>
      <c r="AZ182" s="106"/>
      <c r="BA182" s="106"/>
      <c r="BB182" s="106"/>
      <c r="BC182" s="106"/>
      <c r="BD182" s="106"/>
      <c r="BE182" s="106"/>
      <c r="BF182" s="106"/>
      <c r="BG182" s="106"/>
      <c r="BH182" s="106"/>
      <c r="BI182" s="106"/>
      <c r="BJ182" s="106"/>
      <c r="BK182" s="106"/>
      <c r="BL182" s="106"/>
      <c r="BM182" s="106"/>
      <c r="BN182" s="106"/>
      <c r="BO182" s="106"/>
      <c r="BP182" s="106"/>
      <c r="BQ182" s="106"/>
      <c r="BR182" s="106"/>
      <c r="BS182" s="106"/>
      <c r="BT182" s="106"/>
      <c r="BU182" s="106"/>
      <c r="BV182" s="106"/>
      <c r="BW182" s="106"/>
      <c r="BX182" s="106"/>
      <c r="BY182" s="106"/>
      <c r="BZ182" s="106"/>
      <c r="CA182" s="106"/>
      <c r="CB182" s="106"/>
      <c r="CC182" s="106"/>
      <c r="CD182" s="106"/>
      <c r="CE182" s="106"/>
      <c r="CF182" s="106"/>
      <c r="CG182" s="106"/>
      <c r="CH182" s="106"/>
      <c r="CI182" s="106"/>
      <c r="CJ182" s="106"/>
      <c r="CK182" s="106"/>
      <c r="CL182" s="106"/>
      <c r="CM182" s="106"/>
      <c r="CN182" s="106"/>
      <c r="CO182" s="106"/>
      <c r="CP182" s="106"/>
      <c r="CQ182" s="106"/>
      <c r="CR182" s="106"/>
      <c r="CS182" s="106"/>
      <c r="CT182" s="106"/>
      <c r="CU182" s="106"/>
      <c r="CV182" s="106"/>
      <c r="CW182" s="106"/>
      <c r="CX182" s="106"/>
      <c r="CY182" s="106"/>
      <c r="CZ182" s="106"/>
      <c r="DA182" s="106"/>
      <c r="DB182" s="106"/>
      <c r="DC182" s="106"/>
      <c r="DD182" s="106"/>
      <c r="DE182" s="106"/>
      <c r="DF182" s="106"/>
      <c r="DG182" s="106"/>
      <c r="DH182" s="106"/>
      <c r="DI182" s="106"/>
      <c r="DJ182" s="106"/>
      <c r="DK182" s="106"/>
      <c r="DL182" s="106"/>
      <c r="DM182" s="106"/>
      <c r="DN182" s="106"/>
      <c r="DO182" s="106"/>
      <c r="DP182" s="106"/>
      <c r="DQ182" s="106"/>
      <c r="DR182" s="106"/>
      <c r="DS182" s="106"/>
      <c r="DT182" s="106"/>
      <c r="DU182" s="106"/>
      <c r="DV182" s="106"/>
      <c r="DW182" s="106"/>
      <c r="DX182" s="106"/>
      <c r="DY182" s="106"/>
      <c r="DZ182" s="106"/>
      <c r="EA182" s="106"/>
      <c r="EB182" s="106" t="s">
        <v>787</v>
      </c>
      <c r="EC182" s="106" t="s">
        <v>786</v>
      </c>
    </row>
    <row r="183" spans="1:133">
      <c r="A183" s="106"/>
      <c r="B183" s="106"/>
      <c r="C183" s="106"/>
      <c r="D183" s="106"/>
      <c r="E183" s="106"/>
      <c r="F183" s="106"/>
      <c r="G183" s="106"/>
      <c r="H183" s="106"/>
      <c r="I183" s="106"/>
      <c r="J183" s="106"/>
      <c r="K183" s="106"/>
      <c r="L183" s="106"/>
      <c r="M183" s="106"/>
      <c r="N183" s="106"/>
      <c r="O183" s="106"/>
      <c r="P183" s="106"/>
      <c r="Q183" s="106"/>
      <c r="R183" s="106"/>
      <c r="S183" s="106"/>
      <c r="T183" s="106"/>
      <c r="U183" s="106"/>
      <c r="V183" s="106"/>
      <c r="W183" s="106"/>
      <c r="X183" s="106"/>
      <c r="Y183" s="106"/>
      <c r="Z183" s="106"/>
      <c r="AA183" s="106"/>
      <c r="AB183" s="106"/>
      <c r="AC183" s="106"/>
      <c r="AD183" s="106"/>
      <c r="AE183" s="106"/>
      <c r="AF183" s="106"/>
      <c r="AG183" s="106"/>
      <c r="AH183" s="106"/>
      <c r="AI183" s="106"/>
      <c r="AJ183" s="106"/>
      <c r="AK183" s="106"/>
      <c r="AL183" s="106"/>
      <c r="AM183" s="106"/>
      <c r="AN183" s="106"/>
      <c r="AO183" s="106"/>
      <c r="AP183" s="106"/>
      <c r="AQ183" s="106"/>
      <c r="AR183" s="106"/>
      <c r="AS183" s="106"/>
      <c r="AT183" s="106"/>
      <c r="AU183" s="106"/>
      <c r="AV183" s="106"/>
      <c r="AW183" s="106"/>
      <c r="AX183" s="106"/>
      <c r="AY183" s="106"/>
      <c r="AZ183" s="106"/>
      <c r="BA183" s="106"/>
      <c r="BB183" s="106"/>
      <c r="BC183" s="106"/>
      <c r="BD183" s="106"/>
      <c r="BE183" s="106"/>
      <c r="BF183" s="106"/>
      <c r="BG183" s="106"/>
      <c r="BH183" s="106"/>
      <c r="BI183" s="106"/>
      <c r="BJ183" s="106"/>
      <c r="BK183" s="106"/>
      <c r="BL183" s="106"/>
      <c r="BM183" s="106"/>
      <c r="BN183" s="106"/>
      <c r="BO183" s="106"/>
      <c r="BP183" s="106"/>
      <c r="BQ183" s="106"/>
      <c r="BR183" s="106"/>
      <c r="BS183" s="106"/>
      <c r="BT183" s="106"/>
      <c r="BU183" s="106"/>
      <c r="BV183" s="106"/>
      <c r="BW183" s="106"/>
      <c r="BX183" s="106"/>
      <c r="BY183" s="106"/>
      <c r="BZ183" s="106"/>
      <c r="CA183" s="106"/>
      <c r="CB183" s="106"/>
      <c r="CC183" s="106"/>
      <c r="CD183" s="106"/>
      <c r="CE183" s="106"/>
      <c r="CF183" s="106"/>
      <c r="CG183" s="106"/>
      <c r="CH183" s="106"/>
      <c r="CI183" s="106"/>
      <c r="CJ183" s="106"/>
      <c r="CK183" s="106"/>
      <c r="CL183" s="106"/>
      <c r="CM183" s="106"/>
      <c r="CN183" s="106"/>
      <c r="CO183" s="106"/>
      <c r="CP183" s="106"/>
      <c r="CQ183" s="106"/>
      <c r="CR183" s="106"/>
      <c r="CS183" s="106"/>
      <c r="CT183" s="106"/>
      <c r="CU183" s="106"/>
      <c r="CV183" s="106"/>
      <c r="CW183" s="106"/>
      <c r="CX183" s="106"/>
      <c r="CY183" s="106"/>
      <c r="CZ183" s="106"/>
      <c r="DA183" s="106"/>
      <c r="DB183" s="106"/>
      <c r="DC183" s="106"/>
      <c r="DD183" s="106"/>
      <c r="DE183" s="106"/>
      <c r="DF183" s="106"/>
      <c r="DG183" s="106"/>
      <c r="DH183" s="106"/>
      <c r="DI183" s="106"/>
      <c r="DJ183" s="106"/>
      <c r="DK183" s="106"/>
      <c r="DL183" s="106"/>
      <c r="DM183" s="106"/>
      <c r="DN183" s="106"/>
      <c r="DO183" s="106"/>
      <c r="DP183" s="106"/>
      <c r="DQ183" s="106"/>
      <c r="DR183" s="106"/>
      <c r="DS183" s="106"/>
      <c r="DT183" s="106"/>
      <c r="DU183" s="106"/>
      <c r="DV183" s="106"/>
      <c r="DW183" s="106"/>
      <c r="DX183" s="106"/>
      <c r="DY183" s="106"/>
      <c r="DZ183" s="106"/>
      <c r="EA183" s="106"/>
      <c r="EB183" s="106" t="s">
        <v>789</v>
      </c>
      <c r="EC183" s="106" t="s">
        <v>788</v>
      </c>
    </row>
    <row r="184" spans="1:133">
      <c r="A184" s="106"/>
      <c r="B184" s="106"/>
      <c r="C184" s="106"/>
      <c r="D184" s="106"/>
      <c r="E184" s="106"/>
      <c r="F184" s="106"/>
      <c r="G184" s="106"/>
      <c r="H184" s="106"/>
      <c r="I184" s="106"/>
      <c r="J184" s="106"/>
      <c r="K184" s="106"/>
      <c r="L184" s="106"/>
      <c r="M184" s="106"/>
      <c r="N184" s="106"/>
      <c r="O184" s="106"/>
      <c r="P184" s="106"/>
      <c r="Q184" s="106"/>
      <c r="R184" s="106"/>
      <c r="S184" s="106"/>
      <c r="T184" s="106"/>
      <c r="U184" s="106"/>
      <c r="V184" s="106"/>
      <c r="W184" s="106"/>
      <c r="X184" s="106"/>
      <c r="Y184" s="106"/>
      <c r="Z184" s="106"/>
      <c r="AA184" s="106"/>
      <c r="AB184" s="106"/>
      <c r="AC184" s="106"/>
      <c r="AD184" s="106"/>
      <c r="AE184" s="106"/>
      <c r="AF184" s="106"/>
      <c r="AG184" s="106"/>
      <c r="AH184" s="106"/>
      <c r="AI184" s="106"/>
      <c r="AJ184" s="106"/>
      <c r="AK184" s="106"/>
      <c r="AL184" s="106"/>
      <c r="AM184" s="106"/>
      <c r="AN184" s="106"/>
      <c r="AO184" s="106"/>
      <c r="AP184" s="106"/>
      <c r="AQ184" s="106"/>
      <c r="AR184" s="106"/>
      <c r="AS184" s="106"/>
      <c r="AT184" s="106"/>
      <c r="AU184" s="106"/>
      <c r="AV184" s="106"/>
      <c r="AW184" s="106"/>
      <c r="AX184" s="106"/>
      <c r="AY184" s="106"/>
      <c r="AZ184" s="106"/>
      <c r="BA184" s="106"/>
      <c r="BB184" s="106"/>
      <c r="BC184" s="106"/>
      <c r="BD184" s="106"/>
      <c r="BE184" s="106"/>
      <c r="BF184" s="106"/>
      <c r="BG184" s="106"/>
      <c r="BH184" s="106"/>
      <c r="BI184" s="106"/>
      <c r="BJ184" s="106"/>
      <c r="BK184" s="106"/>
      <c r="BL184" s="106"/>
      <c r="BM184" s="106"/>
      <c r="BN184" s="106"/>
      <c r="BO184" s="106"/>
      <c r="BP184" s="106"/>
      <c r="BQ184" s="106"/>
      <c r="BR184" s="106"/>
      <c r="BS184" s="106"/>
      <c r="BT184" s="106"/>
      <c r="BU184" s="106"/>
      <c r="BV184" s="106"/>
      <c r="BW184" s="106"/>
      <c r="BX184" s="106"/>
      <c r="BY184" s="106"/>
      <c r="BZ184" s="106"/>
      <c r="CA184" s="106"/>
      <c r="CB184" s="106"/>
      <c r="CC184" s="106"/>
      <c r="CD184" s="106"/>
      <c r="CE184" s="106"/>
      <c r="CF184" s="106"/>
      <c r="CG184" s="106"/>
      <c r="CH184" s="106"/>
      <c r="CI184" s="106"/>
      <c r="CJ184" s="106"/>
      <c r="CK184" s="106"/>
      <c r="CL184" s="106"/>
      <c r="CM184" s="106"/>
      <c r="CN184" s="106"/>
      <c r="CO184" s="106"/>
      <c r="CP184" s="106"/>
      <c r="CQ184" s="106"/>
      <c r="CR184" s="106"/>
      <c r="CS184" s="106"/>
      <c r="CT184" s="106"/>
      <c r="CU184" s="106"/>
      <c r="CV184" s="106"/>
      <c r="CW184" s="106"/>
      <c r="CX184" s="106"/>
      <c r="CY184" s="106"/>
      <c r="CZ184" s="106"/>
      <c r="DA184" s="106"/>
      <c r="DB184" s="106"/>
      <c r="DC184" s="106"/>
      <c r="DD184" s="106"/>
      <c r="DE184" s="106"/>
      <c r="DF184" s="106"/>
      <c r="DG184" s="106"/>
      <c r="DH184" s="106"/>
      <c r="DI184" s="106"/>
      <c r="DJ184" s="106"/>
      <c r="DK184" s="106"/>
      <c r="DL184" s="106"/>
      <c r="DM184" s="106"/>
      <c r="DN184" s="106"/>
      <c r="DO184" s="106"/>
      <c r="DP184" s="106"/>
      <c r="DQ184" s="106"/>
      <c r="DR184" s="106"/>
      <c r="DS184" s="106"/>
      <c r="DT184" s="106"/>
      <c r="DU184" s="106"/>
      <c r="DV184" s="106"/>
      <c r="DW184" s="106"/>
      <c r="DX184" s="106"/>
      <c r="DY184" s="106"/>
      <c r="DZ184" s="106"/>
      <c r="EA184" s="106"/>
      <c r="EB184" s="106" t="s">
        <v>791</v>
      </c>
      <c r="EC184" s="106" t="s">
        <v>790</v>
      </c>
    </row>
    <row r="185" spans="1:133">
      <c r="A185" s="106"/>
      <c r="B185" s="106"/>
      <c r="C185" s="106"/>
      <c r="D185" s="106"/>
      <c r="E185" s="106"/>
      <c r="F185" s="106"/>
      <c r="G185" s="106"/>
      <c r="H185" s="106"/>
      <c r="I185" s="106"/>
      <c r="J185" s="106"/>
      <c r="K185" s="106"/>
      <c r="L185" s="106"/>
      <c r="M185" s="106"/>
      <c r="N185" s="106"/>
      <c r="O185" s="106"/>
      <c r="P185" s="106"/>
      <c r="Q185" s="106"/>
      <c r="R185" s="106"/>
      <c r="S185" s="106"/>
      <c r="T185" s="106"/>
      <c r="U185" s="106"/>
      <c r="V185" s="106"/>
      <c r="W185" s="106"/>
      <c r="X185" s="106"/>
      <c r="Y185" s="106"/>
      <c r="Z185" s="106"/>
      <c r="AA185" s="106"/>
      <c r="AB185" s="106"/>
      <c r="AC185" s="106"/>
      <c r="AD185" s="106"/>
      <c r="AE185" s="106"/>
      <c r="AF185" s="106"/>
      <c r="AG185" s="106"/>
      <c r="AH185" s="106"/>
      <c r="AI185" s="106"/>
      <c r="AJ185" s="106"/>
      <c r="AK185" s="106"/>
      <c r="AL185" s="106"/>
      <c r="AM185" s="106"/>
      <c r="AN185" s="106"/>
      <c r="AO185" s="106"/>
      <c r="AP185" s="106"/>
      <c r="AQ185" s="106"/>
      <c r="AR185" s="106"/>
      <c r="AS185" s="106"/>
      <c r="AT185" s="106"/>
      <c r="AU185" s="106"/>
      <c r="AV185" s="106"/>
      <c r="AW185" s="106"/>
      <c r="AX185" s="106"/>
      <c r="AY185" s="106"/>
      <c r="AZ185" s="106"/>
      <c r="BA185" s="106"/>
      <c r="BB185" s="106"/>
      <c r="BC185" s="106"/>
      <c r="BD185" s="106"/>
      <c r="BE185" s="106"/>
      <c r="BF185" s="106"/>
      <c r="BG185" s="106"/>
      <c r="BH185" s="106"/>
      <c r="BI185" s="106"/>
      <c r="BJ185" s="106"/>
      <c r="BK185" s="106"/>
      <c r="BL185" s="106"/>
      <c r="BM185" s="106"/>
      <c r="BN185" s="106"/>
      <c r="BO185" s="106"/>
      <c r="BP185" s="106"/>
      <c r="BQ185" s="106"/>
      <c r="BR185" s="106"/>
      <c r="BS185" s="106"/>
      <c r="BT185" s="106"/>
      <c r="BU185" s="106"/>
      <c r="BV185" s="106"/>
      <c r="BW185" s="106"/>
      <c r="BX185" s="106"/>
      <c r="BY185" s="106"/>
      <c r="BZ185" s="106"/>
      <c r="CA185" s="106"/>
      <c r="CB185" s="106"/>
      <c r="CC185" s="106"/>
      <c r="CD185" s="106"/>
      <c r="CE185" s="106"/>
      <c r="CF185" s="106"/>
      <c r="CG185" s="106"/>
      <c r="CH185" s="106"/>
      <c r="CI185" s="106"/>
      <c r="CJ185" s="106"/>
      <c r="CK185" s="106"/>
      <c r="CL185" s="106"/>
      <c r="CM185" s="106"/>
      <c r="CN185" s="106"/>
      <c r="CO185" s="106"/>
      <c r="CP185" s="106"/>
      <c r="CQ185" s="106"/>
      <c r="CR185" s="106"/>
      <c r="CS185" s="106"/>
      <c r="CT185" s="106"/>
      <c r="CU185" s="106"/>
      <c r="CV185" s="106"/>
      <c r="CW185" s="106"/>
      <c r="CX185" s="106"/>
      <c r="CY185" s="106"/>
      <c r="CZ185" s="106"/>
      <c r="DA185" s="106"/>
      <c r="DB185" s="106"/>
      <c r="DC185" s="106"/>
      <c r="DD185" s="106"/>
      <c r="DE185" s="106"/>
      <c r="DF185" s="106"/>
      <c r="DG185" s="106"/>
      <c r="DH185" s="106"/>
      <c r="DI185" s="106"/>
      <c r="DJ185" s="106"/>
      <c r="DK185" s="106"/>
      <c r="DL185" s="106"/>
      <c r="DM185" s="106"/>
      <c r="DN185" s="106"/>
      <c r="DO185" s="106"/>
      <c r="DP185" s="106"/>
      <c r="DQ185" s="106"/>
      <c r="DR185" s="106"/>
      <c r="DS185" s="106"/>
      <c r="DT185" s="106"/>
      <c r="DU185" s="106"/>
      <c r="DV185" s="106"/>
      <c r="DW185" s="106"/>
      <c r="DX185" s="106"/>
      <c r="DY185" s="106"/>
      <c r="DZ185" s="106"/>
      <c r="EA185" s="106"/>
      <c r="EB185" s="106" t="s">
        <v>793</v>
      </c>
      <c r="EC185" s="106" t="s">
        <v>792</v>
      </c>
    </row>
    <row r="186" spans="1:133">
      <c r="A186" s="106"/>
      <c r="B186" s="106"/>
      <c r="C186" s="106"/>
      <c r="D186" s="106"/>
      <c r="E186" s="106"/>
      <c r="F186" s="106"/>
      <c r="G186" s="106"/>
      <c r="H186" s="106"/>
      <c r="I186" s="106"/>
      <c r="J186" s="106"/>
      <c r="K186" s="106"/>
      <c r="L186" s="106"/>
      <c r="M186" s="106"/>
      <c r="N186" s="106"/>
      <c r="O186" s="106"/>
      <c r="P186" s="106"/>
      <c r="Q186" s="106"/>
      <c r="R186" s="106"/>
      <c r="S186" s="106"/>
      <c r="T186" s="106"/>
      <c r="U186" s="106"/>
      <c r="V186" s="106"/>
      <c r="W186" s="106"/>
      <c r="X186" s="106"/>
      <c r="Y186" s="106"/>
      <c r="Z186" s="106"/>
      <c r="AA186" s="106"/>
      <c r="AB186" s="106"/>
      <c r="AC186" s="106"/>
      <c r="AD186" s="106"/>
      <c r="AE186" s="106"/>
      <c r="AF186" s="106"/>
      <c r="AG186" s="106"/>
      <c r="AH186" s="106"/>
      <c r="AI186" s="106"/>
      <c r="AJ186" s="106"/>
      <c r="AK186" s="106"/>
      <c r="AL186" s="106"/>
      <c r="AM186" s="106"/>
      <c r="AN186" s="106"/>
      <c r="AO186" s="106"/>
      <c r="AP186" s="106"/>
      <c r="AQ186" s="106"/>
      <c r="AR186" s="106"/>
      <c r="AS186" s="106"/>
      <c r="AT186" s="106"/>
      <c r="AU186" s="106"/>
      <c r="AV186" s="106"/>
      <c r="AW186" s="106"/>
      <c r="AX186" s="106"/>
      <c r="AY186" s="106"/>
      <c r="AZ186" s="106"/>
      <c r="BA186" s="106"/>
      <c r="BB186" s="106"/>
      <c r="BC186" s="106"/>
      <c r="BD186" s="106"/>
      <c r="BE186" s="106"/>
      <c r="BF186" s="106"/>
      <c r="BG186" s="106"/>
      <c r="BH186" s="106"/>
      <c r="BI186" s="106"/>
      <c r="BJ186" s="106"/>
      <c r="BK186" s="106"/>
      <c r="BL186" s="106"/>
      <c r="BM186" s="106"/>
      <c r="BN186" s="106"/>
      <c r="BO186" s="106"/>
      <c r="BP186" s="106"/>
      <c r="BQ186" s="106"/>
      <c r="BR186" s="106"/>
      <c r="BS186" s="106"/>
      <c r="BT186" s="106"/>
      <c r="BU186" s="106"/>
      <c r="BV186" s="106"/>
      <c r="BW186" s="106"/>
      <c r="BX186" s="106"/>
      <c r="BY186" s="106"/>
      <c r="BZ186" s="106"/>
      <c r="CA186" s="106"/>
      <c r="CB186" s="106"/>
      <c r="CC186" s="106"/>
      <c r="CD186" s="106"/>
      <c r="CE186" s="106"/>
      <c r="CF186" s="106"/>
      <c r="CG186" s="106"/>
      <c r="CH186" s="106"/>
      <c r="CI186" s="106"/>
      <c r="CJ186" s="106"/>
      <c r="CK186" s="106"/>
      <c r="CL186" s="106"/>
      <c r="CM186" s="106"/>
      <c r="CN186" s="106"/>
      <c r="CO186" s="106"/>
      <c r="CP186" s="106"/>
      <c r="CQ186" s="106"/>
      <c r="CR186" s="106"/>
      <c r="CS186" s="106"/>
      <c r="CT186" s="106"/>
      <c r="CU186" s="106"/>
      <c r="CV186" s="106"/>
      <c r="CW186" s="106"/>
      <c r="CX186" s="106"/>
      <c r="CY186" s="106"/>
      <c r="CZ186" s="106"/>
      <c r="DA186" s="106"/>
      <c r="DB186" s="106"/>
      <c r="DC186" s="106"/>
      <c r="DD186" s="106"/>
      <c r="DE186" s="106"/>
      <c r="DF186" s="106"/>
      <c r="DG186" s="106"/>
      <c r="DH186" s="106"/>
      <c r="DI186" s="106"/>
      <c r="DJ186" s="106"/>
      <c r="DK186" s="106"/>
      <c r="DL186" s="106"/>
      <c r="DM186" s="106"/>
      <c r="DN186" s="106"/>
      <c r="DO186" s="106"/>
      <c r="DP186" s="106"/>
      <c r="DQ186" s="106"/>
      <c r="DR186" s="106"/>
      <c r="DS186" s="106"/>
      <c r="DT186" s="106"/>
      <c r="DU186" s="106"/>
      <c r="DV186" s="106"/>
      <c r="DW186" s="106"/>
      <c r="DX186" s="106"/>
      <c r="DY186" s="106"/>
      <c r="DZ186" s="106"/>
      <c r="EA186" s="106"/>
      <c r="EB186" s="106" t="s">
        <v>795</v>
      </c>
      <c r="EC186" s="106" t="s">
        <v>794</v>
      </c>
    </row>
    <row r="187" spans="1:133">
      <c r="A187" s="106"/>
      <c r="B187" s="106"/>
      <c r="C187" s="106"/>
      <c r="D187" s="106"/>
      <c r="E187" s="106"/>
      <c r="F187" s="106"/>
      <c r="G187" s="106"/>
      <c r="H187" s="106"/>
      <c r="I187" s="106"/>
      <c r="J187" s="106"/>
      <c r="K187" s="106"/>
      <c r="L187" s="106"/>
      <c r="M187" s="106"/>
      <c r="N187" s="106"/>
      <c r="O187" s="106"/>
      <c r="P187" s="106"/>
      <c r="Q187" s="106"/>
      <c r="R187" s="106"/>
      <c r="S187" s="106"/>
      <c r="T187" s="106"/>
      <c r="U187" s="106"/>
      <c r="V187" s="106"/>
      <c r="W187" s="106"/>
      <c r="X187" s="106"/>
      <c r="Y187" s="106"/>
      <c r="Z187" s="106"/>
      <c r="AA187" s="106"/>
      <c r="AB187" s="106"/>
      <c r="AC187" s="106"/>
      <c r="AD187" s="106"/>
      <c r="AE187" s="106"/>
      <c r="AF187" s="106"/>
      <c r="AG187" s="106"/>
      <c r="AH187" s="106"/>
      <c r="AI187" s="106"/>
      <c r="AJ187" s="106"/>
      <c r="AK187" s="106"/>
      <c r="AL187" s="106"/>
      <c r="AM187" s="106"/>
      <c r="AN187" s="106"/>
      <c r="AO187" s="106"/>
      <c r="AP187" s="106"/>
      <c r="AQ187" s="106"/>
      <c r="AR187" s="106"/>
      <c r="AS187" s="106"/>
      <c r="AT187" s="106"/>
      <c r="AU187" s="106"/>
      <c r="AV187" s="106"/>
      <c r="AW187" s="106"/>
      <c r="AX187" s="106"/>
      <c r="AY187" s="106"/>
      <c r="AZ187" s="106"/>
      <c r="BA187" s="106"/>
      <c r="BB187" s="106"/>
      <c r="BC187" s="106"/>
      <c r="BD187" s="106"/>
      <c r="BE187" s="106"/>
      <c r="BF187" s="106"/>
      <c r="BG187" s="106"/>
      <c r="BH187" s="106"/>
      <c r="BI187" s="106"/>
      <c r="BJ187" s="106"/>
      <c r="BK187" s="106"/>
      <c r="BL187" s="106"/>
      <c r="BM187" s="106"/>
      <c r="BN187" s="106"/>
      <c r="BO187" s="106"/>
      <c r="BP187" s="106"/>
      <c r="BQ187" s="106"/>
      <c r="BR187" s="106"/>
      <c r="BS187" s="106"/>
      <c r="BT187" s="106"/>
      <c r="BU187" s="106"/>
      <c r="BV187" s="106"/>
      <c r="BW187" s="106"/>
      <c r="BX187" s="106"/>
      <c r="BY187" s="106"/>
      <c r="BZ187" s="106"/>
      <c r="CA187" s="106"/>
      <c r="CB187" s="106"/>
      <c r="CC187" s="106"/>
      <c r="CD187" s="106"/>
      <c r="CE187" s="106"/>
      <c r="CF187" s="106"/>
      <c r="CG187" s="106"/>
      <c r="CH187" s="106"/>
      <c r="CI187" s="106"/>
      <c r="CJ187" s="106"/>
      <c r="CK187" s="106"/>
      <c r="CL187" s="106"/>
      <c r="CM187" s="106"/>
      <c r="CN187" s="106"/>
      <c r="CO187" s="106"/>
      <c r="CP187" s="106"/>
      <c r="CQ187" s="106"/>
      <c r="CR187" s="106"/>
      <c r="CS187" s="106"/>
      <c r="CT187" s="106"/>
      <c r="CU187" s="106"/>
      <c r="CV187" s="106"/>
      <c r="CW187" s="106"/>
      <c r="CX187" s="106"/>
      <c r="CY187" s="106"/>
      <c r="CZ187" s="106"/>
      <c r="DA187" s="106"/>
      <c r="DB187" s="106"/>
      <c r="DC187" s="106"/>
      <c r="DD187" s="106"/>
      <c r="DE187" s="106"/>
      <c r="DF187" s="106"/>
      <c r="DG187" s="106"/>
      <c r="DH187" s="106"/>
      <c r="DI187" s="106"/>
      <c r="DJ187" s="106"/>
      <c r="DK187" s="106"/>
      <c r="DL187" s="106"/>
      <c r="DM187" s="106"/>
      <c r="DN187" s="106"/>
      <c r="DO187" s="106"/>
      <c r="DP187" s="106"/>
      <c r="DQ187" s="106"/>
      <c r="DR187" s="106"/>
      <c r="DS187" s="106"/>
      <c r="DT187" s="106"/>
      <c r="DU187" s="106"/>
      <c r="DV187" s="106"/>
      <c r="DW187" s="106"/>
      <c r="DX187" s="106"/>
      <c r="DY187" s="106"/>
      <c r="DZ187" s="106"/>
      <c r="EA187" s="106"/>
      <c r="EB187" s="106" t="s">
        <v>797</v>
      </c>
      <c r="EC187" s="106" t="s">
        <v>796</v>
      </c>
    </row>
    <row r="188" spans="1:133">
      <c r="A188" s="106"/>
      <c r="B188" s="106"/>
      <c r="C188" s="106"/>
      <c r="D188" s="106"/>
      <c r="E188" s="106"/>
      <c r="F188" s="106"/>
      <c r="G188" s="106"/>
      <c r="H188" s="106"/>
      <c r="I188" s="106"/>
      <c r="J188" s="106"/>
      <c r="K188" s="106"/>
      <c r="L188" s="106"/>
      <c r="M188" s="106"/>
      <c r="N188" s="106"/>
      <c r="O188" s="106"/>
      <c r="P188" s="106"/>
      <c r="Q188" s="106"/>
      <c r="R188" s="106"/>
      <c r="S188" s="106"/>
      <c r="T188" s="106"/>
      <c r="U188" s="106"/>
      <c r="V188" s="106"/>
      <c r="W188" s="106"/>
      <c r="X188" s="106"/>
      <c r="Y188" s="106"/>
      <c r="Z188" s="106"/>
      <c r="AA188" s="106"/>
      <c r="AB188" s="106"/>
      <c r="AC188" s="106"/>
      <c r="AD188" s="106"/>
      <c r="AE188" s="106"/>
      <c r="AF188" s="106"/>
      <c r="AG188" s="106"/>
      <c r="AH188" s="106"/>
      <c r="AI188" s="106"/>
      <c r="AJ188" s="106"/>
      <c r="AK188" s="106"/>
      <c r="AL188" s="106"/>
      <c r="AM188" s="106"/>
      <c r="AN188" s="106"/>
      <c r="AO188" s="106"/>
      <c r="AP188" s="106"/>
      <c r="AQ188" s="106"/>
      <c r="AR188" s="106"/>
      <c r="AS188" s="106"/>
      <c r="AT188" s="106"/>
      <c r="AU188" s="106"/>
      <c r="AV188" s="106"/>
      <c r="AW188" s="106"/>
      <c r="AX188" s="106"/>
      <c r="AY188" s="106"/>
      <c r="AZ188" s="106"/>
      <c r="BA188" s="106"/>
      <c r="BB188" s="106"/>
      <c r="BC188" s="106"/>
      <c r="BD188" s="106"/>
      <c r="BE188" s="106"/>
      <c r="BF188" s="106"/>
      <c r="BG188" s="106"/>
      <c r="BH188" s="106"/>
      <c r="BI188" s="106"/>
      <c r="BJ188" s="106"/>
      <c r="BK188" s="106"/>
      <c r="BL188" s="106"/>
      <c r="BM188" s="106"/>
      <c r="BN188" s="106"/>
      <c r="BO188" s="106"/>
      <c r="BP188" s="106"/>
      <c r="BQ188" s="106"/>
      <c r="BR188" s="106"/>
      <c r="BS188" s="106"/>
      <c r="BT188" s="106"/>
      <c r="BU188" s="106"/>
      <c r="BV188" s="106"/>
      <c r="BW188" s="106"/>
      <c r="BX188" s="106"/>
      <c r="BY188" s="106"/>
      <c r="BZ188" s="106"/>
      <c r="CA188" s="106"/>
      <c r="CB188" s="106"/>
      <c r="CC188" s="106"/>
      <c r="CD188" s="106"/>
      <c r="CE188" s="106"/>
      <c r="CF188" s="106"/>
      <c r="CG188" s="106"/>
      <c r="CH188" s="106"/>
      <c r="CI188" s="106"/>
      <c r="CJ188" s="106"/>
      <c r="CK188" s="106"/>
      <c r="CL188" s="106"/>
      <c r="CM188" s="106"/>
      <c r="CN188" s="106"/>
      <c r="CO188" s="106"/>
      <c r="CP188" s="106"/>
      <c r="CQ188" s="106"/>
      <c r="CR188" s="106"/>
      <c r="CS188" s="106"/>
      <c r="CT188" s="106"/>
      <c r="CU188" s="106"/>
      <c r="CV188" s="106"/>
      <c r="CW188" s="106"/>
      <c r="CX188" s="106"/>
      <c r="CY188" s="106"/>
      <c r="CZ188" s="106"/>
      <c r="DA188" s="106"/>
      <c r="DB188" s="106"/>
      <c r="DC188" s="106"/>
      <c r="DD188" s="106"/>
      <c r="DE188" s="106"/>
      <c r="DF188" s="106"/>
      <c r="DG188" s="106"/>
      <c r="DH188" s="106"/>
      <c r="DI188" s="106"/>
      <c r="DJ188" s="106"/>
      <c r="DK188" s="106"/>
      <c r="DL188" s="106"/>
      <c r="DM188" s="106"/>
      <c r="DN188" s="106"/>
      <c r="DO188" s="106"/>
      <c r="DP188" s="106"/>
      <c r="DQ188" s="106"/>
      <c r="DR188" s="106"/>
      <c r="DS188" s="106"/>
      <c r="DT188" s="106"/>
      <c r="DU188" s="106"/>
      <c r="DV188" s="106"/>
      <c r="DW188" s="106"/>
      <c r="DX188" s="106"/>
      <c r="DY188" s="106"/>
      <c r="DZ188" s="106"/>
      <c r="EA188" s="106"/>
      <c r="EB188" s="106" t="s">
        <v>799</v>
      </c>
      <c r="EC188" s="106" t="s">
        <v>798</v>
      </c>
    </row>
    <row r="189" spans="1:133">
      <c r="A189" s="106"/>
      <c r="B189" s="106"/>
      <c r="C189" s="106"/>
      <c r="D189" s="106"/>
      <c r="E189" s="106"/>
      <c r="F189" s="106"/>
      <c r="G189" s="106"/>
      <c r="H189" s="106"/>
      <c r="I189" s="106"/>
      <c r="J189" s="106"/>
      <c r="K189" s="106"/>
      <c r="L189" s="106"/>
      <c r="M189" s="106"/>
      <c r="N189" s="106"/>
      <c r="O189" s="106"/>
      <c r="P189" s="106"/>
      <c r="Q189" s="106"/>
      <c r="R189" s="106"/>
      <c r="S189" s="106"/>
      <c r="T189" s="106"/>
      <c r="U189" s="106"/>
      <c r="V189" s="106"/>
      <c r="W189" s="106"/>
      <c r="X189" s="106"/>
      <c r="Y189" s="106"/>
      <c r="Z189" s="106"/>
      <c r="AA189" s="106"/>
      <c r="AB189" s="106"/>
      <c r="AC189" s="106"/>
      <c r="AD189" s="106"/>
      <c r="AE189" s="106"/>
      <c r="AF189" s="106"/>
      <c r="AG189" s="106"/>
      <c r="AH189" s="106"/>
      <c r="AI189" s="106"/>
      <c r="AJ189" s="106"/>
      <c r="AK189" s="106"/>
      <c r="AL189" s="106"/>
      <c r="AM189" s="106"/>
      <c r="AN189" s="106"/>
      <c r="AO189" s="106"/>
      <c r="AP189" s="106"/>
      <c r="AQ189" s="106"/>
      <c r="AR189" s="106"/>
      <c r="AS189" s="106"/>
      <c r="AT189" s="106"/>
      <c r="AU189" s="106"/>
      <c r="AV189" s="106"/>
      <c r="AW189" s="106"/>
      <c r="AX189" s="106"/>
      <c r="AY189" s="106"/>
      <c r="AZ189" s="106"/>
      <c r="BA189" s="106"/>
      <c r="BB189" s="106"/>
      <c r="BC189" s="106"/>
      <c r="BD189" s="106"/>
      <c r="BE189" s="106"/>
      <c r="BF189" s="106"/>
      <c r="BG189" s="106"/>
      <c r="BH189" s="106"/>
      <c r="BI189" s="106"/>
      <c r="BJ189" s="106"/>
      <c r="BK189" s="106"/>
      <c r="BL189" s="106"/>
      <c r="BM189" s="106"/>
      <c r="BN189" s="106"/>
      <c r="BO189" s="106"/>
      <c r="BP189" s="106"/>
      <c r="BQ189" s="106"/>
      <c r="BR189" s="106"/>
      <c r="BS189" s="106"/>
      <c r="BT189" s="106"/>
      <c r="BU189" s="106"/>
      <c r="BV189" s="106"/>
      <c r="BW189" s="106"/>
      <c r="BX189" s="106"/>
      <c r="BY189" s="106"/>
      <c r="BZ189" s="106"/>
      <c r="CA189" s="106"/>
      <c r="CB189" s="106"/>
      <c r="CC189" s="106"/>
      <c r="CD189" s="106"/>
      <c r="CE189" s="106"/>
      <c r="CF189" s="106"/>
      <c r="CG189" s="106"/>
      <c r="CH189" s="106"/>
      <c r="CI189" s="106"/>
      <c r="CJ189" s="106"/>
      <c r="CK189" s="106"/>
      <c r="CL189" s="106"/>
      <c r="CM189" s="106"/>
      <c r="CN189" s="106"/>
      <c r="CO189" s="106"/>
      <c r="CP189" s="106"/>
      <c r="CQ189" s="106"/>
      <c r="CR189" s="106"/>
      <c r="CS189" s="106"/>
      <c r="CT189" s="106"/>
      <c r="CU189" s="106"/>
      <c r="CV189" s="106"/>
      <c r="CW189" s="106"/>
      <c r="CX189" s="106"/>
      <c r="CY189" s="106"/>
      <c r="CZ189" s="106"/>
      <c r="DA189" s="106"/>
      <c r="DB189" s="106"/>
      <c r="DC189" s="106"/>
      <c r="DD189" s="106"/>
      <c r="DE189" s="106"/>
      <c r="DF189" s="106"/>
      <c r="DG189" s="106"/>
      <c r="DH189" s="106"/>
      <c r="DI189" s="106"/>
      <c r="DJ189" s="106"/>
      <c r="DK189" s="106"/>
      <c r="DL189" s="106"/>
      <c r="DM189" s="106"/>
      <c r="DN189" s="106"/>
      <c r="DO189" s="106"/>
      <c r="DP189" s="106"/>
      <c r="DQ189" s="106"/>
      <c r="DR189" s="106"/>
      <c r="DS189" s="106"/>
      <c r="DT189" s="106"/>
      <c r="DU189" s="106"/>
      <c r="DV189" s="106"/>
      <c r="DW189" s="106"/>
      <c r="DX189" s="106"/>
      <c r="DY189" s="106"/>
      <c r="DZ189" s="106"/>
      <c r="EA189" s="106"/>
      <c r="EB189" s="106" t="s">
        <v>801</v>
      </c>
      <c r="EC189" s="106" t="s">
        <v>800</v>
      </c>
    </row>
    <row r="190" spans="1:133">
      <c r="A190" s="106"/>
      <c r="B190" s="106"/>
      <c r="C190" s="106"/>
      <c r="D190" s="106"/>
      <c r="E190" s="106"/>
      <c r="F190" s="106"/>
      <c r="G190" s="106"/>
      <c r="H190" s="106"/>
      <c r="I190" s="106"/>
      <c r="J190" s="106"/>
      <c r="K190" s="106"/>
      <c r="L190" s="106"/>
      <c r="M190" s="106"/>
      <c r="N190" s="106"/>
      <c r="O190" s="106"/>
      <c r="P190" s="106"/>
      <c r="Q190" s="106"/>
      <c r="R190" s="106"/>
      <c r="S190" s="106"/>
      <c r="T190" s="106"/>
      <c r="U190" s="106"/>
      <c r="V190" s="106"/>
      <c r="W190" s="106"/>
      <c r="X190" s="106"/>
      <c r="Y190" s="106"/>
      <c r="Z190" s="106"/>
      <c r="AA190" s="106"/>
      <c r="AB190" s="106"/>
      <c r="AC190" s="106"/>
      <c r="AD190" s="106"/>
      <c r="AE190" s="106"/>
      <c r="AF190" s="106"/>
      <c r="AG190" s="106"/>
      <c r="AH190" s="106"/>
      <c r="AI190" s="106"/>
      <c r="AJ190" s="106"/>
      <c r="AK190" s="106"/>
      <c r="AL190" s="106"/>
      <c r="AM190" s="106"/>
      <c r="AN190" s="106"/>
      <c r="AO190" s="106"/>
      <c r="AP190" s="106"/>
      <c r="AQ190" s="106"/>
      <c r="AR190" s="106"/>
      <c r="AS190" s="106"/>
      <c r="AT190" s="106"/>
      <c r="AU190" s="106"/>
      <c r="AV190" s="106"/>
      <c r="AW190" s="106"/>
      <c r="AX190" s="106"/>
      <c r="AY190" s="106"/>
      <c r="AZ190" s="106"/>
      <c r="BA190" s="106"/>
      <c r="BB190" s="106"/>
      <c r="BC190" s="106"/>
      <c r="BD190" s="106"/>
      <c r="BE190" s="106"/>
      <c r="BF190" s="106"/>
      <c r="BG190" s="106"/>
      <c r="BH190" s="106"/>
      <c r="BI190" s="106"/>
      <c r="BJ190" s="106"/>
      <c r="BK190" s="106"/>
      <c r="BL190" s="106"/>
      <c r="BM190" s="106"/>
      <c r="BN190" s="106"/>
      <c r="BO190" s="106"/>
      <c r="BP190" s="106"/>
      <c r="BQ190" s="106"/>
      <c r="BR190" s="106"/>
      <c r="BS190" s="106"/>
      <c r="BT190" s="106"/>
      <c r="BU190" s="106"/>
      <c r="BV190" s="106"/>
      <c r="BW190" s="106"/>
      <c r="BX190" s="106"/>
      <c r="BY190" s="106"/>
      <c r="BZ190" s="106"/>
      <c r="CA190" s="106"/>
      <c r="CB190" s="106"/>
      <c r="CC190" s="106"/>
      <c r="CD190" s="106"/>
      <c r="CE190" s="106"/>
      <c r="CF190" s="106"/>
      <c r="CG190" s="106"/>
      <c r="CH190" s="106"/>
      <c r="CI190" s="106"/>
      <c r="CJ190" s="106"/>
      <c r="CK190" s="106"/>
      <c r="CL190" s="106"/>
      <c r="CM190" s="106"/>
      <c r="CN190" s="106"/>
      <c r="CO190" s="106"/>
      <c r="CP190" s="106"/>
      <c r="CQ190" s="106"/>
      <c r="CR190" s="106"/>
      <c r="CS190" s="106"/>
      <c r="CT190" s="106"/>
      <c r="CU190" s="106"/>
      <c r="CV190" s="106"/>
      <c r="CW190" s="106"/>
      <c r="CX190" s="106"/>
      <c r="CY190" s="106"/>
      <c r="CZ190" s="106"/>
      <c r="DA190" s="106"/>
      <c r="DB190" s="106"/>
      <c r="DC190" s="106"/>
      <c r="DD190" s="106"/>
      <c r="DE190" s="106"/>
      <c r="DF190" s="106"/>
      <c r="DG190" s="106"/>
      <c r="DH190" s="106"/>
      <c r="DI190" s="106"/>
      <c r="DJ190" s="106"/>
      <c r="DK190" s="106"/>
      <c r="DL190" s="106"/>
      <c r="DM190" s="106"/>
      <c r="DN190" s="106"/>
      <c r="DO190" s="106"/>
      <c r="DP190" s="106"/>
      <c r="DQ190" s="106"/>
      <c r="DR190" s="106"/>
      <c r="DS190" s="106"/>
      <c r="DT190" s="106"/>
      <c r="DU190" s="106"/>
      <c r="DV190" s="106"/>
      <c r="DW190" s="106"/>
      <c r="DX190" s="106"/>
      <c r="DY190" s="106"/>
      <c r="DZ190" s="106"/>
      <c r="EA190" s="106"/>
      <c r="EB190" s="106" t="s">
        <v>803</v>
      </c>
      <c r="EC190" s="106" t="s">
        <v>802</v>
      </c>
    </row>
    <row r="191" spans="1:133">
      <c r="A191" s="106"/>
      <c r="B191" s="106"/>
      <c r="C191" s="106"/>
      <c r="D191" s="106"/>
      <c r="E191" s="106"/>
      <c r="F191" s="106"/>
      <c r="G191" s="106"/>
      <c r="H191" s="106"/>
      <c r="I191" s="106"/>
      <c r="J191" s="106"/>
      <c r="K191" s="106"/>
      <c r="L191" s="106"/>
      <c r="M191" s="106"/>
      <c r="N191" s="106"/>
      <c r="O191" s="106"/>
      <c r="P191" s="106"/>
      <c r="Q191" s="106"/>
      <c r="R191" s="106"/>
      <c r="S191" s="106"/>
      <c r="T191" s="106"/>
      <c r="U191" s="106"/>
      <c r="V191" s="106"/>
      <c r="W191" s="106"/>
      <c r="X191" s="106"/>
      <c r="Y191" s="106"/>
      <c r="Z191" s="106"/>
      <c r="AA191" s="106"/>
      <c r="AB191" s="106"/>
      <c r="AC191" s="106"/>
      <c r="AD191" s="106"/>
      <c r="AE191" s="106"/>
      <c r="AF191" s="106"/>
      <c r="AG191" s="106"/>
      <c r="AH191" s="106"/>
      <c r="AI191" s="106"/>
      <c r="AJ191" s="106"/>
      <c r="AK191" s="106"/>
      <c r="AL191" s="106"/>
      <c r="AM191" s="106"/>
      <c r="AN191" s="106"/>
      <c r="AO191" s="106"/>
      <c r="AP191" s="106"/>
      <c r="AQ191" s="106"/>
      <c r="AR191" s="106"/>
      <c r="AS191" s="106"/>
      <c r="AT191" s="106"/>
      <c r="AU191" s="106"/>
      <c r="AV191" s="106"/>
      <c r="AW191" s="106"/>
      <c r="AX191" s="106"/>
      <c r="AY191" s="106"/>
      <c r="AZ191" s="106"/>
      <c r="BA191" s="106"/>
      <c r="BB191" s="106"/>
      <c r="BC191" s="106"/>
      <c r="BD191" s="106"/>
      <c r="BE191" s="106"/>
      <c r="BF191" s="106"/>
      <c r="BG191" s="106"/>
      <c r="BH191" s="106"/>
      <c r="BI191" s="106"/>
      <c r="BJ191" s="106"/>
      <c r="BK191" s="106"/>
      <c r="BL191" s="106"/>
      <c r="BM191" s="106"/>
      <c r="BN191" s="106"/>
      <c r="BO191" s="106"/>
      <c r="BP191" s="106"/>
      <c r="BQ191" s="106"/>
      <c r="BR191" s="106"/>
      <c r="BS191" s="106"/>
      <c r="BT191" s="106"/>
      <c r="BU191" s="106"/>
      <c r="BV191" s="106"/>
      <c r="BW191" s="106"/>
      <c r="BX191" s="106"/>
      <c r="BY191" s="106"/>
      <c r="BZ191" s="106"/>
      <c r="CA191" s="106"/>
      <c r="CB191" s="106"/>
      <c r="CC191" s="106"/>
      <c r="CD191" s="106"/>
      <c r="CE191" s="106"/>
      <c r="CF191" s="106"/>
      <c r="CG191" s="106"/>
      <c r="CH191" s="106"/>
      <c r="CI191" s="106"/>
      <c r="CJ191" s="106"/>
      <c r="CK191" s="106"/>
      <c r="CL191" s="106"/>
      <c r="CM191" s="106"/>
      <c r="CN191" s="106"/>
      <c r="CO191" s="106"/>
      <c r="CP191" s="106"/>
      <c r="CQ191" s="106"/>
      <c r="CR191" s="106"/>
      <c r="CS191" s="106"/>
      <c r="CT191" s="106"/>
      <c r="CU191" s="106"/>
      <c r="CV191" s="106"/>
      <c r="CW191" s="106"/>
      <c r="CX191" s="106"/>
      <c r="CY191" s="106"/>
      <c r="CZ191" s="106"/>
      <c r="DA191" s="106"/>
      <c r="DB191" s="106"/>
      <c r="DC191" s="106"/>
      <c r="DD191" s="106"/>
      <c r="DE191" s="106"/>
      <c r="DF191" s="106"/>
      <c r="DG191" s="106"/>
      <c r="DH191" s="106"/>
      <c r="DI191" s="106"/>
      <c r="DJ191" s="106"/>
      <c r="DK191" s="106"/>
      <c r="DL191" s="106"/>
      <c r="DM191" s="106"/>
      <c r="DN191" s="106"/>
      <c r="DO191" s="106"/>
      <c r="DP191" s="106"/>
      <c r="DQ191" s="106"/>
      <c r="DR191" s="106"/>
      <c r="DS191" s="106"/>
      <c r="DT191" s="106"/>
      <c r="DU191" s="106"/>
      <c r="DV191" s="106"/>
      <c r="DW191" s="106"/>
      <c r="DX191" s="106"/>
      <c r="DY191" s="106"/>
      <c r="DZ191" s="106"/>
      <c r="EA191" s="106"/>
      <c r="EB191" s="106" t="s">
        <v>804</v>
      </c>
      <c r="EC191" s="106" t="s">
        <v>805</v>
      </c>
    </row>
    <row r="192" spans="1:133">
      <c r="A192" s="106"/>
      <c r="B192" s="106"/>
      <c r="C192" s="106"/>
      <c r="D192" s="106"/>
      <c r="E192" s="106"/>
      <c r="F192" s="106"/>
      <c r="G192" s="106"/>
      <c r="H192" s="106"/>
      <c r="I192" s="106"/>
      <c r="J192" s="106"/>
      <c r="K192" s="106"/>
      <c r="L192" s="106"/>
      <c r="M192" s="106"/>
      <c r="N192" s="106"/>
      <c r="O192" s="106"/>
      <c r="P192" s="106"/>
      <c r="Q192" s="106"/>
      <c r="R192" s="106"/>
      <c r="S192" s="106"/>
      <c r="T192" s="106"/>
      <c r="U192" s="106"/>
      <c r="V192" s="106"/>
      <c r="W192" s="106"/>
      <c r="X192" s="106"/>
      <c r="Y192" s="106"/>
      <c r="Z192" s="106"/>
      <c r="AA192" s="106"/>
      <c r="AB192" s="106"/>
      <c r="AC192" s="106"/>
      <c r="AD192" s="106"/>
      <c r="AE192" s="106"/>
      <c r="AF192" s="106"/>
      <c r="AG192" s="106"/>
      <c r="AH192" s="106"/>
      <c r="AI192" s="106"/>
      <c r="AJ192" s="106"/>
      <c r="AK192" s="106"/>
      <c r="AL192" s="106"/>
      <c r="AM192" s="106"/>
      <c r="AN192" s="106"/>
      <c r="AO192" s="106"/>
      <c r="AP192" s="106"/>
      <c r="AQ192" s="106"/>
      <c r="AR192" s="106"/>
      <c r="AS192" s="106"/>
      <c r="AT192" s="106"/>
      <c r="AU192" s="106"/>
      <c r="AV192" s="106"/>
      <c r="AW192" s="106"/>
      <c r="AX192" s="106"/>
      <c r="AY192" s="106"/>
      <c r="AZ192" s="106"/>
      <c r="BA192" s="106"/>
      <c r="BB192" s="106"/>
      <c r="BC192" s="106"/>
      <c r="BD192" s="106"/>
      <c r="BE192" s="106"/>
      <c r="BF192" s="106"/>
      <c r="BG192" s="106"/>
      <c r="BH192" s="106"/>
      <c r="BI192" s="106"/>
      <c r="BJ192" s="106"/>
      <c r="BK192" s="106"/>
      <c r="BL192" s="106"/>
      <c r="BM192" s="106"/>
      <c r="BN192" s="106"/>
      <c r="BO192" s="106"/>
      <c r="BP192" s="106"/>
      <c r="BQ192" s="106"/>
      <c r="BR192" s="106"/>
      <c r="BS192" s="106"/>
      <c r="BT192" s="106"/>
      <c r="BU192" s="106"/>
      <c r="BV192" s="106"/>
      <c r="BW192" s="106"/>
      <c r="BX192" s="106"/>
      <c r="BY192" s="106"/>
      <c r="BZ192" s="106"/>
      <c r="CA192" s="106"/>
      <c r="CB192" s="106"/>
      <c r="CC192" s="106"/>
      <c r="CD192" s="106"/>
      <c r="CE192" s="106"/>
      <c r="CF192" s="106"/>
      <c r="CG192" s="106"/>
      <c r="CH192" s="106"/>
      <c r="CI192" s="106"/>
      <c r="CJ192" s="106"/>
      <c r="CK192" s="106"/>
      <c r="CL192" s="106"/>
      <c r="CM192" s="106"/>
      <c r="CN192" s="106"/>
      <c r="CO192" s="106"/>
      <c r="CP192" s="106"/>
      <c r="CQ192" s="106"/>
      <c r="CR192" s="106"/>
      <c r="CS192" s="106"/>
      <c r="CT192" s="106"/>
      <c r="CU192" s="106"/>
      <c r="CV192" s="106"/>
      <c r="CW192" s="106"/>
      <c r="CX192" s="106"/>
      <c r="CY192" s="106"/>
      <c r="CZ192" s="106"/>
      <c r="DA192" s="106"/>
      <c r="DB192" s="106"/>
      <c r="DC192" s="106"/>
      <c r="DD192" s="106"/>
      <c r="DE192" s="106"/>
      <c r="DF192" s="106"/>
      <c r="DG192" s="106"/>
      <c r="DH192" s="106"/>
      <c r="DI192" s="106"/>
      <c r="DJ192" s="106"/>
      <c r="DK192" s="106"/>
      <c r="DL192" s="106"/>
      <c r="DM192" s="106"/>
      <c r="DN192" s="106"/>
      <c r="DO192" s="106"/>
      <c r="DP192" s="106"/>
      <c r="DQ192" s="106"/>
      <c r="DR192" s="106"/>
      <c r="DS192" s="106"/>
      <c r="DT192" s="106"/>
      <c r="DU192" s="106"/>
      <c r="DV192" s="106"/>
      <c r="DW192" s="106"/>
      <c r="DX192" s="106"/>
      <c r="DY192" s="106"/>
      <c r="DZ192" s="106"/>
      <c r="EA192" s="106"/>
      <c r="EB192" s="106" t="s">
        <v>806</v>
      </c>
      <c r="EC192" s="106" t="s">
        <v>807</v>
      </c>
    </row>
    <row r="193" spans="1:133">
      <c r="A193" s="106"/>
      <c r="B193" s="106"/>
      <c r="C193" s="106"/>
      <c r="D193" s="106"/>
      <c r="E193" s="106"/>
      <c r="F193" s="106"/>
      <c r="G193" s="106"/>
      <c r="H193" s="106"/>
      <c r="I193" s="106"/>
      <c r="J193" s="106"/>
      <c r="K193" s="106"/>
      <c r="L193" s="106"/>
      <c r="M193" s="106"/>
      <c r="N193" s="106"/>
      <c r="O193" s="106"/>
      <c r="P193" s="106"/>
      <c r="Q193" s="106"/>
      <c r="R193" s="106"/>
      <c r="S193" s="106"/>
      <c r="T193" s="106"/>
      <c r="U193" s="106"/>
      <c r="V193" s="106"/>
      <c r="W193" s="106"/>
      <c r="X193" s="106"/>
      <c r="Y193" s="106"/>
      <c r="Z193" s="106"/>
      <c r="AA193" s="106"/>
      <c r="AB193" s="106"/>
      <c r="AC193" s="106"/>
      <c r="AD193" s="106"/>
      <c r="AE193" s="106"/>
      <c r="AF193" s="106"/>
      <c r="AG193" s="106"/>
      <c r="AH193" s="106"/>
      <c r="AI193" s="106"/>
      <c r="AJ193" s="106"/>
      <c r="AK193" s="106"/>
      <c r="AL193" s="106"/>
      <c r="AM193" s="106"/>
      <c r="AN193" s="106"/>
      <c r="AO193" s="106"/>
      <c r="AP193" s="106"/>
      <c r="AQ193" s="106"/>
      <c r="AR193" s="106"/>
      <c r="AS193" s="106"/>
      <c r="AT193" s="106"/>
      <c r="AU193" s="106"/>
      <c r="AV193" s="106"/>
      <c r="AW193" s="106"/>
      <c r="AX193" s="106"/>
      <c r="AY193" s="106"/>
      <c r="AZ193" s="106"/>
      <c r="BA193" s="106"/>
      <c r="BB193" s="106"/>
      <c r="BC193" s="106"/>
      <c r="BD193" s="106"/>
      <c r="BE193" s="106"/>
      <c r="BF193" s="106"/>
      <c r="BG193" s="106"/>
      <c r="BH193" s="106"/>
      <c r="BI193" s="106"/>
      <c r="BJ193" s="106"/>
      <c r="BK193" s="106"/>
      <c r="BL193" s="106"/>
      <c r="BM193" s="106"/>
      <c r="BN193" s="106"/>
      <c r="BO193" s="106"/>
      <c r="BP193" s="106"/>
      <c r="BQ193" s="106"/>
      <c r="BR193" s="106"/>
      <c r="BS193" s="106"/>
      <c r="BT193" s="106"/>
      <c r="BU193" s="106"/>
      <c r="BV193" s="106"/>
      <c r="BW193" s="106"/>
      <c r="BX193" s="106"/>
      <c r="BY193" s="106"/>
      <c r="BZ193" s="106"/>
      <c r="CA193" s="106"/>
      <c r="CB193" s="106"/>
      <c r="CC193" s="106"/>
      <c r="CD193" s="106"/>
      <c r="CE193" s="106"/>
      <c r="CF193" s="106"/>
      <c r="CG193" s="106"/>
      <c r="CH193" s="106"/>
      <c r="CI193" s="106"/>
      <c r="CJ193" s="106"/>
      <c r="CK193" s="106"/>
      <c r="CL193" s="106"/>
      <c r="CM193" s="106"/>
      <c r="CN193" s="106"/>
      <c r="CO193" s="106"/>
      <c r="CP193" s="106"/>
      <c r="CQ193" s="106"/>
      <c r="CR193" s="106"/>
      <c r="CS193" s="106"/>
      <c r="CT193" s="106"/>
      <c r="CU193" s="106"/>
      <c r="CV193" s="106"/>
      <c r="CW193" s="106"/>
      <c r="CX193" s="106"/>
      <c r="CY193" s="106"/>
      <c r="CZ193" s="106"/>
      <c r="DA193" s="106"/>
      <c r="DB193" s="106"/>
      <c r="DC193" s="106"/>
      <c r="DD193" s="106"/>
      <c r="DE193" s="106"/>
      <c r="DF193" s="106"/>
      <c r="DG193" s="106"/>
      <c r="DH193" s="106"/>
      <c r="DI193" s="106"/>
      <c r="DJ193" s="106"/>
      <c r="DK193" s="106"/>
      <c r="DL193" s="106"/>
      <c r="DM193" s="106"/>
      <c r="DN193" s="106"/>
      <c r="DO193" s="106"/>
      <c r="DP193" s="106"/>
      <c r="DQ193" s="106"/>
      <c r="DR193" s="106"/>
      <c r="DS193" s="106"/>
      <c r="DT193" s="106"/>
      <c r="DU193" s="106"/>
      <c r="DV193" s="106"/>
      <c r="DW193" s="106"/>
      <c r="DX193" s="106"/>
      <c r="DY193" s="106"/>
      <c r="DZ193" s="106"/>
      <c r="EA193" s="106"/>
      <c r="EB193" s="106" t="s">
        <v>808</v>
      </c>
      <c r="EC193" s="106" t="s">
        <v>809</v>
      </c>
    </row>
    <row r="194" spans="1:133">
      <c r="A194" s="106"/>
      <c r="B194" s="106"/>
      <c r="C194" s="106"/>
      <c r="D194" s="106"/>
      <c r="E194" s="106"/>
      <c r="F194" s="106"/>
      <c r="G194" s="106"/>
      <c r="H194" s="106"/>
      <c r="I194" s="106"/>
      <c r="J194" s="106"/>
      <c r="K194" s="106"/>
      <c r="L194" s="106"/>
      <c r="M194" s="106"/>
      <c r="N194" s="106"/>
      <c r="O194" s="106"/>
      <c r="P194" s="106"/>
      <c r="Q194" s="106"/>
      <c r="R194" s="106"/>
      <c r="S194" s="106"/>
      <c r="T194" s="106"/>
      <c r="U194" s="106"/>
      <c r="V194" s="106"/>
      <c r="W194" s="106"/>
      <c r="X194" s="106"/>
      <c r="Y194" s="106"/>
      <c r="Z194" s="106"/>
      <c r="AA194" s="106"/>
      <c r="AB194" s="106"/>
      <c r="AC194" s="106"/>
      <c r="AD194" s="106"/>
      <c r="AE194" s="106"/>
      <c r="AF194" s="106"/>
      <c r="AG194" s="106"/>
      <c r="AH194" s="106"/>
      <c r="AI194" s="106"/>
      <c r="AJ194" s="106"/>
      <c r="AK194" s="106"/>
      <c r="AL194" s="106"/>
      <c r="AM194" s="106"/>
      <c r="AN194" s="106"/>
      <c r="AO194" s="106"/>
      <c r="AP194" s="106"/>
      <c r="AQ194" s="106"/>
      <c r="AR194" s="106"/>
      <c r="AS194" s="106"/>
      <c r="AT194" s="106"/>
      <c r="AU194" s="106"/>
      <c r="AV194" s="106"/>
      <c r="AW194" s="106"/>
      <c r="AX194" s="106"/>
      <c r="AY194" s="106"/>
      <c r="AZ194" s="106"/>
      <c r="BA194" s="106"/>
      <c r="BB194" s="106"/>
      <c r="BC194" s="106"/>
      <c r="BD194" s="106"/>
      <c r="BE194" s="106"/>
      <c r="BF194" s="106"/>
      <c r="BG194" s="106"/>
      <c r="BH194" s="106"/>
      <c r="BI194" s="106"/>
      <c r="BJ194" s="106"/>
      <c r="BK194" s="106"/>
      <c r="BL194" s="106"/>
      <c r="BM194" s="106"/>
      <c r="BN194" s="106"/>
      <c r="BO194" s="106"/>
      <c r="BP194" s="106"/>
      <c r="BQ194" s="106"/>
      <c r="BR194" s="106"/>
      <c r="BS194" s="106"/>
      <c r="BT194" s="106"/>
      <c r="BU194" s="106"/>
      <c r="BV194" s="106"/>
      <c r="BW194" s="106"/>
      <c r="BX194" s="106"/>
      <c r="BY194" s="106"/>
      <c r="BZ194" s="106"/>
      <c r="CA194" s="106"/>
      <c r="CB194" s="106"/>
      <c r="CC194" s="106"/>
      <c r="CD194" s="106"/>
      <c r="CE194" s="106"/>
      <c r="CF194" s="106"/>
      <c r="CG194" s="106"/>
      <c r="CH194" s="106"/>
      <c r="CI194" s="106"/>
      <c r="CJ194" s="106"/>
      <c r="CK194" s="106"/>
      <c r="CL194" s="106"/>
      <c r="CM194" s="106"/>
      <c r="CN194" s="106"/>
      <c r="CO194" s="106"/>
      <c r="CP194" s="106"/>
      <c r="CQ194" s="106"/>
      <c r="CR194" s="106"/>
      <c r="CS194" s="106"/>
      <c r="CT194" s="106"/>
      <c r="CU194" s="106"/>
      <c r="CV194" s="106"/>
      <c r="CW194" s="106"/>
      <c r="CX194" s="106"/>
      <c r="CY194" s="106"/>
      <c r="CZ194" s="106"/>
      <c r="DA194" s="106"/>
      <c r="DB194" s="106"/>
      <c r="DC194" s="106"/>
      <c r="DD194" s="106"/>
      <c r="DE194" s="106"/>
      <c r="DF194" s="106"/>
      <c r="DG194" s="106"/>
      <c r="DH194" s="106"/>
      <c r="DI194" s="106"/>
      <c r="DJ194" s="106"/>
      <c r="DK194" s="106"/>
      <c r="DL194" s="106"/>
      <c r="DM194" s="106"/>
      <c r="DN194" s="106"/>
      <c r="DO194" s="106"/>
      <c r="DP194" s="106"/>
      <c r="DQ194" s="106"/>
      <c r="DR194" s="106"/>
      <c r="DS194" s="106"/>
      <c r="DT194" s="106"/>
      <c r="DU194" s="106"/>
      <c r="DV194" s="106"/>
      <c r="DW194" s="106"/>
      <c r="DX194" s="106"/>
      <c r="DY194" s="106"/>
      <c r="DZ194" s="106"/>
      <c r="EA194" s="106"/>
      <c r="EB194" s="106" t="s">
        <v>810</v>
      </c>
      <c r="EC194" s="106" t="s">
        <v>811</v>
      </c>
    </row>
    <row r="195" spans="1:133">
      <c r="A195" s="106"/>
      <c r="B195" s="106"/>
      <c r="C195" s="106"/>
      <c r="D195" s="106"/>
      <c r="E195" s="106"/>
      <c r="F195" s="106"/>
      <c r="G195" s="106"/>
      <c r="H195" s="106"/>
      <c r="I195" s="106"/>
      <c r="J195" s="106"/>
      <c r="K195" s="106"/>
      <c r="L195" s="106"/>
      <c r="M195" s="106"/>
      <c r="N195" s="106"/>
      <c r="O195" s="106"/>
      <c r="P195" s="106"/>
      <c r="Q195" s="106"/>
      <c r="R195" s="106"/>
      <c r="S195" s="106"/>
      <c r="T195" s="106"/>
      <c r="U195" s="106"/>
      <c r="V195" s="106"/>
      <c r="W195" s="106"/>
      <c r="X195" s="106"/>
      <c r="Y195" s="106"/>
      <c r="Z195" s="106"/>
      <c r="AA195" s="106"/>
      <c r="AB195" s="106"/>
      <c r="AC195" s="106"/>
      <c r="AD195" s="106"/>
      <c r="AE195" s="106"/>
      <c r="AF195" s="106"/>
      <c r="AG195" s="106"/>
      <c r="AH195" s="106"/>
      <c r="AI195" s="106"/>
      <c r="AJ195" s="106"/>
      <c r="AK195" s="106"/>
      <c r="AL195" s="106"/>
      <c r="AM195" s="106"/>
      <c r="AN195" s="106"/>
      <c r="AO195" s="106"/>
      <c r="AP195" s="106"/>
      <c r="AQ195" s="106"/>
      <c r="AR195" s="106"/>
      <c r="AS195" s="106"/>
      <c r="AT195" s="106"/>
      <c r="AU195" s="106"/>
      <c r="AV195" s="106"/>
      <c r="AW195" s="106"/>
      <c r="AX195" s="106"/>
      <c r="AY195" s="106"/>
      <c r="AZ195" s="106"/>
      <c r="BA195" s="106"/>
      <c r="BB195" s="106"/>
      <c r="BC195" s="106"/>
      <c r="BD195" s="106"/>
      <c r="BE195" s="106"/>
      <c r="BF195" s="106"/>
      <c r="BG195" s="106"/>
      <c r="BH195" s="106"/>
      <c r="BI195" s="106"/>
      <c r="BJ195" s="106"/>
      <c r="BK195" s="106"/>
      <c r="BL195" s="106"/>
      <c r="BM195" s="106"/>
      <c r="BN195" s="106"/>
      <c r="BO195" s="106"/>
      <c r="BP195" s="106"/>
      <c r="BQ195" s="106"/>
      <c r="BR195" s="106"/>
      <c r="BS195" s="106"/>
      <c r="BT195" s="106"/>
      <c r="BU195" s="106"/>
      <c r="BV195" s="106"/>
      <c r="BW195" s="106"/>
      <c r="BX195" s="106"/>
      <c r="BY195" s="106"/>
      <c r="BZ195" s="106"/>
      <c r="CA195" s="106"/>
      <c r="CB195" s="106"/>
      <c r="CC195" s="106"/>
      <c r="CD195" s="106"/>
      <c r="CE195" s="106"/>
      <c r="CF195" s="106"/>
      <c r="CG195" s="106"/>
      <c r="CH195" s="106"/>
      <c r="CI195" s="106"/>
      <c r="CJ195" s="106"/>
      <c r="CK195" s="106"/>
      <c r="CL195" s="106"/>
      <c r="CM195" s="106"/>
      <c r="CN195" s="106"/>
      <c r="CO195" s="106"/>
      <c r="CP195" s="106"/>
      <c r="CQ195" s="106"/>
      <c r="CR195" s="106"/>
      <c r="CS195" s="106"/>
      <c r="CT195" s="106"/>
      <c r="CU195" s="106"/>
      <c r="CV195" s="106"/>
      <c r="CW195" s="106"/>
      <c r="CX195" s="106"/>
      <c r="CY195" s="106"/>
      <c r="CZ195" s="106"/>
      <c r="DA195" s="106"/>
      <c r="DB195" s="106"/>
      <c r="DC195" s="106"/>
      <c r="DD195" s="106"/>
      <c r="DE195" s="106"/>
      <c r="DF195" s="106"/>
      <c r="DG195" s="106"/>
      <c r="DH195" s="106"/>
      <c r="DI195" s="106"/>
      <c r="DJ195" s="106"/>
      <c r="DK195" s="106"/>
      <c r="DL195" s="106"/>
      <c r="DM195" s="106"/>
      <c r="DN195" s="106"/>
      <c r="DO195" s="106"/>
      <c r="DP195" s="106"/>
      <c r="DQ195" s="106"/>
      <c r="DR195" s="106"/>
      <c r="DS195" s="106"/>
      <c r="DT195" s="106"/>
      <c r="DU195" s="106"/>
      <c r="DV195" s="106"/>
      <c r="DW195" s="106"/>
      <c r="DX195" s="106"/>
      <c r="DY195" s="106"/>
      <c r="DZ195" s="106"/>
      <c r="EA195" s="106"/>
      <c r="EB195" s="106" t="s">
        <v>812</v>
      </c>
      <c r="EC195" s="106" t="s">
        <v>813</v>
      </c>
    </row>
    <row r="196" spans="1:133">
      <c r="A196" s="106"/>
      <c r="B196" s="106"/>
      <c r="C196" s="106"/>
      <c r="D196" s="106"/>
      <c r="E196" s="106"/>
      <c r="F196" s="106"/>
      <c r="G196" s="106"/>
      <c r="H196" s="106"/>
      <c r="I196" s="106"/>
      <c r="J196" s="106"/>
      <c r="K196" s="106"/>
      <c r="L196" s="106"/>
      <c r="M196" s="106"/>
      <c r="N196" s="106"/>
      <c r="O196" s="106"/>
      <c r="P196" s="106"/>
      <c r="Q196" s="106"/>
      <c r="R196" s="106"/>
      <c r="S196" s="106"/>
      <c r="T196" s="106"/>
      <c r="U196" s="106"/>
      <c r="V196" s="106"/>
      <c r="W196" s="106"/>
      <c r="X196" s="106"/>
      <c r="Y196" s="106"/>
      <c r="Z196" s="106"/>
      <c r="AA196" s="106"/>
      <c r="AB196" s="106"/>
      <c r="AC196" s="106"/>
      <c r="AD196" s="106"/>
      <c r="AE196" s="106"/>
      <c r="AF196" s="106"/>
      <c r="AG196" s="106"/>
      <c r="AH196" s="106"/>
      <c r="AI196" s="106"/>
      <c r="AJ196" s="106"/>
      <c r="AK196" s="106"/>
      <c r="AL196" s="106"/>
      <c r="AM196" s="106"/>
      <c r="AN196" s="106"/>
      <c r="AO196" s="106"/>
      <c r="AP196" s="106"/>
      <c r="AQ196" s="106"/>
      <c r="AR196" s="106"/>
      <c r="AS196" s="106"/>
      <c r="AT196" s="106"/>
      <c r="AU196" s="106"/>
      <c r="AV196" s="106"/>
      <c r="AW196" s="106"/>
      <c r="AX196" s="106"/>
      <c r="AY196" s="106"/>
      <c r="AZ196" s="106"/>
      <c r="BA196" s="106"/>
      <c r="BB196" s="106"/>
      <c r="BC196" s="106"/>
      <c r="BD196" s="106"/>
      <c r="BE196" s="106"/>
      <c r="BF196" s="106"/>
      <c r="BG196" s="106"/>
      <c r="BH196" s="106"/>
      <c r="BI196" s="106"/>
      <c r="BJ196" s="106"/>
      <c r="BK196" s="106"/>
      <c r="BL196" s="106"/>
      <c r="BM196" s="106"/>
      <c r="BN196" s="106"/>
      <c r="BO196" s="106"/>
      <c r="BP196" s="106"/>
      <c r="BQ196" s="106"/>
      <c r="BR196" s="106"/>
      <c r="BS196" s="106"/>
      <c r="BT196" s="106"/>
      <c r="BU196" s="106"/>
      <c r="BV196" s="106"/>
      <c r="BW196" s="106"/>
      <c r="BX196" s="106"/>
      <c r="BY196" s="106"/>
      <c r="BZ196" s="106"/>
      <c r="CA196" s="106"/>
      <c r="CB196" s="106"/>
      <c r="CC196" s="106"/>
      <c r="CD196" s="106"/>
      <c r="CE196" s="106"/>
      <c r="CF196" s="106"/>
      <c r="CG196" s="106"/>
      <c r="CH196" s="106"/>
      <c r="CI196" s="106"/>
      <c r="CJ196" s="106"/>
      <c r="CK196" s="106"/>
      <c r="CL196" s="106"/>
      <c r="CM196" s="106"/>
      <c r="CN196" s="106"/>
      <c r="CO196" s="106"/>
      <c r="CP196" s="106"/>
      <c r="CQ196" s="106"/>
      <c r="CR196" s="106"/>
      <c r="CS196" s="106"/>
      <c r="CT196" s="106"/>
      <c r="CU196" s="106"/>
      <c r="CV196" s="106"/>
      <c r="CW196" s="106"/>
      <c r="CX196" s="106"/>
      <c r="CY196" s="106"/>
      <c r="CZ196" s="106"/>
      <c r="DA196" s="106"/>
      <c r="DB196" s="106"/>
      <c r="DC196" s="106"/>
      <c r="DD196" s="106"/>
      <c r="DE196" s="106"/>
      <c r="DF196" s="106"/>
      <c r="DG196" s="106"/>
      <c r="DH196" s="106"/>
      <c r="DI196" s="106"/>
      <c r="DJ196" s="106"/>
      <c r="DK196" s="106"/>
      <c r="DL196" s="106"/>
      <c r="DM196" s="106"/>
      <c r="DN196" s="106"/>
      <c r="DO196" s="106"/>
      <c r="DP196" s="106"/>
      <c r="DQ196" s="106"/>
      <c r="DR196" s="106"/>
      <c r="DS196" s="106"/>
      <c r="DT196" s="106"/>
      <c r="DU196" s="106"/>
      <c r="DV196" s="106"/>
      <c r="DW196" s="106"/>
      <c r="DX196" s="106"/>
      <c r="DY196" s="106"/>
      <c r="DZ196" s="106"/>
      <c r="EA196" s="106"/>
      <c r="EB196" s="106" t="s">
        <v>814</v>
      </c>
      <c r="EC196" s="106" t="s">
        <v>815</v>
      </c>
    </row>
    <row r="197" spans="1:133">
      <c r="A197" s="106"/>
      <c r="B197" s="106"/>
      <c r="C197" s="106"/>
      <c r="D197" s="106"/>
      <c r="E197" s="106"/>
      <c r="F197" s="106"/>
      <c r="G197" s="106"/>
      <c r="H197" s="106"/>
      <c r="I197" s="106"/>
      <c r="J197" s="106"/>
      <c r="K197" s="106"/>
      <c r="L197" s="106"/>
      <c r="M197" s="106"/>
      <c r="N197" s="106"/>
      <c r="O197" s="106"/>
      <c r="P197" s="106"/>
      <c r="Q197" s="106"/>
      <c r="R197" s="106"/>
      <c r="S197" s="106"/>
      <c r="T197" s="106"/>
      <c r="U197" s="106"/>
      <c r="V197" s="106"/>
      <c r="W197" s="106"/>
      <c r="X197" s="106"/>
      <c r="Y197" s="106"/>
      <c r="Z197" s="106"/>
      <c r="AA197" s="106"/>
      <c r="AB197" s="106"/>
      <c r="AC197" s="106"/>
      <c r="AD197" s="106"/>
      <c r="AE197" s="106"/>
      <c r="AF197" s="106"/>
      <c r="AG197" s="106"/>
      <c r="AH197" s="106"/>
      <c r="AI197" s="106"/>
      <c r="AJ197" s="106"/>
      <c r="AK197" s="106"/>
      <c r="AL197" s="106"/>
      <c r="AM197" s="106"/>
      <c r="AN197" s="106"/>
      <c r="AO197" s="106"/>
      <c r="AP197" s="106"/>
      <c r="AQ197" s="106"/>
      <c r="AR197" s="106"/>
      <c r="AS197" s="106"/>
      <c r="AT197" s="106"/>
      <c r="AU197" s="106"/>
      <c r="AV197" s="106"/>
      <c r="AW197" s="106"/>
      <c r="AX197" s="106"/>
      <c r="AY197" s="106"/>
      <c r="AZ197" s="106"/>
      <c r="BA197" s="106"/>
      <c r="BB197" s="106"/>
      <c r="BC197" s="106"/>
      <c r="BD197" s="106"/>
      <c r="BE197" s="106"/>
      <c r="BF197" s="106"/>
      <c r="BG197" s="106"/>
      <c r="BH197" s="106"/>
      <c r="BI197" s="106"/>
      <c r="BJ197" s="106"/>
      <c r="BK197" s="106"/>
      <c r="BL197" s="106"/>
      <c r="BM197" s="106"/>
      <c r="BN197" s="106"/>
      <c r="BO197" s="106"/>
      <c r="BP197" s="106"/>
      <c r="BQ197" s="106"/>
      <c r="BR197" s="106"/>
      <c r="BS197" s="106"/>
      <c r="BT197" s="106"/>
      <c r="BU197" s="106"/>
      <c r="BV197" s="106"/>
      <c r="BW197" s="106"/>
      <c r="BX197" s="106"/>
      <c r="BY197" s="106"/>
      <c r="BZ197" s="106"/>
      <c r="CA197" s="106"/>
      <c r="CB197" s="106"/>
      <c r="CC197" s="106"/>
      <c r="CD197" s="106"/>
      <c r="CE197" s="106"/>
      <c r="CF197" s="106"/>
      <c r="CG197" s="106"/>
      <c r="CH197" s="106"/>
      <c r="CI197" s="106"/>
      <c r="CJ197" s="106"/>
      <c r="CK197" s="106"/>
      <c r="CL197" s="106"/>
      <c r="CM197" s="106"/>
      <c r="CN197" s="106"/>
      <c r="CO197" s="106"/>
      <c r="CP197" s="106"/>
      <c r="CQ197" s="106"/>
      <c r="CR197" s="106"/>
      <c r="CS197" s="106"/>
      <c r="CT197" s="106"/>
      <c r="CU197" s="106"/>
      <c r="CV197" s="106"/>
      <c r="CW197" s="106"/>
      <c r="CX197" s="106"/>
      <c r="CY197" s="106"/>
      <c r="CZ197" s="106"/>
      <c r="DA197" s="106"/>
      <c r="DB197" s="106"/>
      <c r="DC197" s="106"/>
      <c r="DD197" s="106"/>
      <c r="DE197" s="106"/>
      <c r="DF197" s="106"/>
      <c r="DG197" s="106"/>
      <c r="DH197" s="106"/>
      <c r="DI197" s="106"/>
      <c r="DJ197" s="106"/>
      <c r="DK197" s="106"/>
      <c r="DL197" s="106"/>
      <c r="DM197" s="106"/>
      <c r="DN197" s="106"/>
      <c r="DO197" s="106"/>
      <c r="DP197" s="106"/>
      <c r="DQ197" s="106"/>
      <c r="DR197" s="106"/>
      <c r="DS197" s="106"/>
      <c r="DT197" s="106"/>
      <c r="DU197" s="106"/>
      <c r="DV197" s="106"/>
      <c r="DW197" s="106"/>
      <c r="DX197" s="106"/>
      <c r="DY197" s="106"/>
      <c r="DZ197" s="106"/>
      <c r="EA197" s="106"/>
      <c r="EB197" s="106" t="s">
        <v>816</v>
      </c>
      <c r="EC197" s="106" t="s">
        <v>817</v>
      </c>
    </row>
    <row r="198" spans="1:133">
      <c r="A198" s="106"/>
      <c r="B198" s="106"/>
      <c r="C198" s="106"/>
      <c r="D198" s="106"/>
      <c r="E198" s="106"/>
      <c r="F198" s="106"/>
      <c r="G198" s="106"/>
      <c r="H198" s="106"/>
      <c r="I198" s="106"/>
      <c r="J198" s="106"/>
      <c r="K198" s="106"/>
      <c r="L198" s="106"/>
      <c r="M198" s="106"/>
      <c r="N198" s="106"/>
      <c r="O198" s="106"/>
      <c r="P198" s="106"/>
      <c r="Q198" s="106"/>
      <c r="R198" s="106"/>
      <c r="S198" s="106"/>
      <c r="T198" s="106"/>
      <c r="U198" s="106"/>
      <c r="V198" s="106"/>
      <c r="W198" s="106"/>
      <c r="X198" s="106"/>
      <c r="Y198" s="106"/>
      <c r="Z198" s="106"/>
      <c r="AA198" s="106"/>
      <c r="AB198" s="106"/>
      <c r="AC198" s="106"/>
      <c r="AD198" s="106"/>
      <c r="AE198" s="106"/>
      <c r="AF198" s="106"/>
      <c r="AG198" s="106"/>
      <c r="AH198" s="106"/>
      <c r="AI198" s="106"/>
      <c r="AJ198" s="106"/>
      <c r="AK198" s="106"/>
      <c r="AL198" s="106"/>
      <c r="AM198" s="106"/>
      <c r="AN198" s="106"/>
      <c r="AO198" s="106"/>
      <c r="AP198" s="106"/>
      <c r="AQ198" s="106"/>
      <c r="AR198" s="106"/>
      <c r="AS198" s="106"/>
      <c r="AT198" s="106"/>
      <c r="AU198" s="106"/>
      <c r="AV198" s="106"/>
      <c r="AW198" s="106"/>
      <c r="AX198" s="106"/>
      <c r="AY198" s="106"/>
      <c r="AZ198" s="106"/>
      <c r="BA198" s="106"/>
      <c r="BB198" s="106"/>
      <c r="BC198" s="106"/>
      <c r="BD198" s="106"/>
      <c r="BE198" s="106"/>
      <c r="BF198" s="106"/>
      <c r="BG198" s="106"/>
      <c r="BH198" s="106"/>
      <c r="BI198" s="106"/>
      <c r="BJ198" s="106"/>
      <c r="BK198" s="106"/>
      <c r="BL198" s="106"/>
      <c r="BM198" s="106"/>
      <c r="BN198" s="106"/>
      <c r="BO198" s="106"/>
      <c r="BP198" s="106"/>
      <c r="BQ198" s="106"/>
      <c r="BR198" s="106"/>
      <c r="BS198" s="106"/>
      <c r="BT198" s="106"/>
      <c r="BU198" s="106"/>
      <c r="BV198" s="106"/>
      <c r="BW198" s="106"/>
      <c r="BX198" s="106"/>
      <c r="BY198" s="106"/>
      <c r="BZ198" s="106"/>
      <c r="CA198" s="106"/>
      <c r="CB198" s="106"/>
      <c r="CC198" s="106"/>
      <c r="CD198" s="106"/>
      <c r="CE198" s="106"/>
      <c r="CF198" s="106"/>
      <c r="CG198" s="106"/>
      <c r="CH198" s="106"/>
      <c r="CI198" s="106"/>
      <c r="CJ198" s="106"/>
      <c r="CK198" s="106"/>
      <c r="CL198" s="106"/>
      <c r="CM198" s="106"/>
      <c r="CN198" s="106"/>
      <c r="CO198" s="106"/>
      <c r="CP198" s="106"/>
      <c r="CQ198" s="106"/>
      <c r="CR198" s="106"/>
      <c r="CS198" s="106"/>
      <c r="CT198" s="106"/>
      <c r="CU198" s="106"/>
      <c r="CV198" s="106"/>
      <c r="CW198" s="106"/>
      <c r="CX198" s="106"/>
      <c r="CY198" s="106"/>
      <c r="CZ198" s="106"/>
      <c r="DA198" s="106"/>
      <c r="DB198" s="106"/>
      <c r="DC198" s="106"/>
      <c r="DD198" s="106"/>
      <c r="DE198" s="106"/>
      <c r="DF198" s="106"/>
      <c r="DG198" s="106"/>
      <c r="DH198" s="106"/>
      <c r="DI198" s="106"/>
      <c r="DJ198" s="106"/>
      <c r="DK198" s="106"/>
      <c r="DL198" s="106"/>
      <c r="DM198" s="106"/>
      <c r="DN198" s="106"/>
      <c r="DO198" s="106"/>
      <c r="DP198" s="106"/>
      <c r="DQ198" s="106"/>
      <c r="DR198" s="106"/>
      <c r="DS198" s="106"/>
      <c r="DT198" s="106"/>
      <c r="DU198" s="106"/>
      <c r="DV198" s="106"/>
      <c r="DW198" s="106"/>
      <c r="DX198" s="106"/>
      <c r="DY198" s="106"/>
      <c r="DZ198" s="106"/>
      <c r="EA198" s="106"/>
      <c r="EB198" s="106" t="s">
        <v>819</v>
      </c>
      <c r="EC198" s="106" t="s">
        <v>818</v>
      </c>
    </row>
    <row r="199" spans="1:133">
      <c r="A199" s="106"/>
      <c r="B199" s="106"/>
      <c r="C199" s="106"/>
      <c r="D199" s="106"/>
      <c r="E199" s="106"/>
      <c r="F199" s="106"/>
      <c r="G199" s="106"/>
      <c r="H199" s="106"/>
      <c r="I199" s="106"/>
      <c r="J199" s="106"/>
      <c r="K199" s="106"/>
      <c r="L199" s="106"/>
      <c r="M199" s="106"/>
      <c r="N199" s="106"/>
      <c r="O199" s="106"/>
      <c r="P199" s="106"/>
      <c r="Q199" s="106"/>
      <c r="R199" s="106"/>
      <c r="S199" s="106"/>
      <c r="T199" s="106"/>
      <c r="U199" s="106"/>
      <c r="V199" s="106"/>
      <c r="W199" s="106"/>
      <c r="X199" s="106"/>
      <c r="Y199" s="106"/>
      <c r="Z199" s="106"/>
      <c r="AA199" s="106"/>
      <c r="AB199" s="106"/>
      <c r="AC199" s="106"/>
      <c r="AD199" s="106"/>
      <c r="AE199" s="106"/>
      <c r="AF199" s="106"/>
      <c r="AG199" s="106"/>
      <c r="AH199" s="106"/>
      <c r="AI199" s="106"/>
      <c r="AJ199" s="106"/>
      <c r="AK199" s="106"/>
      <c r="AL199" s="106"/>
      <c r="AM199" s="106"/>
      <c r="AN199" s="106"/>
      <c r="AO199" s="106"/>
      <c r="AP199" s="106"/>
      <c r="AQ199" s="106"/>
      <c r="AR199" s="106"/>
      <c r="AS199" s="106"/>
      <c r="AT199" s="106"/>
      <c r="AU199" s="106"/>
      <c r="AV199" s="106"/>
      <c r="AW199" s="106"/>
      <c r="AX199" s="106"/>
      <c r="AY199" s="106"/>
      <c r="AZ199" s="106"/>
      <c r="BA199" s="106"/>
      <c r="BB199" s="106"/>
      <c r="BC199" s="106"/>
      <c r="BD199" s="106"/>
      <c r="BE199" s="106"/>
      <c r="BF199" s="106"/>
      <c r="BG199" s="106"/>
      <c r="BH199" s="106"/>
      <c r="BI199" s="106"/>
      <c r="BJ199" s="106"/>
      <c r="BK199" s="106"/>
      <c r="BL199" s="106"/>
      <c r="BM199" s="106"/>
      <c r="BN199" s="106"/>
      <c r="BO199" s="106"/>
      <c r="BP199" s="106"/>
      <c r="BQ199" s="106"/>
      <c r="BR199" s="106"/>
      <c r="BS199" s="106"/>
      <c r="BT199" s="106"/>
      <c r="BU199" s="106"/>
      <c r="BV199" s="106"/>
      <c r="BW199" s="106"/>
      <c r="BX199" s="106"/>
      <c r="BY199" s="106"/>
      <c r="BZ199" s="106"/>
      <c r="CA199" s="106"/>
      <c r="CB199" s="106"/>
      <c r="CC199" s="106"/>
      <c r="CD199" s="106"/>
      <c r="CE199" s="106"/>
      <c r="CF199" s="106"/>
      <c r="CG199" s="106"/>
      <c r="CH199" s="106"/>
      <c r="CI199" s="106"/>
      <c r="CJ199" s="106"/>
      <c r="CK199" s="106"/>
      <c r="CL199" s="106"/>
      <c r="CM199" s="106"/>
      <c r="CN199" s="106"/>
      <c r="CO199" s="106"/>
      <c r="CP199" s="106"/>
      <c r="CQ199" s="106"/>
      <c r="CR199" s="106"/>
      <c r="CS199" s="106"/>
      <c r="CT199" s="106"/>
      <c r="CU199" s="106"/>
      <c r="CV199" s="106"/>
      <c r="CW199" s="106"/>
      <c r="CX199" s="106"/>
      <c r="CY199" s="106"/>
      <c r="CZ199" s="106"/>
      <c r="DA199" s="106"/>
      <c r="DB199" s="106"/>
      <c r="DC199" s="106"/>
      <c r="DD199" s="106"/>
      <c r="DE199" s="106"/>
      <c r="DF199" s="106"/>
      <c r="DG199" s="106"/>
      <c r="DH199" s="106"/>
      <c r="DI199" s="106"/>
      <c r="DJ199" s="106"/>
      <c r="DK199" s="106"/>
      <c r="DL199" s="106"/>
      <c r="DM199" s="106"/>
      <c r="DN199" s="106"/>
      <c r="DO199" s="106"/>
      <c r="DP199" s="106"/>
      <c r="DQ199" s="106"/>
      <c r="DR199" s="106"/>
      <c r="DS199" s="106"/>
      <c r="DT199" s="106"/>
      <c r="DU199" s="106"/>
      <c r="DV199" s="106"/>
      <c r="DW199" s="106"/>
      <c r="DX199" s="106"/>
      <c r="DY199" s="106"/>
      <c r="DZ199" s="106"/>
      <c r="EA199" s="106"/>
      <c r="EB199" s="106" t="s">
        <v>821</v>
      </c>
      <c r="EC199" s="106" t="s">
        <v>820</v>
      </c>
    </row>
    <row r="200" spans="1:133">
      <c r="A200" s="106"/>
      <c r="B200" s="106"/>
      <c r="C200" s="106"/>
      <c r="D200" s="106"/>
      <c r="E200" s="106"/>
      <c r="F200" s="106"/>
      <c r="G200" s="106"/>
      <c r="H200" s="106"/>
      <c r="I200" s="106"/>
      <c r="J200" s="106"/>
      <c r="K200" s="106"/>
      <c r="L200" s="106"/>
      <c r="M200" s="106"/>
      <c r="N200" s="106"/>
      <c r="O200" s="106"/>
      <c r="P200" s="106"/>
      <c r="Q200" s="106"/>
      <c r="R200" s="106"/>
      <c r="S200" s="106"/>
      <c r="T200" s="106"/>
      <c r="U200" s="106"/>
      <c r="V200" s="106"/>
      <c r="W200" s="106"/>
      <c r="X200" s="106"/>
      <c r="Y200" s="106"/>
      <c r="Z200" s="106"/>
      <c r="AA200" s="106"/>
      <c r="AB200" s="106"/>
      <c r="AC200" s="106"/>
      <c r="AD200" s="106"/>
      <c r="AE200" s="106"/>
      <c r="AF200" s="106"/>
      <c r="AG200" s="106"/>
      <c r="AH200" s="106"/>
      <c r="AI200" s="106"/>
      <c r="AJ200" s="106"/>
      <c r="AK200" s="106"/>
      <c r="AL200" s="106"/>
      <c r="AM200" s="106"/>
      <c r="AN200" s="106"/>
      <c r="AO200" s="106"/>
      <c r="AP200" s="106"/>
      <c r="AQ200" s="106"/>
      <c r="AR200" s="106"/>
      <c r="AS200" s="106"/>
      <c r="AT200" s="106"/>
      <c r="AU200" s="106"/>
      <c r="AV200" s="106"/>
      <c r="AW200" s="106"/>
      <c r="AX200" s="106"/>
      <c r="AY200" s="106"/>
      <c r="AZ200" s="106"/>
      <c r="BA200" s="106"/>
      <c r="BB200" s="106"/>
      <c r="BC200" s="106"/>
      <c r="BD200" s="106"/>
      <c r="BE200" s="106"/>
      <c r="BF200" s="106"/>
      <c r="BG200" s="106"/>
      <c r="BH200" s="106"/>
      <c r="BI200" s="106"/>
      <c r="BJ200" s="106"/>
      <c r="BK200" s="106"/>
      <c r="BL200" s="106"/>
      <c r="BM200" s="106"/>
      <c r="BN200" s="106"/>
      <c r="BO200" s="106"/>
      <c r="BP200" s="106"/>
      <c r="BQ200" s="106"/>
      <c r="BR200" s="106"/>
      <c r="BS200" s="106"/>
      <c r="BT200" s="106"/>
      <c r="BU200" s="106"/>
      <c r="BV200" s="106"/>
      <c r="BW200" s="106"/>
      <c r="BX200" s="106"/>
      <c r="BY200" s="106"/>
      <c r="BZ200" s="106"/>
      <c r="CA200" s="106"/>
      <c r="CB200" s="106"/>
      <c r="CC200" s="106"/>
      <c r="CD200" s="106"/>
      <c r="CE200" s="106"/>
      <c r="CF200" s="106"/>
      <c r="CG200" s="106"/>
      <c r="CH200" s="106"/>
      <c r="CI200" s="106"/>
      <c r="CJ200" s="106"/>
      <c r="CK200" s="106"/>
      <c r="CL200" s="106"/>
      <c r="CM200" s="106"/>
      <c r="CN200" s="106"/>
      <c r="CO200" s="106"/>
      <c r="CP200" s="106"/>
      <c r="CQ200" s="106"/>
      <c r="CR200" s="106"/>
      <c r="CS200" s="106"/>
      <c r="CT200" s="106"/>
      <c r="CU200" s="106"/>
      <c r="CV200" s="106"/>
      <c r="CW200" s="106"/>
      <c r="CX200" s="106"/>
      <c r="CY200" s="106"/>
      <c r="CZ200" s="106"/>
      <c r="DA200" s="106"/>
      <c r="DB200" s="106"/>
      <c r="DC200" s="106"/>
      <c r="DD200" s="106"/>
      <c r="DE200" s="106"/>
      <c r="DF200" s="106"/>
      <c r="DG200" s="106"/>
      <c r="DH200" s="106"/>
      <c r="DI200" s="106"/>
      <c r="DJ200" s="106"/>
      <c r="DK200" s="106"/>
      <c r="DL200" s="106"/>
      <c r="DM200" s="106"/>
      <c r="DN200" s="106"/>
      <c r="DO200" s="106"/>
      <c r="DP200" s="106"/>
      <c r="DQ200" s="106"/>
      <c r="DR200" s="106"/>
      <c r="DS200" s="106"/>
      <c r="DT200" s="106"/>
      <c r="DU200" s="106"/>
      <c r="DV200" s="106"/>
      <c r="DW200" s="106"/>
      <c r="DX200" s="106"/>
      <c r="DY200" s="106"/>
      <c r="DZ200" s="106"/>
      <c r="EA200" s="106"/>
      <c r="EB200" s="106" t="s">
        <v>822</v>
      </c>
      <c r="EC200" s="106" t="s">
        <v>823</v>
      </c>
    </row>
    <row r="201" spans="1:133">
      <c r="A201" s="106"/>
      <c r="B201" s="106"/>
      <c r="C201" s="106"/>
      <c r="D201" s="106"/>
      <c r="E201" s="106"/>
      <c r="F201" s="106"/>
      <c r="G201" s="106"/>
      <c r="H201" s="106"/>
      <c r="I201" s="106"/>
      <c r="J201" s="106"/>
      <c r="K201" s="106"/>
      <c r="L201" s="106"/>
      <c r="M201" s="106"/>
      <c r="N201" s="106"/>
      <c r="O201" s="106"/>
      <c r="P201" s="106"/>
      <c r="Q201" s="106"/>
      <c r="R201" s="106"/>
      <c r="S201" s="106"/>
      <c r="T201" s="106"/>
      <c r="U201" s="106"/>
      <c r="V201" s="106"/>
      <c r="W201" s="106"/>
      <c r="X201" s="106"/>
      <c r="Y201" s="106"/>
      <c r="Z201" s="106"/>
      <c r="AA201" s="106"/>
      <c r="AB201" s="106"/>
      <c r="AC201" s="106"/>
      <c r="AD201" s="106"/>
      <c r="AE201" s="106"/>
      <c r="AF201" s="106"/>
      <c r="AG201" s="106"/>
      <c r="AH201" s="106"/>
      <c r="AI201" s="106"/>
      <c r="AJ201" s="106"/>
      <c r="AK201" s="106"/>
      <c r="AL201" s="106"/>
      <c r="AM201" s="106"/>
      <c r="AN201" s="106"/>
      <c r="AO201" s="106"/>
      <c r="AP201" s="106"/>
      <c r="AQ201" s="106"/>
      <c r="AR201" s="106"/>
      <c r="AS201" s="106"/>
      <c r="AT201" s="106"/>
      <c r="AU201" s="106"/>
      <c r="AV201" s="106"/>
      <c r="AW201" s="106"/>
      <c r="AX201" s="106"/>
      <c r="AY201" s="106"/>
      <c r="AZ201" s="106"/>
      <c r="BA201" s="106"/>
      <c r="BB201" s="106"/>
      <c r="BC201" s="106"/>
      <c r="BD201" s="106"/>
      <c r="BE201" s="106"/>
      <c r="BF201" s="106"/>
      <c r="BG201" s="106"/>
      <c r="BH201" s="106"/>
      <c r="BI201" s="106"/>
      <c r="BJ201" s="106"/>
      <c r="BK201" s="106"/>
      <c r="BL201" s="106"/>
      <c r="BM201" s="106"/>
      <c r="BN201" s="106"/>
      <c r="BO201" s="106"/>
      <c r="BP201" s="106"/>
      <c r="BQ201" s="106"/>
      <c r="BR201" s="106"/>
      <c r="BS201" s="106"/>
      <c r="BT201" s="106"/>
      <c r="BU201" s="106"/>
      <c r="BV201" s="106"/>
      <c r="BW201" s="106"/>
      <c r="BX201" s="106"/>
      <c r="BY201" s="106"/>
      <c r="BZ201" s="106"/>
      <c r="CA201" s="106"/>
      <c r="CB201" s="106"/>
      <c r="CC201" s="106"/>
      <c r="CD201" s="106"/>
      <c r="CE201" s="106"/>
      <c r="CF201" s="106"/>
      <c r="CG201" s="106"/>
      <c r="CH201" s="106"/>
      <c r="CI201" s="106"/>
      <c r="CJ201" s="106"/>
      <c r="CK201" s="106"/>
      <c r="CL201" s="106"/>
      <c r="CM201" s="106"/>
      <c r="CN201" s="106"/>
      <c r="CO201" s="106"/>
      <c r="CP201" s="106"/>
      <c r="CQ201" s="106"/>
      <c r="CR201" s="106"/>
      <c r="CS201" s="106"/>
      <c r="CT201" s="106"/>
      <c r="CU201" s="106"/>
      <c r="CV201" s="106"/>
      <c r="CW201" s="106"/>
      <c r="CX201" s="106"/>
      <c r="CY201" s="106"/>
      <c r="CZ201" s="106"/>
      <c r="DA201" s="106"/>
      <c r="DB201" s="106"/>
      <c r="DC201" s="106"/>
      <c r="DD201" s="106"/>
      <c r="DE201" s="106"/>
      <c r="DF201" s="106"/>
      <c r="DG201" s="106"/>
      <c r="DH201" s="106"/>
      <c r="DI201" s="106"/>
      <c r="DJ201" s="106"/>
      <c r="DK201" s="106"/>
      <c r="DL201" s="106"/>
      <c r="DM201" s="106"/>
      <c r="DN201" s="106"/>
      <c r="DO201" s="106"/>
      <c r="DP201" s="106"/>
      <c r="DQ201" s="106"/>
      <c r="DR201" s="106"/>
      <c r="DS201" s="106"/>
      <c r="DT201" s="106"/>
      <c r="DU201" s="106"/>
      <c r="DV201" s="106"/>
      <c r="DW201" s="106"/>
      <c r="DX201" s="106"/>
      <c r="DY201" s="106"/>
      <c r="DZ201" s="106"/>
      <c r="EA201" s="106"/>
      <c r="EB201" s="106" t="s">
        <v>824</v>
      </c>
      <c r="EC201" s="106" t="s">
        <v>825</v>
      </c>
    </row>
    <row r="202" spans="1:133">
      <c r="A202" s="106"/>
      <c r="B202" s="106"/>
      <c r="C202" s="106"/>
      <c r="D202" s="106"/>
      <c r="E202" s="106"/>
      <c r="F202" s="106"/>
      <c r="G202" s="106"/>
      <c r="H202" s="106"/>
      <c r="I202" s="106"/>
      <c r="J202" s="106"/>
      <c r="K202" s="106"/>
      <c r="L202" s="106"/>
      <c r="M202" s="106"/>
      <c r="N202" s="106"/>
      <c r="O202" s="106"/>
      <c r="P202" s="106"/>
      <c r="Q202" s="106"/>
      <c r="R202" s="106"/>
      <c r="S202" s="106"/>
      <c r="T202" s="106"/>
      <c r="U202" s="106"/>
      <c r="V202" s="106"/>
      <c r="W202" s="106"/>
      <c r="X202" s="106"/>
      <c r="Y202" s="106"/>
      <c r="Z202" s="106"/>
      <c r="AA202" s="106"/>
      <c r="AB202" s="106"/>
      <c r="AC202" s="106"/>
      <c r="AD202" s="106"/>
      <c r="AE202" s="106"/>
      <c r="AF202" s="106"/>
      <c r="AG202" s="106"/>
      <c r="AH202" s="106"/>
      <c r="AI202" s="106"/>
      <c r="AJ202" s="106"/>
      <c r="AK202" s="106"/>
      <c r="AL202" s="106"/>
      <c r="AM202" s="106"/>
      <c r="AN202" s="106"/>
      <c r="AO202" s="106"/>
      <c r="AP202" s="106"/>
      <c r="AQ202" s="106"/>
      <c r="AR202" s="106"/>
      <c r="AS202" s="106"/>
      <c r="AT202" s="106"/>
      <c r="AU202" s="106"/>
      <c r="AV202" s="106"/>
      <c r="AW202" s="106"/>
      <c r="AX202" s="106"/>
      <c r="AY202" s="106"/>
      <c r="AZ202" s="106"/>
      <c r="BA202" s="106"/>
      <c r="BB202" s="106"/>
      <c r="BC202" s="106"/>
      <c r="BD202" s="106"/>
      <c r="BE202" s="106"/>
      <c r="BF202" s="106"/>
      <c r="BG202" s="106"/>
      <c r="BH202" s="106"/>
      <c r="BI202" s="106"/>
      <c r="BJ202" s="106"/>
      <c r="BK202" s="106"/>
      <c r="BL202" s="106"/>
      <c r="BM202" s="106"/>
      <c r="BN202" s="106"/>
      <c r="BO202" s="106"/>
      <c r="BP202" s="106"/>
      <c r="BQ202" s="106"/>
      <c r="BR202" s="106"/>
      <c r="BS202" s="106"/>
      <c r="BT202" s="106"/>
      <c r="BU202" s="106"/>
      <c r="BV202" s="106"/>
      <c r="BW202" s="106"/>
      <c r="BX202" s="106"/>
      <c r="BY202" s="106"/>
      <c r="BZ202" s="106"/>
      <c r="CA202" s="106"/>
      <c r="CB202" s="106"/>
      <c r="CC202" s="106"/>
      <c r="CD202" s="106"/>
      <c r="CE202" s="106"/>
      <c r="CF202" s="106"/>
      <c r="CG202" s="106"/>
      <c r="CH202" s="106"/>
      <c r="CI202" s="106"/>
      <c r="CJ202" s="106"/>
      <c r="CK202" s="106"/>
      <c r="CL202" s="106"/>
      <c r="CM202" s="106"/>
      <c r="CN202" s="106"/>
      <c r="CO202" s="106"/>
      <c r="CP202" s="106"/>
      <c r="CQ202" s="106"/>
      <c r="CR202" s="106"/>
      <c r="CS202" s="106"/>
      <c r="CT202" s="106"/>
      <c r="CU202" s="106"/>
      <c r="CV202" s="106"/>
      <c r="CW202" s="106"/>
      <c r="CX202" s="106"/>
      <c r="CY202" s="106"/>
      <c r="CZ202" s="106"/>
      <c r="DA202" s="106"/>
      <c r="DB202" s="106"/>
      <c r="DC202" s="106"/>
      <c r="DD202" s="106"/>
      <c r="DE202" s="106"/>
      <c r="DF202" s="106"/>
      <c r="DG202" s="106"/>
      <c r="DH202" s="106"/>
      <c r="DI202" s="106"/>
      <c r="DJ202" s="106"/>
      <c r="DK202" s="106"/>
      <c r="DL202" s="106"/>
      <c r="DM202" s="106"/>
      <c r="DN202" s="106"/>
      <c r="DO202" s="106"/>
      <c r="DP202" s="106"/>
      <c r="DQ202" s="106"/>
      <c r="DR202" s="106"/>
      <c r="DS202" s="106"/>
      <c r="DT202" s="106"/>
      <c r="DU202" s="106"/>
      <c r="DV202" s="106"/>
      <c r="DW202" s="106"/>
      <c r="DX202" s="106"/>
      <c r="DY202" s="106"/>
      <c r="DZ202" s="106"/>
      <c r="EA202" s="106"/>
      <c r="EB202" s="106" t="s">
        <v>826</v>
      </c>
      <c r="EC202" s="106" t="s">
        <v>827</v>
      </c>
    </row>
    <row r="203" spans="1:133">
      <c r="A203" s="106"/>
      <c r="B203" s="106"/>
      <c r="C203" s="106"/>
      <c r="D203" s="106"/>
      <c r="E203" s="106"/>
      <c r="F203" s="106"/>
      <c r="G203" s="106"/>
      <c r="H203" s="106"/>
      <c r="I203" s="106"/>
      <c r="J203" s="106"/>
      <c r="K203" s="106"/>
      <c r="L203" s="106"/>
      <c r="M203" s="106"/>
      <c r="N203" s="106"/>
      <c r="O203" s="106"/>
      <c r="P203" s="106"/>
      <c r="Q203" s="106"/>
      <c r="R203" s="106"/>
      <c r="S203" s="106"/>
      <c r="T203" s="106"/>
      <c r="U203" s="106"/>
      <c r="V203" s="106"/>
      <c r="W203" s="106"/>
      <c r="X203" s="106"/>
      <c r="Y203" s="106"/>
      <c r="Z203" s="106"/>
      <c r="AA203" s="106"/>
      <c r="AB203" s="106"/>
      <c r="AC203" s="106"/>
      <c r="AD203" s="106"/>
      <c r="AE203" s="106"/>
      <c r="AF203" s="106"/>
      <c r="AG203" s="106"/>
      <c r="AH203" s="106"/>
      <c r="AI203" s="106"/>
      <c r="AJ203" s="106"/>
      <c r="AK203" s="106"/>
      <c r="AL203" s="106"/>
      <c r="AM203" s="106"/>
      <c r="AN203" s="106"/>
      <c r="AO203" s="106"/>
      <c r="AP203" s="106"/>
      <c r="AQ203" s="106"/>
      <c r="AR203" s="106"/>
      <c r="AS203" s="106"/>
      <c r="AT203" s="106"/>
      <c r="AU203" s="106"/>
      <c r="AV203" s="106"/>
      <c r="AW203" s="106"/>
      <c r="AX203" s="106"/>
      <c r="AY203" s="106"/>
      <c r="AZ203" s="106"/>
      <c r="BA203" s="106"/>
      <c r="BB203" s="106"/>
      <c r="BC203" s="106"/>
      <c r="BD203" s="106"/>
      <c r="BE203" s="106"/>
      <c r="BF203" s="106"/>
      <c r="BG203" s="106"/>
      <c r="BH203" s="106"/>
      <c r="BI203" s="106"/>
      <c r="BJ203" s="106"/>
      <c r="BK203" s="106"/>
      <c r="BL203" s="106"/>
      <c r="BM203" s="106"/>
      <c r="BN203" s="106"/>
      <c r="BO203" s="106"/>
      <c r="BP203" s="106"/>
      <c r="BQ203" s="106"/>
      <c r="BR203" s="106"/>
      <c r="BS203" s="106"/>
      <c r="BT203" s="106"/>
      <c r="BU203" s="106"/>
      <c r="BV203" s="106"/>
      <c r="BW203" s="106"/>
      <c r="BX203" s="106"/>
      <c r="BY203" s="106"/>
      <c r="BZ203" s="106"/>
      <c r="CA203" s="106"/>
      <c r="CB203" s="106"/>
      <c r="CC203" s="106"/>
      <c r="CD203" s="106"/>
      <c r="CE203" s="106"/>
      <c r="CF203" s="106"/>
      <c r="CG203" s="106"/>
      <c r="CH203" s="106"/>
      <c r="CI203" s="106"/>
      <c r="CJ203" s="106"/>
      <c r="CK203" s="106"/>
      <c r="CL203" s="106"/>
      <c r="CM203" s="106"/>
      <c r="CN203" s="106"/>
      <c r="CO203" s="106"/>
      <c r="CP203" s="106"/>
      <c r="CQ203" s="106"/>
      <c r="CR203" s="106"/>
      <c r="CS203" s="106"/>
      <c r="CT203" s="106"/>
      <c r="CU203" s="106"/>
      <c r="CV203" s="106"/>
      <c r="CW203" s="106"/>
      <c r="CX203" s="106"/>
      <c r="CY203" s="106"/>
      <c r="CZ203" s="106"/>
      <c r="DA203" s="106"/>
      <c r="DB203" s="106"/>
      <c r="DC203" s="106"/>
      <c r="DD203" s="106"/>
      <c r="DE203" s="106"/>
      <c r="DF203" s="106"/>
      <c r="DG203" s="106"/>
      <c r="DH203" s="106"/>
      <c r="DI203" s="106"/>
      <c r="DJ203" s="106"/>
      <c r="DK203" s="106"/>
      <c r="DL203" s="106"/>
      <c r="DM203" s="106"/>
      <c r="DN203" s="106"/>
      <c r="DO203" s="106"/>
      <c r="DP203" s="106"/>
      <c r="DQ203" s="106"/>
      <c r="DR203" s="106"/>
      <c r="DS203" s="106"/>
      <c r="DT203" s="106"/>
      <c r="DU203" s="106"/>
      <c r="DV203" s="106"/>
      <c r="DW203" s="106"/>
      <c r="DX203" s="106"/>
      <c r="DY203" s="106"/>
      <c r="DZ203" s="106"/>
      <c r="EA203" s="106"/>
      <c r="EB203" s="106" t="s">
        <v>828</v>
      </c>
      <c r="EC203" s="106" t="s">
        <v>829</v>
      </c>
    </row>
    <row r="204" spans="1:133">
      <c r="A204" s="106"/>
      <c r="B204" s="106"/>
      <c r="C204" s="106"/>
      <c r="D204" s="106"/>
      <c r="E204" s="106"/>
      <c r="F204" s="106"/>
      <c r="G204" s="106"/>
      <c r="H204" s="106"/>
      <c r="I204" s="106"/>
      <c r="J204" s="106"/>
      <c r="K204" s="106"/>
      <c r="L204" s="106"/>
      <c r="M204" s="106"/>
      <c r="N204" s="106"/>
      <c r="O204" s="106"/>
      <c r="P204" s="106"/>
      <c r="Q204" s="106"/>
      <c r="R204" s="106"/>
      <c r="S204" s="106"/>
      <c r="T204" s="106"/>
      <c r="U204" s="106"/>
      <c r="V204" s="106"/>
      <c r="W204" s="106"/>
      <c r="X204" s="106"/>
      <c r="Y204" s="106"/>
      <c r="Z204" s="106"/>
      <c r="AA204" s="106"/>
      <c r="AB204" s="106"/>
      <c r="AC204" s="106"/>
      <c r="AD204" s="106"/>
      <c r="AE204" s="106"/>
      <c r="AF204" s="106"/>
      <c r="AG204" s="106"/>
      <c r="AH204" s="106"/>
      <c r="AI204" s="106"/>
      <c r="AJ204" s="106"/>
      <c r="AK204" s="106"/>
      <c r="AL204" s="106"/>
      <c r="AM204" s="106"/>
      <c r="AN204" s="106"/>
      <c r="AO204" s="106"/>
      <c r="AP204" s="106"/>
      <c r="AQ204" s="106"/>
      <c r="AR204" s="106"/>
      <c r="AS204" s="106"/>
      <c r="AT204" s="106"/>
      <c r="AU204" s="106"/>
      <c r="AV204" s="106"/>
      <c r="AW204" s="106"/>
      <c r="AX204" s="106"/>
      <c r="AY204" s="106"/>
      <c r="AZ204" s="106"/>
      <c r="BA204" s="106"/>
      <c r="BB204" s="106"/>
      <c r="BC204" s="106"/>
      <c r="BD204" s="106"/>
      <c r="BE204" s="106"/>
      <c r="BF204" s="106"/>
      <c r="BG204" s="106"/>
      <c r="BH204" s="106"/>
      <c r="BI204" s="106"/>
      <c r="BJ204" s="106"/>
      <c r="BK204" s="106"/>
      <c r="BL204" s="106"/>
      <c r="BM204" s="106"/>
      <c r="BN204" s="106"/>
      <c r="BO204" s="106"/>
      <c r="BP204" s="106"/>
      <c r="BQ204" s="106"/>
      <c r="BR204" s="106"/>
      <c r="BS204" s="106"/>
      <c r="BT204" s="106"/>
      <c r="BU204" s="106"/>
      <c r="BV204" s="106"/>
      <c r="BW204" s="106"/>
      <c r="BX204" s="106"/>
      <c r="BY204" s="106"/>
      <c r="BZ204" s="106"/>
      <c r="CA204" s="106"/>
      <c r="CB204" s="106"/>
      <c r="CC204" s="106"/>
      <c r="CD204" s="106"/>
      <c r="CE204" s="106"/>
      <c r="CF204" s="106"/>
      <c r="CG204" s="106"/>
      <c r="CH204" s="106"/>
      <c r="CI204" s="106"/>
      <c r="CJ204" s="106"/>
      <c r="CK204" s="106"/>
      <c r="CL204" s="106"/>
      <c r="CM204" s="106"/>
      <c r="CN204" s="106"/>
      <c r="CO204" s="106"/>
      <c r="CP204" s="106"/>
      <c r="CQ204" s="106"/>
      <c r="CR204" s="106"/>
      <c r="CS204" s="106"/>
      <c r="CT204" s="106"/>
      <c r="CU204" s="106"/>
      <c r="CV204" s="106"/>
      <c r="CW204" s="106"/>
      <c r="CX204" s="106"/>
      <c r="CY204" s="106"/>
      <c r="CZ204" s="106"/>
      <c r="DA204" s="106"/>
      <c r="DB204" s="106"/>
      <c r="DC204" s="106"/>
      <c r="DD204" s="106"/>
      <c r="DE204" s="106"/>
      <c r="DF204" s="106"/>
      <c r="DG204" s="106"/>
      <c r="DH204" s="106"/>
      <c r="DI204" s="106"/>
      <c r="DJ204" s="106"/>
      <c r="DK204" s="106"/>
      <c r="DL204" s="106"/>
      <c r="DM204" s="106"/>
      <c r="DN204" s="106"/>
      <c r="DO204" s="106"/>
      <c r="DP204" s="106"/>
      <c r="DQ204" s="106"/>
      <c r="DR204" s="106"/>
      <c r="DS204" s="106"/>
      <c r="DT204" s="106"/>
      <c r="DU204" s="106"/>
      <c r="DV204" s="106"/>
      <c r="DW204" s="106"/>
      <c r="DX204" s="106"/>
      <c r="DY204" s="106"/>
      <c r="DZ204" s="106"/>
      <c r="EA204" s="106"/>
      <c r="EB204" s="106" t="s">
        <v>831</v>
      </c>
      <c r="EC204" s="106" t="s">
        <v>830</v>
      </c>
    </row>
    <row r="205" spans="1:133">
      <c r="A205" s="106"/>
      <c r="B205" s="106"/>
      <c r="C205" s="106"/>
      <c r="D205" s="106"/>
      <c r="E205" s="106"/>
      <c r="F205" s="106"/>
      <c r="G205" s="106"/>
      <c r="H205" s="106"/>
      <c r="I205" s="106"/>
      <c r="J205" s="106"/>
      <c r="K205" s="106"/>
      <c r="L205" s="106"/>
      <c r="M205" s="106"/>
      <c r="N205" s="106"/>
      <c r="O205" s="106"/>
      <c r="P205" s="106"/>
      <c r="Q205" s="106"/>
      <c r="R205" s="106"/>
      <c r="S205" s="106"/>
      <c r="T205" s="106"/>
      <c r="U205" s="106"/>
      <c r="V205" s="106"/>
      <c r="W205" s="106"/>
      <c r="X205" s="106"/>
      <c r="Y205" s="106"/>
      <c r="Z205" s="106"/>
      <c r="AA205" s="106"/>
      <c r="AB205" s="106"/>
      <c r="AC205" s="106"/>
      <c r="AD205" s="106"/>
      <c r="AE205" s="106"/>
      <c r="AF205" s="106"/>
      <c r="AG205" s="106"/>
      <c r="AH205" s="106"/>
      <c r="AI205" s="106"/>
      <c r="AJ205" s="106"/>
      <c r="AK205" s="106"/>
      <c r="AL205" s="106"/>
      <c r="AM205" s="106"/>
      <c r="AN205" s="106"/>
      <c r="AO205" s="106"/>
      <c r="AP205" s="106"/>
      <c r="AQ205" s="106"/>
      <c r="AR205" s="106"/>
      <c r="AS205" s="106"/>
      <c r="AT205" s="106"/>
      <c r="AU205" s="106"/>
      <c r="AV205" s="106"/>
      <c r="AW205" s="106"/>
      <c r="AX205" s="106"/>
      <c r="AY205" s="106"/>
      <c r="AZ205" s="106"/>
      <c r="BA205" s="106"/>
      <c r="BB205" s="106"/>
      <c r="BC205" s="106"/>
      <c r="BD205" s="106"/>
      <c r="BE205" s="106"/>
      <c r="BF205" s="106"/>
      <c r="BG205" s="106"/>
      <c r="BH205" s="106"/>
      <c r="BI205" s="106"/>
      <c r="BJ205" s="106"/>
      <c r="BK205" s="106"/>
      <c r="BL205" s="106"/>
      <c r="BM205" s="106"/>
      <c r="BN205" s="106"/>
      <c r="BO205" s="106"/>
      <c r="BP205" s="106"/>
      <c r="BQ205" s="106"/>
      <c r="BR205" s="106"/>
      <c r="BS205" s="106"/>
      <c r="BT205" s="106"/>
      <c r="BU205" s="106"/>
      <c r="BV205" s="106"/>
      <c r="BW205" s="106"/>
      <c r="BX205" s="106"/>
      <c r="BY205" s="106"/>
      <c r="BZ205" s="106"/>
      <c r="CA205" s="106"/>
      <c r="CB205" s="106"/>
      <c r="CC205" s="106"/>
      <c r="CD205" s="106"/>
      <c r="CE205" s="106"/>
      <c r="CF205" s="106"/>
      <c r="CG205" s="106"/>
      <c r="CH205" s="106"/>
      <c r="CI205" s="106"/>
      <c r="CJ205" s="106"/>
      <c r="CK205" s="106"/>
      <c r="CL205" s="106"/>
      <c r="CM205" s="106"/>
      <c r="CN205" s="106"/>
      <c r="CO205" s="106"/>
      <c r="CP205" s="106"/>
      <c r="CQ205" s="106"/>
      <c r="CR205" s="106"/>
      <c r="CS205" s="106"/>
      <c r="CT205" s="106"/>
      <c r="CU205" s="106"/>
      <c r="CV205" s="106"/>
      <c r="CW205" s="106"/>
      <c r="CX205" s="106"/>
      <c r="CY205" s="106"/>
      <c r="CZ205" s="106"/>
      <c r="DA205" s="106"/>
      <c r="DB205" s="106"/>
      <c r="DC205" s="106"/>
      <c r="DD205" s="106"/>
      <c r="DE205" s="106"/>
      <c r="DF205" s="106"/>
      <c r="DG205" s="106"/>
      <c r="DH205" s="106"/>
      <c r="DI205" s="106"/>
      <c r="DJ205" s="106"/>
      <c r="DK205" s="106"/>
      <c r="DL205" s="106"/>
      <c r="DM205" s="106"/>
      <c r="DN205" s="106"/>
      <c r="DO205" s="106"/>
      <c r="DP205" s="106"/>
      <c r="DQ205" s="106"/>
      <c r="DR205" s="106"/>
      <c r="DS205" s="106"/>
      <c r="DT205" s="106"/>
      <c r="DU205" s="106"/>
      <c r="DV205" s="106"/>
      <c r="DW205" s="106"/>
      <c r="DX205" s="106"/>
      <c r="DY205" s="106"/>
      <c r="DZ205" s="106"/>
      <c r="EA205" s="106"/>
      <c r="EB205" s="106" t="s">
        <v>832</v>
      </c>
      <c r="EC205" s="106" t="s">
        <v>833</v>
      </c>
    </row>
    <row r="206" spans="1:133">
      <c r="A206" s="106"/>
      <c r="B206" s="106"/>
      <c r="C206" s="106"/>
      <c r="D206" s="106"/>
      <c r="E206" s="106"/>
      <c r="F206" s="106"/>
      <c r="G206" s="106"/>
      <c r="H206" s="106"/>
      <c r="I206" s="106"/>
      <c r="J206" s="106"/>
      <c r="K206" s="106"/>
      <c r="L206" s="106"/>
      <c r="M206" s="106"/>
      <c r="N206" s="106"/>
      <c r="O206" s="106"/>
      <c r="P206" s="106"/>
      <c r="Q206" s="106"/>
      <c r="R206" s="106"/>
      <c r="S206" s="106"/>
      <c r="T206" s="106"/>
      <c r="U206" s="106"/>
      <c r="V206" s="106"/>
      <c r="W206" s="106"/>
      <c r="X206" s="106"/>
      <c r="Y206" s="106"/>
      <c r="Z206" s="106"/>
      <c r="AA206" s="106"/>
      <c r="AB206" s="106"/>
      <c r="AC206" s="106"/>
      <c r="AD206" s="106"/>
      <c r="AE206" s="106"/>
      <c r="AF206" s="106"/>
      <c r="AG206" s="106"/>
      <c r="AH206" s="106"/>
      <c r="AI206" s="106"/>
      <c r="AJ206" s="106"/>
      <c r="AK206" s="106"/>
      <c r="AL206" s="106"/>
      <c r="AM206" s="106"/>
      <c r="AN206" s="106"/>
      <c r="AO206" s="106"/>
      <c r="AP206" s="106"/>
      <c r="AQ206" s="106"/>
      <c r="AR206" s="106"/>
      <c r="AS206" s="106"/>
      <c r="AT206" s="106"/>
      <c r="AU206" s="106"/>
      <c r="AV206" s="106"/>
      <c r="AW206" s="106"/>
      <c r="AX206" s="106"/>
      <c r="AY206" s="106"/>
      <c r="AZ206" s="106"/>
      <c r="BA206" s="106"/>
      <c r="BB206" s="106"/>
      <c r="BC206" s="106"/>
      <c r="BD206" s="106"/>
      <c r="BE206" s="106"/>
      <c r="BF206" s="106"/>
      <c r="BG206" s="106"/>
      <c r="BH206" s="106"/>
      <c r="BI206" s="106"/>
      <c r="BJ206" s="106"/>
      <c r="BK206" s="106"/>
      <c r="BL206" s="106"/>
      <c r="BM206" s="106"/>
      <c r="BN206" s="106"/>
      <c r="BO206" s="106"/>
      <c r="BP206" s="106"/>
      <c r="BQ206" s="106"/>
      <c r="BR206" s="106"/>
      <c r="BS206" s="106"/>
      <c r="BT206" s="106"/>
      <c r="BU206" s="106"/>
      <c r="BV206" s="106"/>
      <c r="BW206" s="106"/>
      <c r="BX206" s="106"/>
      <c r="BY206" s="106"/>
      <c r="BZ206" s="106"/>
      <c r="CA206" s="106"/>
      <c r="CB206" s="106"/>
      <c r="CC206" s="106"/>
      <c r="CD206" s="106"/>
      <c r="CE206" s="106"/>
      <c r="CF206" s="106"/>
      <c r="CG206" s="106"/>
      <c r="CH206" s="106"/>
      <c r="CI206" s="106"/>
      <c r="CJ206" s="106"/>
      <c r="CK206" s="106"/>
      <c r="CL206" s="106"/>
      <c r="CM206" s="106"/>
      <c r="CN206" s="106"/>
      <c r="CO206" s="106"/>
      <c r="CP206" s="106"/>
      <c r="CQ206" s="106"/>
      <c r="CR206" s="106"/>
      <c r="CS206" s="106"/>
      <c r="CT206" s="106"/>
      <c r="CU206" s="106"/>
      <c r="CV206" s="106"/>
      <c r="CW206" s="106"/>
      <c r="CX206" s="106"/>
      <c r="CY206" s="106"/>
      <c r="CZ206" s="106"/>
      <c r="DA206" s="106"/>
      <c r="DB206" s="106"/>
      <c r="DC206" s="106"/>
      <c r="DD206" s="106"/>
      <c r="DE206" s="106"/>
      <c r="DF206" s="106"/>
      <c r="DG206" s="106"/>
      <c r="DH206" s="106"/>
      <c r="DI206" s="106"/>
      <c r="DJ206" s="106"/>
      <c r="DK206" s="106"/>
      <c r="DL206" s="106"/>
      <c r="DM206" s="106"/>
      <c r="DN206" s="106"/>
      <c r="DO206" s="106"/>
      <c r="DP206" s="106"/>
      <c r="DQ206" s="106"/>
      <c r="DR206" s="106"/>
      <c r="DS206" s="106"/>
      <c r="DT206" s="106"/>
      <c r="DU206" s="106"/>
      <c r="DV206" s="106"/>
      <c r="DW206" s="106"/>
      <c r="DX206" s="106"/>
      <c r="DY206" s="106"/>
      <c r="DZ206" s="106"/>
      <c r="EA206" s="106"/>
      <c r="EB206" s="106" t="s">
        <v>834</v>
      </c>
      <c r="EC206" s="106" t="s">
        <v>835</v>
      </c>
    </row>
    <row r="207" spans="1:133">
      <c r="A207" s="106"/>
      <c r="B207" s="106"/>
      <c r="C207" s="106"/>
      <c r="D207" s="106"/>
      <c r="E207" s="106"/>
      <c r="F207" s="106"/>
      <c r="G207" s="106"/>
      <c r="H207" s="106"/>
      <c r="I207" s="106"/>
      <c r="J207" s="106"/>
      <c r="K207" s="106"/>
      <c r="L207" s="106"/>
      <c r="M207" s="106"/>
      <c r="N207" s="106"/>
      <c r="O207" s="106"/>
      <c r="P207" s="106"/>
      <c r="Q207" s="106"/>
      <c r="R207" s="106"/>
      <c r="S207" s="106"/>
      <c r="T207" s="106"/>
      <c r="U207" s="106"/>
      <c r="V207" s="106"/>
      <c r="W207" s="106"/>
      <c r="X207" s="106"/>
      <c r="Y207" s="106"/>
      <c r="Z207" s="106"/>
      <c r="AA207" s="106"/>
      <c r="AB207" s="106"/>
      <c r="AC207" s="106"/>
      <c r="AD207" s="106"/>
      <c r="AE207" s="106"/>
      <c r="AF207" s="106"/>
      <c r="AG207" s="106"/>
      <c r="AH207" s="106"/>
      <c r="AI207" s="106"/>
      <c r="AJ207" s="106"/>
      <c r="AK207" s="106"/>
      <c r="AL207" s="106"/>
      <c r="AM207" s="106"/>
      <c r="AN207" s="106"/>
      <c r="AO207" s="106"/>
      <c r="AP207" s="106"/>
      <c r="AQ207" s="106"/>
      <c r="AR207" s="106"/>
      <c r="AS207" s="106"/>
      <c r="AT207" s="106"/>
      <c r="AU207" s="106"/>
      <c r="AV207" s="106"/>
      <c r="AW207" s="106"/>
      <c r="AX207" s="106"/>
      <c r="AY207" s="106"/>
      <c r="AZ207" s="106"/>
      <c r="BA207" s="106"/>
      <c r="BB207" s="106"/>
      <c r="BC207" s="106"/>
      <c r="BD207" s="106"/>
      <c r="BE207" s="106"/>
      <c r="BF207" s="106"/>
      <c r="BG207" s="106"/>
      <c r="BH207" s="106"/>
      <c r="BI207" s="106"/>
      <c r="BJ207" s="106"/>
      <c r="BK207" s="106"/>
      <c r="BL207" s="106"/>
      <c r="BM207" s="106"/>
      <c r="BN207" s="106"/>
      <c r="BO207" s="106"/>
      <c r="BP207" s="106"/>
      <c r="BQ207" s="106"/>
      <c r="BR207" s="106"/>
      <c r="BS207" s="106"/>
      <c r="BT207" s="106"/>
      <c r="BU207" s="106"/>
      <c r="BV207" s="106"/>
      <c r="BW207" s="106"/>
      <c r="BX207" s="106"/>
      <c r="BY207" s="106"/>
      <c r="BZ207" s="106"/>
      <c r="CA207" s="106"/>
      <c r="CB207" s="106"/>
      <c r="CC207" s="106"/>
      <c r="CD207" s="106"/>
      <c r="CE207" s="106"/>
      <c r="CF207" s="106"/>
      <c r="CG207" s="106"/>
      <c r="CH207" s="106"/>
      <c r="CI207" s="106"/>
      <c r="CJ207" s="106"/>
      <c r="CK207" s="106"/>
      <c r="CL207" s="106"/>
      <c r="CM207" s="106"/>
      <c r="CN207" s="106"/>
      <c r="CO207" s="106"/>
      <c r="CP207" s="106"/>
      <c r="CQ207" s="106"/>
      <c r="CR207" s="106"/>
      <c r="CS207" s="106"/>
      <c r="CT207" s="106"/>
      <c r="CU207" s="106"/>
      <c r="CV207" s="106"/>
      <c r="CW207" s="106"/>
      <c r="CX207" s="106"/>
      <c r="CY207" s="106"/>
      <c r="CZ207" s="106"/>
      <c r="DA207" s="106"/>
      <c r="DB207" s="106"/>
      <c r="DC207" s="106"/>
      <c r="DD207" s="106"/>
      <c r="DE207" s="106"/>
      <c r="DF207" s="106"/>
      <c r="DG207" s="106"/>
      <c r="DH207" s="106"/>
      <c r="DI207" s="106"/>
      <c r="DJ207" s="106"/>
      <c r="DK207" s="106"/>
      <c r="DL207" s="106"/>
      <c r="DM207" s="106"/>
      <c r="DN207" s="106"/>
      <c r="DO207" s="106"/>
      <c r="DP207" s="106"/>
      <c r="DQ207" s="106"/>
      <c r="DR207" s="106"/>
      <c r="DS207" s="106"/>
      <c r="DT207" s="106"/>
      <c r="DU207" s="106"/>
      <c r="DV207" s="106"/>
      <c r="DW207" s="106"/>
      <c r="DX207" s="106"/>
      <c r="DY207" s="106"/>
      <c r="DZ207" s="106"/>
      <c r="EA207" s="106"/>
      <c r="EB207" s="106" t="s">
        <v>836</v>
      </c>
      <c r="EC207" s="106" t="s">
        <v>837</v>
      </c>
    </row>
    <row r="208" spans="1:133">
      <c r="A208" s="106"/>
      <c r="B208" s="106"/>
      <c r="C208" s="106"/>
      <c r="D208" s="106"/>
      <c r="E208" s="106"/>
      <c r="F208" s="106"/>
      <c r="G208" s="106"/>
      <c r="H208" s="106"/>
      <c r="I208" s="106"/>
      <c r="J208" s="106"/>
      <c r="K208" s="106"/>
      <c r="L208" s="106"/>
      <c r="M208" s="106"/>
      <c r="N208" s="106"/>
      <c r="O208" s="106"/>
      <c r="P208" s="106"/>
      <c r="Q208" s="106"/>
      <c r="R208" s="106"/>
      <c r="S208" s="106"/>
      <c r="T208" s="106"/>
      <c r="U208" s="106"/>
      <c r="V208" s="106"/>
      <c r="W208" s="106"/>
      <c r="X208" s="106"/>
      <c r="Y208" s="106"/>
      <c r="Z208" s="106"/>
      <c r="AA208" s="106"/>
      <c r="AB208" s="106"/>
      <c r="AC208" s="106"/>
      <c r="AD208" s="106"/>
      <c r="AE208" s="106"/>
      <c r="AF208" s="106"/>
      <c r="AG208" s="106"/>
      <c r="AH208" s="106"/>
      <c r="AI208" s="106"/>
      <c r="AJ208" s="106"/>
      <c r="AK208" s="106"/>
      <c r="AL208" s="106"/>
      <c r="AM208" s="106"/>
      <c r="AN208" s="106"/>
      <c r="AO208" s="106"/>
      <c r="AP208" s="106"/>
      <c r="AQ208" s="106"/>
      <c r="AR208" s="106"/>
      <c r="AS208" s="106"/>
      <c r="AT208" s="106"/>
      <c r="AU208" s="106"/>
      <c r="AV208" s="106"/>
      <c r="AW208" s="106"/>
      <c r="AX208" s="106"/>
      <c r="AY208" s="106"/>
      <c r="AZ208" s="106"/>
      <c r="BA208" s="106"/>
      <c r="BB208" s="106"/>
      <c r="BC208" s="106"/>
      <c r="BD208" s="106"/>
      <c r="BE208" s="106"/>
      <c r="BF208" s="106"/>
      <c r="BG208" s="106"/>
      <c r="BH208" s="106"/>
      <c r="BI208" s="106"/>
      <c r="BJ208" s="106"/>
      <c r="BK208" s="106"/>
      <c r="BL208" s="106"/>
      <c r="BM208" s="106"/>
      <c r="BN208" s="106"/>
      <c r="BO208" s="106"/>
      <c r="BP208" s="106"/>
      <c r="BQ208" s="106"/>
      <c r="BR208" s="106"/>
      <c r="BS208" s="106"/>
      <c r="BT208" s="106"/>
      <c r="BU208" s="106"/>
      <c r="BV208" s="106"/>
      <c r="BW208" s="106"/>
      <c r="BX208" s="106"/>
      <c r="BY208" s="106"/>
      <c r="BZ208" s="106"/>
      <c r="CA208" s="106"/>
      <c r="CB208" s="106"/>
      <c r="CC208" s="106"/>
      <c r="CD208" s="106"/>
      <c r="CE208" s="106"/>
      <c r="CF208" s="106"/>
      <c r="CG208" s="106"/>
      <c r="CH208" s="106"/>
      <c r="CI208" s="106"/>
      <c r="CJ208" s="106"/>
      <c r="CK208" s="106"/>
      <c r="CL208" s="106"/>
      <c r="CM208" s="106"/>
      <c r="CN208" s="106"/>
      <c r="CO208" s="106"/>
      <c r="CP208" s="106"/>
      <c r="CQ208" s="106"/>
      <c r="CR208" s="106"/>
      <c r="CS208" s="106"/>
      <c r="CT208" s="106"/>
      <c r="CU208" s="106"/>
      <c r="CV208" s="106"/>
      <c r="CW208" s="106"/>
      <c r="CX208" s="106"/>
      <c r="CY208" s="106"/>
      <c r="CZ208" s="106"/>
      <c r="DA208" s="106"/>
      <c r="DB208" s="106"/>
      <c r="DC208" s="106"/>
      <c r="DD208" s="106"/>
      <c r="DE208" s="106"/>
      <c r="DF208" s="106"/>
      <c r="DG208" s="106"/>
      <c r="DH208" s="106"/>
      <c r="DI208" s="106"/>
      <c r="DJ208" s="106"/>
      <c r="DK208" s="106"/>
      <c r="DL208" s="106"/>
      <c r="DM208" s="106"/>
      <c r="DN208" s="106"/>
      <c r="DO208" s="106"/>
      <c r="DP208" s="106"/>
      <c r="DQ208" s="106"/>
      <c r="DR208" s="106"/>
      <c r="DS208" s="106"/>
      <c r="DT208" s="106"/>
      <c r="DU208" s="106"/>
      <c r="DV208" s="106"/>
      <c r="DW208" s="106"/>
      <c r="DX208" s="106"/>
      <c r="DY208" s="106"/>
      <c r="DZ208" s="106"/>
      <c r="EA208" s="106"/>
      <c r="EB208" s="106" t="s">
        <v>838</v>
      </c>
      <c r="EC208" s="106" t="s">
        <v>839</v>
      </c>
    </row>
    <row r="209" spans="1:133">
      <c r="A209" s="106"/>
      <c r="B209" s="106"/>
      <c r="C209" s="106"/>
      <c r="D209" s="106"/>
      <c r="E209" s="106"/>
      <c r="F209" s="106"/>
      <c r="G209" s="106"/>
      <c r="H209" s="106"/>
      <c r="I209" s="106"/>
      <c r="J209" s="106"/>
      <c r="K209" s="106"/>
      <c r="L209" s="106"/>
      <c r="M209" s="106"/>
      <c r="N209" s="106"/>
      <c r="O209" s="106"/>
      <c r="P209" s="106"/>
      <c r="Q209" s="106"/>
      <c r="R209" s="106"/>
      <c r="S209" s="106"/>
      <c r="T209" s="106"/>
      <c r="U209" s="106"/>
      <c r="V209" s="106"/>
      <c r="W209" s="106"/>
      <c r="X209" s="106"/>
      <c r="Y209" s="106"/>
      <c r="Z209" s="106"/>
      <c r="AA209" s="106"/>
      <c r="AB209" s="106"/>
      <c r="AC209" s="106"/>
      <c r="AD209" s="106"/>
      <c r="AE209" s="106"/>
      <c r="AF209" s="106"/>
      <c r="AG209" s="106"/>
      <c r="AH209" s="106"/>
      <c r="AI209" s="106"/>
      <c r="AJ209" s="106"/>
      <c r="AK209" s="106"/>
      <c r="AL209" s="106"/>
      <c r="AM209" s="106"/>
      <c r="AN209" s="106"/>
      <c r="AO209" s="106"/>
      <c r="AP209" s="106"/>
      <c r="AQ209" s="106"/>
      <c r="AR209" s="106"/>
      <c r="AS209" s="106"/>
      <c r="AT209" s="106"/>
      <c r="AU209" s="106"/>
      <c r="AV209" s="106"/>
      <c r="AW209" s="106"/>
      <c r="AX209" s="106"/>
      <c r="AY209" s="106"/>
      <c r="AZ209" s="106"/>
      <c r="BA209" s="106"/>
      <c r="BB209" s="106"/>
      <c r="BC209" s="106"/>
      <c r="BD209" s="106"/>
      <c r="BE209" s="106"/>
      <c r="BF209" s="106"/>
      <c r="BG209" s="106"/>
      <c r="BH209" s="106"/>
      <c r="BI209" s="106"/>
      <c r="BJ209" s="106"/>
      <c r="BK209" s="106"/>
      <c r="BL209" s="106"/>
      <c r="BM209" s="106"/>
      <c r="BN209" s="106"/>
      <c r="BO209" s="106"/>
      <c r="BP209" s="106"/>
      <c r="BQ209" s="106"/>
      <c r="BR209" s="106"/>
      <c r="BS209" s="106"/>
      <c r="BT209" s="106"/>
      <c r="BU209" s="106"/>
      <c r="BV209" s="106"/>
      <c r="BW209" s="106"/>
      <c r="BX209" s="106"/>
      <c r="BY209" s="106"/>
      <c r="BZ209" s="106"/>
      <c r="CA209" s="106"/>
      <c r="CB209" s="106"/>
      <c r="CC209" s="106"/>
      <c r="CD209" s="106"/>
      <c r="CE209" s="106"/>
      <c r="CF209" s="106"/>
      <c r="CG209" s="106"/>
      <c r="CH209" s="106"/>
      <c r="CI209" s="106"/>
      <c r="CJ209" s="106"/>
      <c r="CK209" s="106"/>
      <c r="CL209" s="106"/>
      <c r="CM209" s="106"/>
      <c r="CN209" s="106"/>
      <c r="CO209" s="106"/>
      <c r="CP209" s="106"/>
      <c r="CQ209" s="106"/>
      <c r="CR209" s="106"/>
      <c r="CS209" s="106"/>
      <c r="CT209" s="106"/>
      <c r="CU209" s="106"/>
      <c r="CV209" s="106"/>
      <c r="CW209" s="106"/>
      <c r="CX209" s="106"/>
      <c r="CY209" s="106"/>
      <c r="CZ209" s="106"/>
      <c r="DA209" s="106"/>
      <c r="DB209" s="106"/>
      <c r="DC209" s="106"/>
      <c r="DD209" s="106"/>
      <c r="DE209" s="106"/>
      <c r="DF209" s="106"/>
      <c r="DG209" s="106"/>
      <c r="DH209" s="106"/>
      <c r="DI209" s="106"/>
      <c r="DJ209" s="106"/>
      <c r="DK209" s="106"/>
      <c r="DL209" s="106"/>
      <c r="DM209" s="106"/>
      <c r="DN209" s="106"/>
      <c r="DO209" s="106"/>
      <c r="DP209" s="106"/>
      <c r="DQ209" s="106"/>
      <c r="DR209" s="106"/>
      <c r="DS209" s="106"/>
      <c r="DT209" s="106"/>
      <c r="DU209" s="106"/>
      <c r="DV209" s="106"/>
      <c r="DW209" s="106"/>
      <c r="DX209" s="106"/>
      <c r="DY209" s="106"/>
      <c r="DZ209" s="106"/>
      <c r="EA209" s="106"/>
      <c r="EB209" s="106" t="s">
        <v>840</v>
      </c>
      <c r="EC209" s="106" t="s">
        <v>841</v>
      </c>
    </row>
    <row r="210" spans="1:133">
      <c r="A210" s="106"/>
      <c r="B210" s="106"/>
      <c r="C210" s="106"/>
      <c r="D210" s="106"/>
      <c r="E210" s="106"/>
      <c r="F210" s="106"/>
      <c r="G210" s="106"/>
      <c r="H210" s="106"/>
      <c r="I210" s="106"/>
      <c r="J210" s="106"/>
      <c r="K210" s="106"/>
      <c r="L210" s="106"/>
      <c r="M210" s="106"/>
      <c r="N210" s="106"/>
      <c r="O210" s="106"/>
      <c r="P210" s="106"/>
      <c r="Q210" s="106"/>
      <c r="R210" s="106"/>
      <c r="S210" s="106"/>
      <c r="T210" s="106"/>
      <c r="U210" s="106"/>
      <c r="V210" s="106"/>
      <c r="W210" s="106"/>
      <c r="X210" s="106"/>
      <c r="Y210" s="106"/>
      <c r="Z210" s="106"/>
      <c r="AA210" s="106"/>
      <c r="AB210" s="106"/>
      <c r="AC210" s="106"/>
      <c r="AD210" s="106"/>
      <c r="AE210" s="106"/>
      <c r="AF210" s="106"/>
      <c r="AG210" s="106"/>
      <c r="AH210" s="106"/>
      <c r="AI210" s="106"/>
      <c r="AJ210" s="106"/>
      <c r="AK210" s="106"/>
      <c r="AL210" s="106"/>
      <c r="AM210" s="106"/>
      <c r="AN210" s="106"/>
      <c r="AO210" s="106"/>
      <c r="AP210" s="106"/>
      <c r="AQ210" s="106"/>
      <c r="AR210" s="106"/>
      <c r="AS210" s="106"/>
      <c r="AT210" s="106"/>
      <c r="AU210" s="106"/>
      <c r="AV210" s="106"/>
      <c r="AW210" s="106"/>
      <c r="AX210" s="106"/>
      <c r="AY210" s="106"/>
      <c r="AZ210" s="106"/>
      <c r="BA210" s="106"/>
      <c r="BB210" s="106"/>
      <c r="BC210" s="106"/>
      <c r="BD210" s="106"/>
      <c r="BE210" s="106"/>
      <c r="BF210" s="106"/>
      <c r="BG210" s="106"/>
      <c r="BH210" s="106"/>
      <c r="BI210" s="106"/>
      <c r="BJ210" s="106"/>
      <c r="BK210" s="106"/>
      <c r="BL210" s="106"/>
      <c r="BM210" s="106"/>
      <c r="BN210" s="106"/>
      <c r="BO210" s="106"/>
      <c r="BP210" s="106"/>
      <c r="BQ210" s="106"/>
      <c r="BR210" s="106"/>
      <c r="BS210" s="106"/>
      <c r="BT210" s="106"/>
      <c r="BU210" s="106"/>
      <c r="BV210" s="106"/>
      <c r="BW210" s="106"/>
      <c r="BX210" s="106"/>
      <c r="BY210" s="106"/>
      <c r="BZ210" s="106"/>
      <c r="CA210" s="106"/>
      <c r="CB210" s="106"/>
      <c r="CC210" s="106"/>
      <c r="CD210" s="106"/>
      <c r="CE210" s="106"/>
      <c r="CF210" s="106"/>
      <c r="CG210" s="106"/>
      <c r="CH210" s="106"/>
      <c r="CI210" s="106"/>
      <c r="CJ210" s="106"/>
      <c r="CK210" s="106"/>
      <c r="CL210" s="106"/>
      <c r="CM210" s="106"/>
      <c r="CN210" s="106"/>
      <c r="CO210" s="106"/>
      <c r="CP210" s="106"/>
      <c r="CQ210" s="106"/>
      <c r="CR210" s="106"/>
      <c r="CS210" s="106"/>
      <c r="CT210" s="106"/>
      <c r="CU210" s="106"/>
      <c r="CV210" s="106"/>
      <c r="CW210" s="106"/>
      <c r="CX210" s="106"/>
      <c r="CY210" s="106"/>
      <c r="CZ210" s="106"/>
      <c r="DA210" s="106"/>
      <c r="DB210" s="106"/>
      <c r="DC210" s="106"/>
      <c r="DD210" s="106"/>
      <c r="DE210" s="106"/>
      <c r="DF210" s="106"/>
      <c r="DG210" s="106"/>
      <c r="DH210" s="106"/>
      <c r="DI210" s="106"/>
      <c r="DJ210" s="106"/>
      <c r="DK210" s="106"/>
      <c r="DL210" s="106"/>
      <c r="DM210" s="106"/>
      <c r="DN210" s="106"/>
      <c r="DO210" s="106"/>
      <c r="DP210" s="106"/>
      <c r="DQ210" s="106"/>
      <c r="DR210" s="106"/>
      <c r="DS210" s="106"/>
      <c r="DT210" s="106"/>
      <c r="DU210" s="106"/>
      <c r="DV210" s="106"/>
      <c r="DW210" s="106"/>
      <c r="DX210" s="106"/>
      <c r="DY210" s="106"/>
      <c r="DZ210" s="106"/>
      <c r="EA210" s="106"/>
      <c r="EB210" s="106" t="s">
        <v>842</v>
      </c>
      <c r="EC210" s="106" t="s">
        <v>843</v>
      </c>
    </row>
    <row r="211" spans="1:133">
      <c r="A211" s="106"/>
      <c r="B211" s="106"/>
      <c r="C211" s="106"/>
      <c r="D211" s="106"/>
      <c r="E211" s="106"/>
      <c r="F211" s="106"/>
      <c r="G211" s="106"/>
      <c r="H211" s="106"/>
      <c r="I211" s="106"/>
      <c r="J211" s="106"/>
      <c r="K211" s="106"/>
      <c r="L211" s="106"/>
      <c r="M211" s="106"/>
      <c r="N211" s="106"/>
      <c r="O211" s="106"/>
      <c r="P211" s="106"/>
      <c r="Q211" s="106"/>
      <c r="R211" s="106"/>
      <c r="S211" s="106"/>
      <c r="T211" s="106"/>
      <c r="U211" s="106"/>
      <c r="V211" s="106"/>
      <c r="W211" s="106"/>
      <c r="X211" s="106"/>
      <c r="Y211" s="106"/>
      <c r="Z211" s="106"/>
      <c r="AA211" s="106"/>
      <c r="AB211" s="106"/>
      <c r="AC211" s="106"/>
      <c r="AD211" s="106"/>
      <c r="AE211" s="106"/>
      <c r="AF211" s="106"/>
      <c r="AG211" s="106"/>
      <c r="AH211" s="106"/>
      <c r="AI211" s="106"/>
      <c r="AJ211" s="106"/>
      <c r="AK211" s="106"/>
      <c r="AL211" s="106"/>
      <c r="AM211" s="106"/>
      <c r="AN211" s="106"/>
      <c r="AO211" s="106"/>
      <c r="AP211" s="106"/>
      <c r="AQ211" s="106"/>
      <c r="AR211" s="106"/>
      <c r="AS211" s="106"/>
      <c r="AT211" s="106"/>
      <c r="AU211" s="106"/>
      <c r="AV211" s="106"/>
      <c r="AW211" s="106"/>
      <c r="AX211" s="106"/>
      <c r="AY211" s="106"/>
      <c r="AZ211" s="106"/>
      <c r="BA211" s="106"/>
      <c r="BB211" s="106"/>
      <c r="BC211" s="106"/>
      <c r="BD211" s="106"/>
      <c r="BE211" s="106"/>
      <c r="BF211" s="106"/>
      <c r="BG211" s="106"/>
      <c r="BH211" s="106"/>
      <c r="BI211" s="106"/>
      <c r="BJ211" s="106"/>
      <c r="BK211" s="106"/>
      <c r="BL211" s="106"/>
      <c r="BM211" s="106"/>
      <c r="BN211" s="106"/>
      <c r="BO211" s="106"/>
      <c r="BP211" s="106"/>
      <c r="BQ211" s="106"/>
      <c r="BR211" s="106"/>
      <c r="BS211" s="106"/>
      <c r="BT211" s="106"/>
      <c r="BU211" s="106"/>
      <c r="BV211" s="106"/>
      <c r="BW211" s="106"/>
      <c r="BX211" s="106"/>
      <c r="BY211" s="106"/>
      <c r="BZ211" s="106"/>
      <c r="CA211" s="106"/>
      <c r="CB211" s="106"/>
      <c r="CC211" s="106"/>
      <c r="CD211" s="106"/>
      <c r="CE211" s="106"/>
      <c r="CF211" s="106"/>
      <c r="CG211" s="106"/>
      <c r="CH211" s="106"/>
      <c r="CI211" s="106"/>
      <c r="CJ211" s="106"/>
      <c r="CK211" s="106"/>
      <c r="CL211" s="106"/>
      <c r="CM211" s="106"/>
      <c r="CN211" s="106"/>
      <c r="CO211" s="106"/>
      <c r="CP211" s="106"/>
      <c r="CQ211" s="106"/>
      <c r="CR211" s="106"/>
      <c r="CS211" s="106"/>
      <c r="CT211" s="106"/>
      <c r="CU211" s="106"/>
      <c r="CV211" s="106"/>
      <c r="CW211" s="106"/>
      <c r="CX211" s="106"/>
      <c r="CY211" s="106"/>
      <c r="CZ211" s="106"/>
      <c r="DA211" s="106"/>
      <c r="DB211" s="106"/>
      <c r="DC211" s="106"/>
      <c r="DD211" s="106"/>
      <c r="DE211" s="106"/>
      <c r="DF211" s="106"/>
      <c r="DG211" s="106"/>
      <c r="DH211" s="106"/>
      <c r="DI211" s="106"/>
      <c r="DJ211" s="106"/>
      <c r="DK211" s="106"/>
      <c r="DL211" s="106"/>
      <c r="DM211" s="106"/>
      <c r="DN211" s="106"/>
      <c r="DO211" s="106"/>
      <c r="DP211" s="106"/>
      <c r="DQ211" s="106"/>
      <c r="DR211" s="106"/>
      <c r="DS211" s="106"/>
      <c r="DT211" s="106"/>
      <c r="DU211" s="106"/>
      <c r="DV211" s="106"/>
      <c r="DW211" s="106"/>
      <c r="DX211" s="106"/>
      <c r="DY211" s="106"/>
      <c r="DZ211" s="106"/>
      <c r="EA211" s="106"/>
      <c r="EB211" s="106" t="s">
        <v>844</v>
      </c>
      <c r="EC211" s="106" t="s">
        <v>845</v>
      </c>
    </row>
    <row r="212" spans="1:133">
      <c r="A212" s="106"/>
      <c r="B212" s="106"/>
      <c r="C212" s="106"/>
      <c r="D212" s="106"/>
      <c r="E212" s="106"/>
      <c r="F212" s="106"/>
      <c r="G212" s="106"/>
      <c r="H212" s="106"/>
      <c r="I212" s="106"/>
      <c r="J212" s="106"/>
      <c r="K212" s="106"/>
      <c r="L212" s="106"/>
      <c r="M212" s="106"/>
      <c r="N212" s="106"/>
      <c r="O212" s="106"/>
      <c r="P212" s="106"/>
      <c r="Q212" s="106"/>
      <c r="R212" s="106"/>
      <c r="S212" s="106"/>
      <c r="T212" s="106"/>
      <c r="U212" s="106"/>
      <c r="V212" s="106"/>
      <c r="W212" s="106"/>
      <c r="X212" s="106"/>
      <c r="Y212" s="106"/>
      <c r="Z212" s="106"/>
      <c r="AA212" s="106"/>
      <c r="AB212" s="106"/>
      <c r="AC212" s="106"/>
      <c r="AD212" s="106"/>
      <c r="AE212" s="106"/>
      <c r="AF212" s="106"/>
      <c r="AG212" s="106"/>
      <c r="AH212" s="106"/>
      <c r="AI212" s="106"/>
      <c r="AJ212" s="106"/>
      <c r="AK212" s="106"/>
      <c r="AL212" s="106"/>
      <c r="AM212" s="106"/>
      <c r="AN212" s="106"/>
      <c r="AO212" s="106"/>
      <c r="AP212" s="106"/>
      <c r="AQ212" s="106"/>
      <c r="AR212" s="106"/>
      <c r="AS212" s="106"/>
      <c r="AT212" s="106"/>
      <c r="AU212" s="106"/>
      <c r="AV212" s="106"/>
      <c r="AW212" s="106"/>
      <c r="AX212" s="106"/>
      <c r="AY212" s="106"/>
      <c r="AZ212" s="106"/>
      <c r="BA212" s="106"/>
      <c r="BB212" s="106"/>
      <c r="BC212" s="106"/>
      <c r="BD212" s="106"/>
      <c r="BE212" s="106"/>
      <c r="BF212" s="106"/>
      <c r="BG212" s="106"/>
      <c r="BH212" s="106"/>
      <c r="BI212" s="106"/>
      <c r="BJ212" s="106"/>
      <c r="BK212" s="106"/>
      <c r="BL212" s="106"/>
      <c r="BM212" s="106"/>
      <c r="BN212" s="106"/>
      <c r="BO212" s="106"/>
      <c r="BP212" s="106"/>
      <c r="BQ212" s="106"/>
      <c r="BR212" s="106"/>
      <c r="BS212" s="106"/>
      <c r="BT212" s="106"/>
      <c r="BU212" s="106"/>
      <c r="BV212" s="106"/>
      <c r="BW212" s="106"/>
      <c r="BX212" s="106"/>
      <c r="BY212" s="106"/>
      <c r="BZ212" s="106"/>
      <c r="CA212" s="106"/>
      <c r="CB212" s="106"/>
      <c r="CC212" s="106"/>
      <c r="CD212" s="106"/>
      <c r="CE212" s="106"/>
      <c r="CF212" s="106"/>
      <c r="CG212" s="106"/>
      <c r="CH212" s="106"/>
      <c r="CI212" s="106"/>
      <c r="CJ212" s="106"/>
      <c r="CK212" s="106"/>
      <c r="CL212" s="106"/>
      <c r="CM212" s="106"/>
      <c r="CN212" s="106"/>
      <c r="CO212" s="106"/>
      <c r="CP212" s="106"/>
      <c r="CQ212" s="106"/>
      <c r="CR212" s="106"/>
      <c r="CS212" s="106"/>
      <c r="CT212" s="106"/>
      <c r="CU212" s="106"/>
      <c r="CV212" s="106"/>
      <c r="CW212" s="106"/>
      <c r="CX212" s="106"/>
      <c r="CY212" s="106"/>
      <c r="CZ212" s="106"/>
      <c r="DA212" s="106"/>
      <c r="DB212" s="106"/>
      <c r="DC212" s="106"/>
      <c r="DD212" s="106"/>
      <c r="DE212" s="106"/>
      <c r="DF212" s="106"/>
      <c r="DG212" s="106"/>
      <c r="DH212" s="106"/>
      <c r="DI212" s="106"/>
      <c r="DJ212" s="106"/>
      <c r="DK212" s="106"/>
      <c r="DL212" s="106"/>
      <c r="DM212" s="106"/>
      <c r="DN212" s="106"/>
      <c r="DO212" s="106"/>
      <c r="DP212" s="106"/>
      <c r="DQ212" s="106"/>
      <c r="DR212" s="106"/>
      <c r="DS212" s="106"/>
      <c r="DT212" s="106"/>
      <c r="DU212" s="106"/>
      <c r="DV212" s="106"/>
      <c r="DW212" s="106"/>
      <c r="DX212" s="106"/>
      <c r="DY212" s="106"/>
      <c r="DZ212" s="106"/>
      <c r="EA212" s="106"/>
      <c r="EB212" s="106" t="s">
        <v>948</v>
      </c>
      <c r="EC212" s="106" t="s">
        <v>947</v>
      </c>
    </row>
    <row r="213" spans="1:133">
      <c r="A213" s="106"/>
      <c r="B213" s="106"/>
      <c r="C213" s="106"/>
      <c r="D213" s="106"/>
      <c r="E213" s="106"/>
      <c r="F213" s="106"/>
      <c r="G213" s="106"/>
      <c r="H213" s="106"/>
      <c r="I213" s="106"/>
      <c r="J213" s="106"/>
      <c r="K213" s="106"/>
      <c r="L213" s="106"/>
      <c r="M213" s="106"/>
      <c r="N213" s="106"/>
      <c r="O213" s="106"/>
      <c r="P213" s="106"/>
      <c r="Q213" s="106"/>
      <c r="R213" s="106"/>
      <c r="S213" s="106"/>
      <c r="T213" s="106"/>
      <c r="U213" s="106"/>
      <c r="V213" s="106"/>
      <c r="W213" s="106"/>
      <c r="X213" s="106"/>
      <c r="Y213" s="106"/>
      <c r="Z213" s="106"/>
      <c r="AA213" s="106"/>
      <c r="AB213" s="106"/>
      <c r="AC213" s="106"/>
      <c r="AD213" s="106"/>
      <c r="AE213" s="106"/>
      <c r="AF213" s="106"/>
      <c r="AG213" s="106"/>
      <c r="AH213" s="106"/>
      <c r="AI213" s="106"/>
      <c r="AJ213" s="106"/>
      <c r="AK213" s="106"/>
      <c r="AL213" s="106"/>
      <c r="AM213" s="106"/>
      <c r="AN213" s="106"/>
      <c r="AO213" s="106"/>
      <c r="AP213" s="106"/>
      <c r="AQ213" s="106"/>
      <c r="AR213" s="106"/>
      <c r="AS213" s="106"/>
      <c r="AT213" s="106"/>
      <c r="AU213" s="106"/>
      <c r="AV213" s="106"/>
      <c r="AW213" s="106"/>
      <c r="AX213" s="106"/>
      <c r="AY213" s="106"/>
      <c r="AZ213" s="106"/>
      <c r="BA213" s="106"/>
      <c r="BB213" s="106"/>
      <c r="BC213" s="106"/>
      <c r="BD213" s="106"/>
      <c r="BE213" s="106"/>
      <c r="BF213" s="106"/>
      <c r="BG213" s="106"/>
      <c r="BH213" s="106"/>
      <c r="BI213" s="106"/>
      <c r="BJ213" s="106"/>
      <c r="BK213" s="106"/>
      <c r="BL213" s="106"/>
      <c r="BM213" s="106"/>
      <c r="BN213" s="106"/>
      <c r="BO213" s="106"/>
      <c r="BP213" s="106"/>
      <c r="BQ213" s="106"/>
      <c r="BR213" s="106"/>
      <c r="BS213" s="106"/>
      <c r="BT213" s="106"/>
      <c r="BU213" s="106"/>
      <c r="BV213" s="106"/>
      <c r="BW213" s="106"/>
      <c r="BX213" s="106"/>
      <c r="BY213" s="106"/>
      <c r="BZ213" s="106"/>
      <c r="CA213" s="106"/>
      <c r="CB213" s="106"/>
      <c r="CC213" s="106"/>
      <c r="CD213" s="106"/>
      <c r="CE213" s="106"/>
      <c r="CF213" s="106"/>
      <c r="CG213" s="106"/>
      <c r="CH213" s="106"/>
      <c r="CI213" s="106"/>
      <c r="CJ213" s="106"/>
      <c r="CK213" s="106"/>
      <c r="CL213" s="106"/>
      <c r="CM213" s="106"/>
      <c r="CN213" s="106"/>
      <c r="CO213" s="106"/>
      <c r="CP213" s="106"/>
      <c r="CQ213" s="106"/>
      <c r="CR213" s="106"/>
      <c r="CS213" s="106"/>
      <c r="CT213" s="106"/>
      <c r="CU213" s="106"/>
      <c r="CV213" s="106"/>
      <c r="CW213" s="106"/>
      <c r="CX213" s="106"/>
      <c r="CY213" s="106"/>
      <c r="CZ213" s="106"/>
      <c r="DA213" s="106"/>
      <c r="DB213" s="106"/>
      <c r="DC213" s="106"/>
      <c r="DD213" s="106"/>
      <c r="DE213" s="106"/>
      <c r="DF213" s="106"/>
      <c r="DG213" s="106"/>
      <c r="DH213" s="106"/>
      <c r="DI213" s="106"/>
      <c r="DJ213" s="106"/>
      <c r="DK213" s="106"/>
      <c r="DL213" s="106"/>
      <c r="DM213" s="106"/>
      <c r="DN213" s="106"/>
      <c r="DO213" s="106"/>
      <c r="DP213" s="106"/>
      <c r="DQ213" s="106"/>
      <c r="DR213" s="106"/>
      <c r="DS213" s="106"/>
      <c r="DT213" s="106"/>
      <c r="DU213" s="106"/>
      <c r="DV213" s="106"/>
      <c r="DW213" s="106"/>
      <c r="DX213" s="106"/>
      <c r="DY213" s="106"/>
      <c r="DZ213" s="106"/>
      <c r="EA213" s="106"/>
      <c r="EB213" s="106" t="s">
        <v>950</v>
      </c>
      <c r="EC213" s="106" t="s">
        <v>949</v>
      </c>
    </row>
    <row r="214" spans="1:133">
      <c r="A214" s="106"/>
      <c r="B214" s="106"/>
      <c r="C214" s="106"/>
      <c r="D214" s="106"/>
      <c r="E214" s="106"/>
      <c r="F214" s="106"/>
      <c r="G214" s="106"/>
      <c r="H214" s="106"/>
      <c r="I214" s="106"/>
      <c r="J214" s="106"/>
      <c r="K214" s="106"/>
      <c r="L214" s="106"/>
      <c r="M214" s="106"/>
      <c r="N214" s="106"/>
      <c r="O214" s="106"/>
      <c r="P214" s="106"/>
      <c r="Q214" s="106"/>
      <c r="R214" s="106"/>
      <c r="S214" s="106"/>
      <c r="T214" s="106"/>
      <c r="U214" s="106"/>
      <c r="V214" s="106"/>
      <c r="W214" s="106"/>
      <c r="X214" s="106"/>
      <c r="Y214" s="106"/>
      <c r="Z214" s="106"/>
      <c r="AA214" s="106"/>
      <c r="AB214" s="106"/>
      <c r="AC214" s="106"/>
      <c r="AD214" s="106"/>
      <c r="AE214" s="106"/>
      <c r="AF214" s="106"/>
      <c r="AG214" s="106"/>
      <c r="AH214" s="106"/>
      <c r="AI214" s="106"/>
      <c r="AJ214" s="106"/>
      <c r="AK214" s="106"/>
      <c r="AL214" s="106"/>
      <c r="AM214" s="106"/>
      <c r="AN214" s="106"/>
      <c r="AO214" s="106"/>
      <c r="AP214" s="106"/>
      <c r="AQ214" s="106"/>
      <c r="AR214" s="106"/>
      <c r="AS214" s="106"/>
      <c r="AT214" s="106"/>
      <c r="AU214" s="106"/>
      <c r="AV214" s="106"/>
      <c r="AW214" s="106"/>
      <c r="AX214" s="106"/>
      <c r="AY214" s="106"/>
      <c r="AZ214" s="106"/>
      <c r="BA214" s="106"/>
      <c r="BB214" s="106"/>
      <c r="BC214" s="106"/>
      <c r="BD214" s="106"/>
      <c r="BE214" s="106"/>
      <c r="BF214" s="106"/>
      <c r="BG214" s="106"/>
      <c r="BH214" s="106"/>
      <c r="BI214" s="106"/>
      <c r="BJ214" s="106"/>
      <c r="BK214" s="106"/>
      <c r="BL214" s="106"/>
      <c r="BM214" s="106"/>
      <c r="BN214" s="106"/>
      <c r="BO214" s="106"/>
      <c r="BP214" s="106"/>
      <c r="BQ214" s="106"/>
      <c r="BR214" s="106"/>
      <c r="BS214" s="106"/>
      <c r="BT214" s="106"/>
      <c r="BU214" s="106"/>
      <c r="BV214" s="106"/>
      <c r="BW214" s="106"/>
      <c r="BX214" s="106"/>
      <c r="BY214" s="106"/>
      <c r="BZ214" s="106"/>
      <c r="CA214" s="106"/>
      <c r="CB214" s="106"/>
      <c r="CC214" s="106"/>
      <c r="CD214" s="106"/>
      <c r="CE214" s="106"/>
      <c r="CF214" s="106"/>
      <c r="CG214" s="106"/>
      <c r="CH214" s="106"/>
      <c r="CI214" s="106"/>
      <c r="CJ214" s="106"/>
      <c r="CK214" s="106"/>
      <c r="CL214" s="106"/>
      <c r="CM214" s="106"/>
      <c r="CN214" s="106"/>
      <c r="CO214" s="106"/>
      <c r="CP214" s="106"/>
      <c r="CQ214" s="106"/>
      <c r="CR214" s="106"/>
      <c r="CS214" s="106"/>
      <c r="CT214" s="106"/>
      <c r="CU214" s="106"/>
      <c r="CV214" s="106"/>
      <c r="CW214" s="106"/>
      <c r="CX214" s="106"/>
      <c r="CY214" s="106"/>
      <c r="CZ214" s="106"/>
      <c r="DA214" s="106"/>
      <c r="DB214" s="106"/>
      <c r="DC214" s="106"/>
      <c r="DD214" s="106"/>
      <c r="DE214" s="106"/>
      <c r="DF214" s="106"/>
      <c r="DG214" s="106"/>
      <c r="DH214" s="106"/>
      <c r="DI214" s="106"/>
      <c r="DJ214" s="106"/>
      <c r="DK214" s="106"/>
      <c r="DL214" s="106"/>
      <c r="DM214" s="106"/>
      <c r="DN214" s="106"/>
      <c r="DO214" s="106"/>
      <c r="DP214" s="106"/>
      <c r="DQ214" s="106"/>
      <c r="DR214" s="106"/>
      <c r="DS214" s="106"/>
      <c r="DT214" s="106"/>
      <c r="DU214" s="106"/>
      <c r="DV214" s="106"/>
      <c r="DW214" s="106"/>
      <c r="DX214" s="106"/>
      <c r="DY214" s="106"/>
      <c r="DZ214" s="106"/>
      <c r="EA214" s="106"/>
      <c r="EB214" s="106" t="s">
        <v>952</v>
      </c>
      <c r="EC214" s="106" t="s">
        <v>951</v>
      </c>
    </row>
    <row r="215" spans="1:133">
      <c r="A215" s="106"/>
      <c r="B215" s="106"/>
      <c r="C215" s="106"/>
      <c r="D215" s="106"/>
      <c r="E215" s="106"/>
      <c r="F215" s="106"/>
      <c r="G215" s="106"/>
      <c r="H215" s="106"/>
      <c r="I215" s="106"/>
      <c r="J215" s="106"/>
      <c r="K215" s="106"/>
      <c r="L215" s="106"/>
      <c r="M215" s="106"/>
      <c r="N215" s="106"/>
      <c r="O215" s="106"/>
      <c r="P215" s="106"/>
      <c r="Q215" s="106"/>
      <c r="R215" s="106"/>
      <c r="S215" s="106"/>
      <c r="T215" s="106"/>
      <c r="U215" s="106"/>
      <c r="V215" s="106"/>
      <c r="W215" s="106"/>
      <c r="X215" s="106"/>
      <c r="Y215" s="106"/>
      <c r="Z215" s="106"/>
      <c r="AA215" s="106"/>
      <c r="AB215" s="106"/>
      <c r="AC215" s="106"/>
      <c r="AD215" s="106"/>
      <c r="AE215" s="106"/>
      <c r="AF215" s="106"/>
      <c r="AG215" s="106"/>
      <c r="AH215" s="106"/>
      <c r="AI215" s="106"/>
      <c r="AJ215" s="106"/>
      <c r="AK215" s="106"/>
      <c r="AL215" s="106"/>
      <c r="AM215" s="106"/>
      <c r="AN215" s="106"/>
      <c r="AO215" s="106"/>
      <c r="AP215" s="106"/>
      <c r="AQ215" s="106"/>
      <c r="AR215" s="106"/>
      <c r="AS215" s="106"/>
      <c r="AT215" s="106"/>
      <c r="AU215" s="106"/>
      <c r="AV215" s="106"/>
      <c r="AW215" s="106"/>
      <c r="AX215" s="106"/>
      <c r="AY215" s="106"/>
      <c r="AZ215" s="106"/>
      <c r="BA215" s="106"/>
      <c r="BB215" s="106"/>
      <c r="BC215" s="106"/>
      <c r="BD215" s="106"/>
      <c r="BE215" s="106"/>
      <c r="BF215" s="106"/>
      <c r="BG215" s="106"/>
      <c r="BH215" s="106"/>
      <c r="BI215" s="106"/>
      <c r="BJ215" s="106"/>
      <c r="BK215" s="106"/>
      <c r="BL215" s="106"/>
      <c r="BM215" s="106"/>
      <c r="BN215" s="106"/>
      <c r="BO215" s="106"/>
      <c r="BP215" s="106"/>
      <c r="BQ215" s="106"/>
      <c r="BR215" s="106"/>
      <c r="BS215" s="106"/>
      <c r="BT215" s="106"/>
      <c r="BU215" s="106"/>
      <c r="BV215" s="106"/>
      <c r="BW215" s="106"/>
      <c r="BX215" s="106"/>
      <c r="BY215" s="106"/>
      <c r="BZ215" s="106"/>
      <c r="CA215" s="106"/>
      <c r="CB215" s="106"/>
      <c r="CC215" s="106"/>
      <c r="CD215" s="106"/>
      <c r="CE215" s="106"/>
      <c r="CF215" s="106"/>
      <c r="CG215" s="106"/>
      <c r="CH215" s="106"/>
      <c r="CI215" s="106"/>
      <c r="CJ215" s="106"/>
      <c r="CK215" s="106"/>
      <c r="CL215" s="106"/>
      <c r="CM215" s="106"/>
      <c r="CN215" s="106"/>
      <c r="CO215" s="106"/>
      <c r="CP215" s="106"/>
      <c r="CQ215" s="106"/>
      <c r="CR215" s="106"/>
      <c r="CS215" s="106"/>
      <c r="CT215" s="106"/>
      <c r="CU215" s="106"/>
      <c r="CV215" s="106"/>
      <c r="CW215" s="106"/>
      <c r="CX215" s="106"/>
      <c r="CY215" s="106"/>
      <c r="CZ215" s="106"/>
      <c r="DA215" s="106"/>
      <c r="DB215" s="106"/>
      <c r="DC215" s="106"/>
      <c r="DD215" s="106"/>
      <c r="DE215" s="106"/>
      <c r="DF215" s="106"/>
      <c r="DG215" s="106"/>
      <c r="DH215" s="106"/>
      <c r="DI215" s="106"/>
      <c r="DJ215" s="106"/>
      <c r="DK215" s="106"/>
      <c r="DL215" s="106"/>
      <c r="DM215" s="106"/>
      <c r="DN215" s="106"/>
      <c r="DO215" s="106"/>
      <c r="DP215" s="106"/>
      <c r="DQ215" s="106"/>
      <c r="DR215" s="106"/>
      <c r="DS215" s="106"/>
      <c r="DT215" s="106"/>
      <c r="DU215" s="106"/>
      <c r="DV215" s="106"/>
      <c r="DW215" s="106"/>
      <c r="DX215" s="106"/>
      <c r="DY215" s="106"/>
      <c r="DZ215" s="106"/>
      <c r="EA215" s="106"/>
      <c r="EB215" s="106" t="s">
        <v>954</v>
      </c>
      <c r="EC215" s="106" t="s">
        <v>953</v>
      </c>
    </row>
    <row r="216" spans="1:133">
      <c r="A216" s="106"/>
      <c r="B216" s="106"/>
      <c r="C216" s="106"/>
      <c r="D216" s="106"/>
      <c r="E216" s="106"/>
      <c r="F216" s="106"/>
      <c r="G216" s="106"/>
      <c r="H216" s="106"/>
      <c r="I216" s="106"/>
      <c r="J216" s="106"/>
      <c r="K216" s="106"/>
      <c r="L216" s="106"/>
      <c r="M216" s="106"/>
      <c r="N216" s="106"/>
      <c r="O216" s="106"/>
      <c r="P216" s="106"/>
      <c r="Q216" s="106"/>
      <c r="R216" s="106"/>
      <c r="S216" s="106"/>
      <c r="T216" s="106"/>
      <c r="U216" s="106"/>
      <c r="V216" s="106"/>
      <c r="W216" s="106"/>
      <c r="X216" s="106"/>
      <c r="Y216" s="106"/>
      <c r="Z216" s="106"/>
      <c r="AA216" s="106"/>
      <c r="AB216" s="106"/>
      <c r="AC216" s="106"/>
      <c r="AD216" s="106"/>
      <c r="AE216" s="106"/>
      <c r="AF216" s="106"/>
      <c r="AG216" s="106"/>
      <c r="AH216" s="106"/>
      <c r="AI216" s="106"/>
      <c r="AJ216" s="106"/>
      <c r="AK216" s="106"/>
      <c r="AL216" s="106"/>
      <c r="AM216" s="106"/>
      <c r="AN216" s="106"/>
      <c r="AO216" s="106"/>
      <c r="AP216" s="106"/>
      <c r="AQ216" s="106"/>
      <c r="AR216" s="106"/>
      <c r="AS216" s="106"/>
      <c r="AT216" s="106"/>
      <c r="AU216" s="106"/>
      <c r="AV216" s="106"/>
      <c r="AW216" s="106"/>
      <c r="AX216" s="106"/>
      <c r="AY216" s="106"/>
      <c r="AZ216" s="106"/>
      <c r="BA216" s="106"/>
      <c r="BB216" s="106"/>
      <c r="BC216" s="106"/>
      <c r="BD216" s="106"/>
      <c r="BE216" s="106"/>
      <c r="BF216" s="106"/>
      <c r="BG216" s="106"/>
      <c r="BH216" s="106"/>
      <c r="BI216" s="106"/>
      <c r="BJ216" s="106"/>
      <c r="BK216" s="106"/>
      <c r="BL216" s="106"/>
      <c r="BM216" s="106"/>
      <c r="BN216" s="106"/>
      <c r="BO216" s="106"/>
      <c r="BP216" s="106"/>
      <c r="BQ216" s="106"/>
      <c r="BR216" s="106"/>
      <c r="BS216" s="106"/>
      <c r="BT216" s="106"/>
      <c r="BU216" s="106"/>
      <c r="BV216" s="106"/>
      <c r="BW216" s="106"/>
      <c r="BX216" s="106"/>
      <c r="BY216" s="106"/>
      <c r="BZ216" s="106"/>
      <c r="CA216" s="106"/>
      <c r="CB216" s="106"/>
      <c r="CC216" s="106"/>
      <c r="CD216" s="106"/>
      <c r="CE216" s="106"/>
      <c r="CF216" s="106"/>
      <c r="CG216" s="106"/>
      <c r="CH216" s="106"/>
      <c r="CI216" s="106"/>
      <c r="CJ216" s="106"/>
      <c r="CK216" s="106"/>
      <c r="CL216" s="106"/>
      <c r="CM216" s="106"/>
      <c r="CN216" s="106"/>
      <c r="CO216" s="106"/>
      <c r="CP216" s="106"/>
      <c r="CQ216" s="106"/>
      <c r="CR216" s="106"/>
      <c r="CS216" s="106"/>
      <c r="CT216" s="106"/>
      <c r="CU216" s="106"/>
      <c r="CV216" s="106"/>
      <c r="CW216" s="106"/>
      <c r="CX216" s="106"/>
      <c r="CY216" s="106"/>
      <c r="CZ216" s="106"/>
      <c r="DA216" s="106"/>
      <c r="DB216" s="106"/>
      <c r="DC216" s="106"/>
      <c r="DD216" s="106"/>
      <c r="DE216" s="106"/>
      <c r="DF216" s="106"/>
      <c r="DG216" s="106"/>
      <c r="DH216" s="106"/>
      <c r="DI216" s="106"/>
      <c r="DJ216" s="106"/>
      <c r="DK216" s="106"/>
      <c r="DL216" s="106"/>
      <c r="DM216" s="106"/>
      <c r="DN216" s="106"/>
      <c r="DO216" s="106"/>
      <c r="DP216" s="106"/>
      <c r="DQ216" s="106"/>
      <c r="DR216" s="106"/>
      <c r="DS216" s="106"/>
      <c r="DT216" s="106"/>
      <c r="DU216" s="106"/>
      <c r="DV216" s="106"/>
      <c r="DW216" s="106"/>
      <c r="DX216" s="106"/>
      <c r="DY216" s="106"/>
      <c r="DZ216" s="106"/>
      <c r="EA216" s="106"/>
      <c r="EB216" s="106" t="s">
        <v>956</v>
      </c>
      <c r="EC216" s="106" t="s">
        <v>955</v>
      </c>
    </row>
    <row r="217" spans="1:133">
      <c r="A217" s="106"/>
      <c r="B217" s="106"/>
      <c r="C217" s="106"/>
      <c r="D217" s="106"/>
      <c r="E217" s="106"/>
      <c r="F217" s="106"/>
      <c r="G217" s="106"/>
      <c r="H217" s="106"/>
      <c r="I217" s="106"/>
      <c r="J217" s="106"/>
      <c r="K217" s="106"/>
      <c r="L217" s="106"/>
      <c r="M217" s="106"/>
      <c r="N217" s="106"/>
      <c r="O217" s="106"/>
      <c r="P217" s="106"/>
      <c r="Q217" s="106"/>
      <c r="R217" s="106"/>
      <c r="S217" s="106"/>
      <c r="T217" s="106"/>
      <c r="U217" s="106"/>
      <c r="V217" s="106"/>
      <c r="W217" s="106"/>
      <c r="X217" s="106"/>
      <c r="Y217" s="106"/>
      <c r="Z217" s="106"/>
      <c r="AA217" s="106"/>
      <c r="AB217" s="106"/>
      <c r="AC217" s="106"/>
      <c r="AD217" s="106"/>
      <c r="AE217" s="106"/>
      <c r="AF217" s="106"/>
      <c r="AG217" s="106"/>
      <c r="AH217" s="106"/>
      <c r="AI217" s="106"/>
      <c r="AJ217" s="106"/>
      <c r="AK217" s="106"/>
      <c r="AL217" s="106"/>
      <c r="AM217" s="106"/>
      <c r="AN217" s="106"/>
      <c r="AO217" s="106"/>
      <c r="AP217" s="106"/>
      <c r="AQ217" s="106"/>
      <c r="AR217" s="106"/>
      <c r="AS217" s="106"/>
      <c r="AT217" s="106"/>
      <c r="AU217" s="106"/>
      <c r="AV217" s="106"/>
      <c r="AW217" s="106"/>
      <c r="AX217" s="106"/>
      <c r="AY217" s="106"/>
      <c r="AZ217" s="106"/>
      <c r="BA217" s="106"/>
      <c r="BB217" s="106"/>
      <c r="BC217" s="106"/>
      <c r="BD217" s="106"/>
      <c r="BE217" s="106"/>
      <c r="BF217" s="106"/>
      <c r="BG217" s="106"/>
      <c r="BH217" s="106"/>
      <c r="BI217" s="106"/>
      <c r="BJ217" s="106"/>
      <c r="BK217" s="106"/>
      <c r="BL217" s="106"/>
      <c r="BM217" s="106"/>
      <c r="BN217" s="106"/>
      <c r="BO217" s="106"/>
      <c r="BP217" s="106"/>
      <c r="BQ217" s="106"/>
      <c r="BR217" s="106"/>
      <c r="BS217" s="106"/>
      <c r="BT217" s="106"/>
      <c r="BU217" s="106"/>
      <c r="BV217" s="106"/>
      <c r="BW217" s="106"/>
      <c r="BX217" s="106"/>
      <c r="BY217" s="106"/>
      <c r="BZ217" s="106"/>
      <c r="CA217" s="106"/>
      <c r="CB217" s="106"/>
      <c r="CC217" s="106"/>
      <c r="CD217" s="106"/>
      <c r="CE217" s="106"/>
      <c r="CF217" s="106"/>
      <c r="CG217" s="106"/>
      <c r="CH217" s="106"/>
      <c r="CI217" s="106"/>
      <c r="CJ217" s="106"/>
      <c r="CK217" s="106"/>
      <c r="CL217" s="106"/>
      <c r="CM217" s="106"/>
      <c r="CN217" s="106"/>
      <c r="CO217" s="106"/>
      <c r="CP217" s="106"/>
      <c r="CQ217" s="106"/>
      <c r="CR217" s="106"/>
      <c r="CS217" s="106"/>
      <c r="CT217" s="106"/>
      <c r="CU217" s="106"/>
      <c r="CV217" s="106"/>
      <c r="CW217" s="106"/>
      <c r="CX217" s="106"/>
      <c r="CY217" s="106"/>
      <c r="CZ217" s="106"/>
      <c r="DA217" s="106"/>
      <c r="DB217" s="106"/>
      <c r="DC217" s="106"/>
      <c r="DD217" s="106"/>
      <c r="DE217" s="106"/>
      <c r="DF217" s="106"/>
      <c r="DG217" s="106"/>
      <c r="DH217" s="106"/>
      <c r="DI217" s="106"/>
      <c r="DJ217" s="106"/>
      <c r="DK217" s="106"/>
      <c r="DL217" s="106"/>
      <c r="DM217" s="106"/>
      <c r="DN217" s="106"/>
      <c r="DO217" s="106"/>
      <c r="DP217" s="106"/>
      <c r="DQ217" s="106"/>
      <c r="DR217" s="106"/>
      <c r="DS217" s="106"/>
      <c r="DT217" s="106"/>
      <c r="DU217" s="106"/>
      <c r="DV217" s="106"/>
      <c r="DW217" s="106"/>
      <c r="DX217" s="106"/>
      <c r="DY217" s="106"/>
      <c r="DZ217" s="106"/>
      <c r="EA217" s="106"/>
      <c r="EB217" s="106" t="s">
        <v>958</v>
      </c>
      <c r="EC217" s="106" t="s">
        <v>957</v>
      </c>
    </row>
    <row r="218" spans="1:133">
      <c r="A218" s="106"/>
      <c r="B218" s="106"/>
      <c r="C218" s="106"/>
      <c r="D218" s="106"/>
      <c r="E218" s="106"/>
      <c r="F218" s="106"/>
      <c r="G218" s="106"/>
      <c r="H218" s="106"/>
      <c r="I218" s="106"/>
      <c r="J218" s="106"/>
      <c r="K218" s="106"/>
      <c r="L218" s="106"/>
      <c r="M218" s="106"/>
      <c r="N218" s="106"/>
      <c r="O218" s="106"/>
      <c r="P218" s="106"/>
      <c r="Q218" s="106"/>
      <c r="R218" s="106"/>
      <c r="S218" s="106"/>
      <c r="T218" s="106"/>
      <c r="U218" s="106"/>
      <c r="V218" s="106"/>
      <c r="W218" s="106"/>
      <c r="X218" s="106"/>
      <c r="Y218" s="106"/>
      <c r="Z218" s="106"/>
      <c r="AA218" s="106"/>
      <c r="AB218" s="106"/>
      <c r="AC218" s="106"/>
      <c r="AD218" s="106"/>
      <c r="AE218" s="106"/>
      <c r="AF218" s="106"/>
      <c r="AG218" s="106"/>
      <c r="AH218" s="106"/>
      <c r="AI218" s="106"/>
      <c r="AJ218" s="106"/>
      <c r="AK218" s="106"/>
      <c r="AL218" s="106"/>
      <c r="AM218" s="106"/>
      <c r="AN218" s="106"/>
      <c r="AO218" s="106"/>
      <c r="AP218" s="106"/>
      <c r="AQ218" s="106"/>
      <c r="AR218" s="106"/>
      <c r="AS218" s="106"/>
      <c r="AT218" s="106"/>
      <c r="AU218" s="106"/>
      <c r="AV218" s="106"/>
      <c r="AW218" s="106"/>
      <c r="AX218" s="106"/>
      <c r="AY218" s="106"/>
      <c r="AZ218" s="106"/>
      <c r="BA218" s="106"/>
      <c r="BB218" s="106"/>
      <c r="BC218" s="106"/>
      <c r="BD218" s="106"/>
      <c r="BE218" s="106"/>
      <c r="BF218" s="106"/>
      <c r="BG218" s="106"/>
      <c r="BH218" s="106"/>
      <c r="BI218" s="106"/>
      <c r="BJ218" s="106"/>
      <c r="BK218" s="106"/>
      <c r="BL218" s="106"/>
      <c r="BM218" s="106"/>
      <c r="BN218" s="106"/>
      <c r="BO218" s="106"/>
      <c r="BP218" s="106"/>
      <c r="BQ218" s="106"/>
      <c r="BR218" s="106"/>
      <c r="BS218" s="106"/>
      <c r="BT218" s="106"/>
      <c r="BU218" s="106"/>
      <c r="BV218" s="106"/>
      <c r="BW218" s="106"/>
      <c r="BX218" s="106"/>
      <c r="BY218" s="106"/>
      <c r="BZ218" s="106"/>
      <c r="CA218" s="106"/>
      <c r="CB218" s="106"/>
      <c r="CC218" s="106"/>
      <c r="CD218" s="106"/>
      <c r="CE218" s="106"/>
      <c r="CF218" s="106"/>
      <c r="CG218" s="106"/>
      <c r="CH218" s="106"/>
      <c r="CI218" s="106"/>
      <c r="CJ218" s="106"/>
      <c r="CK218" s="106"/>
      <c r="CL218" s="106"/>
      <c r="CM218" s="106"/>
      <c r="CN218" s="106"/>
      <c r="CO218" s="106"/>
      <c r="CP218" s="106"/>
      <c r="CQ218" s="106"/>
      <c r="CR218" s="106"/>
      <c r="CS218" s="106"/>
      <c r="CT218" s="106"/>
      <c r="CU218" s="106"/>
      <c r="CV218" s="106"/>
      <c r="CW218" s="106"/>
      <c r="CX218" s="106"/>
      <c r="CY218" s="106"/>
      <c r="CZ218" s="106"/>
      <c r="DA218" s="106"/>
      <c r="DB218" s="106"/>
      <c r="DC218" s="106"/>
      <c r="DD218" s="106"/>
      <c r="DE218" s="106"/>
      <c r="DF218" s="106"/>
      <c r="DG218" s="106"/>
      <c r="DH218" s="106"/>
      <c r="DI218" s="106"/>
      <c r="DJ218" s="106"/>
      <c r="DK218" s="106"/>
      <c r="DL218" s="106"/>
      <c r="DM218" s="106"/>
      <c r="DN218" s="106"/>
      <c r="DO218" s="106"/>
      <c r="DP218" s="106"/>
      <c r="DQ218" s="106"/>
      <c r="DR218" s="106"/>
      <c r="DS218" s="106"/>
      <c r="DT218" s="106"/>
      <c r="DU218" s="106"/>
      <c r="DV218" s="106"/>
      <c r="DW218" s="106"/>
      <c r="DX218" s="106"/>
      <c r="DY218" s="106"/>
      <c r="DZ218" s="106"/>
      <c r="EA218" s="106"/>
      <c r="EB218" s="106" t="s">
        <v>960</v>
      </c>
      <c r="EC218" s="106" t="s">
        <v>959</v>
      </c>
    </row>
    <row r="219" spans="1:133">
      <c r="A219" s="106"/>
      <c r="B219" s="106"/>
      <c r="C219" s="106"/>
      <c r="D219" s="106"/>
      <c r="E219" s="106"/>
      <c r="F219" s="106"/>
      <c r="G219" s="106"/>
      <c r="H219" s="106"/>
      <c r="I219" s="106"/>
      <c r="J219" s="106"/>
      <c r="K219" s="106"/>
      <c r="L219" s="106"/>
      <c r="M219" s="106"/>
      <c r="N219" s="106"/>
      <c r="O219" s="106"/>
      <c r="P219" s="106"/>
      <c r="Q219" s="106"/>
      <c r="R219" s="106"/>
      <c r="S219" s="106"/>
      <c r="T219" s="106"/>
      <c r="U219" s="106"/>
      <c r="V219" s="106"/>
      <c r="W219" s="106"/>
      <c r="X219" s="106"/>
      <c r="Y219" s="106"/>
      <c r="Z219" s="106"/>
      <c r="AA219" s="106"/>
      <c r="AB219" s="106"/>
      <c r="AC219" s="106"/>
      <c r="AD219" s="106"/>
      <c r="AE219" s="106"/>
      <c r="AF219" s="106"/>
      <c r="AG219" s="106"/>
      <c r="AH219" s="106"/>
      <c r="AI219" s="106"/>
      <c r="AJ219" s="106"/>
      <c r="AK219" s="106"/>
      <c r="AL219" s="106"/>
      <c r="AM219" s="106"/>
      <c r="AN219" s="106"/>
      <c r="AO219" s="106"/>
      <c r="AP219" s="106"/>
      <c r="AQ219" s="106"/>
      <c r="AR219" s="106"/>
      <c r="AS219" s="106"/>
      <c r="AT219" s="106"/>
      <c r="AU219" s="106"/>
      <c r="AV219" s="106"/>
      <c r="AW219" s="106"/>
      <c r="AX219" s="106"/>
      <c r="AY219" s="106"/>
      <c r="AZ219" s="106"/>
      <c r="BA219" s="106"/>
      <c r="BB219" s="106"/>
      <c r="BC219" s="106"/>
      <c r="BD219" s="106"/>
      <c r="BE219" s="106"/>
      <c r="BF219" s="106"/>
      <c r="BG219" s="106"/>
      <c r="BH219" s="106"/>
      <c r="BI219" s="106"/>
      <c r="BJ219" s="106"/>
      <c r="BK219" s="106"/>
      <c r="BL219" s="106"/>
      <c r="BM219" s="106"/>
      <c r="BN219" s="106"/>
      <c r="BO219" s="106"/>
      <c r="BP219" s="106"/>
      <c r="BQ219" s="106"/>
      <c r="BR219" s="106"/>
      <c r="BS219" s="106"/>
      <c r="BT219" s="106"/>
      <c r="BU219" s="106"/>
      <c r="BV219" s="106"/>
      <c r="BW219" s="106"/>
      <c r="BX219" s="106"/>
      <c r="BY219" s="106"/>
      <c r="BZ219" s="106"/>
      <c r="CA219" s="106"/>
      <c r="CB219" s="106"/>
      <c r="CC219" s="106"/>
      <c r="CD219" s="106"/>
      <c r="CE219" s="106"/>
      <c r="CF219" s="106"/>
      <c r="CG219" s="106"/>
      <c r="CH219" s="106"/>
      <c r="CI219" s="106"/>
      <c r="CJ219" s="106"/>
      <c r="CK219" s="106"/>
      <c r="CL219" s="106"/>
      <c r="CM219" s="106"/>
      <c r="CN219" s="106"/>
      <c r="CO219" s="106"/>
      <c r="CP219" s="106"/>
      <c r="CQ219" s="106"/>
      <c r="CR219" s="106"/>
      <c r="CS219" s="106"/>
      <c r="CT219" s="106"/>
      <c r="CU219" s="106"/>
      <c r="CV219" s="106"/>
      <c r="CW219" s="106"/>
      <c r="CX219" s="106"/>
      <c r="CY219" s="106"/>
      <c r="CZ219" s="106"/>
      <c r="DA219" s="106"/>
      <c r="DB219" s="106"/>
      <c r="DC219" s="106"/>
      <c r="DD219" s="106"/>
      <c r="DE219" s="106"/>
      <c r="DF219" s="106"/>
      <c r="DG219" s="106"/>
      <c r="DH219" s="106"/>
      <c r="DI219" s="106"/>
      <c r="DJ219" s="106"/>
      <c r="DK219" s="106"/>
      <c r="DL219" s="106"/>
      <c r="DM219" s="106"/>
      <c r="DN219" s="106"/>
      <c r="DO219" s="106"/>
      <c r="DP219" s="106"/>
      <c r="DQ219" s="106"/>
      <c r="DR219" s="106"/>
      <c r="DS219" s="106"/>
      <c r="DT219" s="106"/>
      <c r="DU219" s="106"/>
      <c r="DV219" s="106"/>
      <c r="DW219" s="106"/>
      <c r="DX219" s="106"/>
      <c r="DY219" s="106"/>
      <c r="DZ219" s="106"/>
      <c r="EA219" s="106"/>
      <c r="EB219" s="106" t="s">
        <v>962</v>
      </c>
      <c r="EC219" s="106" t="s">
        <v>961</v>
      </c>
    </row>
    <row r="220" spans="1:133">
      <c r="A220" s="106"/>
      <c r="B220" s="106"/>
      <c r="C220" s="106"/>
      <c r="D220" s="106"/>
      <c r="E220" s="106"/>
      <c r="F220" s="106"/>
      <c r="G220" s="106"/>
      <c r="H220" s="106"/>
      <c r="I220" s="106"/>
      <c r="J220" s="106"/>
      <c r="K220" s="106"/>
      <c r="L220" s="106"/>
      <c r="M220" s="106"/>
      <c r="N220" s="106"/>
      <c r="O220" s="106"/>
      <c r="P220" s="106"/>
      <c r="Q220" s="106"/>
      <c r="R220" s="106"/>
      <c r="S220" s="106"/>
      <c r="T220" s="106"/>
      <c r="U220" s="106"/>
      <c r="V220" s="106"/>
      <c r="W220" s="106"/>
      <c r="X220" s="106"/>
      <c r="Y220" s="106"/>
      <c r="Z220" s="106"/>
      <c r="AA220" s="106"/>
      <c r="AB220" s="106"/>
      <c r="AC220" s="106"/>
      <c r="AD220" s="106"/>
      <c r="AE220" s="106"/>
      <c r="AF220" s="106"/>
      <c r="AG220" s="106"/>
      <c r="AH220" s="106"/>
      <c r="AI220" s="106"/>
      <c r="AJ220" s="106"/>
      <c r="AK220" s="106"/>
      <c r="AL220" s="106"/>
      <c r="AM220" s="106"/>
      <c r="AN220" s="106"/>
      <c r="AO220" s="106"/>
      <c r="AP220" s="106"/>
      <c r="AQ220" s="106"/>
      <c r="AR220" s="106"/>
      <c r="AS220" s="106"/>
      <c r="AT220" s="106"/>
      <c r="AU220" s="106"/>
      <c r="AV220" s="106"/>
      <c r="AW220" s="106"/>
      <c r="AX220" s="106"/>
      <c r="AY220" s="106"/>
      <c r="AZ220" s="106"/>
      <c r="BA220" s="106"/>
      <c r="BB220" s="106"/>
      <c r="BC220" s="106"/>
      <c r="BD220" s="106"/>
      <c r="BE220" s="106"/>
      <c r="BF220" s="106"/>
      <c r="BG220" s="106"/>
      <c r="BH220" s="106"/>
      <c r="BI220" s="106"/>
      <c r="BJ220" s="106"/>
      <c r="BK220" s="106"/>
      <c r="BL220" s="106"/>
      <c r="BM220" s="106"/>
      <c r="BN220" s="106"/>
      <c r="BO220" s="106"/>
      <c r="BP220" s="106"/>
      <c r="BQ220" s="106"/>
      <c r="BR220" s="106"/>
      <c r="BS220" s="106"/>
      <c r="BT220" s="106"/>
      <c r="BU220" s="106"/>
      <c r="BV220" s="106"/>
      <c r="BW220" s="106"/>
      <c r="BX220" s="106"/>
      <c r="BY220" s="106"/>
      <c r="BZ220" s="106"/>
      <c r="CA220" s="106"/>
      <c r="CB220" s="106"/>
      <c r="CC220" s="106"/>
      <c r="CD220" s="106"/>
      <c r="CE220" s="106"/>
      <c r="CF220" s="106"/>
      <c r="CG220" s="106"/>
      <c r="CH220" s="106"/>
      <c r="CI220" s="106"/>
      <c r="CJ220" s="106"/>
      <c r="CK220" s="106"/>
      <c r="CL220" s="106"/>
      <c r="CM220" s="106"/>
      <c r="CN220" s="106"/>
      <c r="CO220" s="106"/>
      <c r="CP220" s="106"/>
      <c r="CQ220" s="106"/>
      <c r="CR220" s="106"/>
      <c r="CS220" s="106"/>
      <c r="CT220" s="106"/>
      <c r="CU220" s="106"/>
      <c r="CV220" s="106"/>
      <c r="CW220" s="106"/>
      <c r="CX220" s="106"/>
      <c r="CY220" s="106"/>
      <c r="CZ220" s="106"/>
      <c r="DA220" s="106"/>
      <c r="DB220" s="106"/>
      <c r="DC220" s="106"/>
      <c r="DD220" s="106"/>
      <c r="DE220" s="106"/>
      <c r="DF220" s="106"/>
      <c r="DG220" s="106"/>
      <c r="DH220" s="106"/>
      <c r="DI220" s="106"/>
      <c r="DJ220" s="106"/>
      <c r="DK220" s="106"/>
      <c r="DL220" s="106"/>
      <c r="DM220" s="106"/>
      <c r="DN220" s="106"/>
      <c r="DO220" s="106"/>
      <c r="DP220" s="106"/>
      <c r="DQ220" s="106"/>
      <c r="DR220" s="106"/>
      <c r="DS220" s="106"/>
      <c r="DT220" s="106"/>
      <c r="DU220" s="106"/>
      <c r="DV220" s="106"/>
      <c r="DW220" s="106"/>
      <c r="DX220" s="106"/>
      <c r="DY220" s="106"/>
      <c r="DZ220" s="106"/>
      <c r="EA220" s="106"/>
      <c r="EB220" s="106" t="s">
        <v>964</v>
      </c>
      <c r="EC220" s="106" t="s">
        <v>963</v>
      </c>
    </row>
    <row r="221" spans="1:133">
      <c r="A221" s="106"/>
      <c r="B221" s="106"/>
      <c r="C221" s="106"/>
      <c r="D221" s="106"/>
      <c r="E221" s="106"/>
      <c r="F221" s="106"/>
      <c r="G221" s="106"/>
      <c r="H221" s="106"/>
      <c r="I221" s="106"/>
      <c r="J221" s="106"/>
      <c r="K221" s="106"/>
      <c r="L221" s="106"/>
      <c r="M221" s="106"/>
      <c r="N221" s="106"/>
      <c r="O221" s="106"/>
      <c r="P221" s="106"/>
      <c r="Q221" s="106"/>
      <c r="R221" s="106"/>
      <c r="S221" s="106"/>
      <c r="T221" s="106"/>
      <c r="U221" s="106"/>
      <c r="V221" s="106"/>
      <c r="W221" s="106"/>
      <c r="X221" s="106"/>
      <c r="Y221" s="106"/>
      <c r="Z221" s="106"/>
      <c r="AA221" s="106"/>
      <c r="AB221" s="106"/>
      <c r="AC221" s="106"/>
      <c r="AD221" s="106"/>
      <c r="AE221" s="106"/>
      <c r="AF221" s="106"/>
      <c r="AG221" s="106"/>
      <c r="AH221" s="106"/>
      <c r="AI221" s="106"/>
      <c r="AJ221" s="106"/>
      <c r="AK221" s="106"/>
      <c r="AL221" s="106"/>
      <c r="AM221" s="106"/>
      <c r="AN221" s="106"/>
      <c r="AO221" s="106"/>
      <c r="AP221" s="106"/>
      <c r="AQ221" s="106"/>
      <c r="AR221" s="106"/>
      <c r="AS221" s="106"/>
      <c r="AT221" s="106"/>
      <c r="AU221" s="106"/>
      <c r="AV221" s="106"/>
      <c r="AW221" s="106"/>
      <c r="AX221" s="106"/>
      <c r="AY221" s="106"/>
      <c r="AZ221" s="106"/>
      <c r="BA221" s="106"/>
      <c r="BB221" s="106"/>
      <c r="BC221" s="106"/>
      <c r="BD221" s="106"/>
      <c r="BE221" s="106"/>
      <c r="BF221" s="106"/>
      <c r="BG221" s="106"/>
      <c r="BH221" s="106"/>
      <c r="BI221" s="106"/>
      <c r="BJ221" s="106"/>
      <c r="BK221" s="106"/>
      <c r="BL221" s="106"/>
      <c r="BM221" s="106"/>
      <c r="BN221" s="106"/>
      <c r="BO221" s="106"/>
      <c r="BP221" s="106"/>
      <c r="BQ221" s="106"/>
      <c r="BR221" s="106"/>
      <c r="BS221" s="106"/>
      <c r="BT221" s="106"/>
      <c r="BU221" s="106"/>
      <c r="BV221" s="106"/>
      <c r="BW221" s="106"/>
      <c r="BX221" s="106"/>
      <c r="BY221" s="106"/>
      <c r="BZ221" s="106"/>
      <c r="CA221" s="106"/>
      <c r="CB221" s="106"/>
      <c r="CC221" s="106"/>
      <c r="CD221" s="106"/>
      <c r="CE221" s="106"/>
      <c r="CF221" s="106"/>
      <c r="CG221" s="106"/>
      <c r="CH221" s="106"/>
      <c r="CI221" s="106"/>
      <c r="CJ221" s="106"/>
      <c r="CK221" s="106"/>
      <c r="CL221" s="106"/>
      <c r="CM221" s="106"/>
      <c r="CN221" s="106"/>
      <c r="CO221" s="106"/>
      <c r="CP221" s="106"/>
      <c r="CQ221" s="106"/>
      <c r="CR221" s="106"/>
      <c r="CS221" s="106"/>
      <c r="CT221" s="106"/>
      <c r="CU221" s="106"/>
      <c r="CV221" s="106"/>
      <c r="CW221" s="106"/>
      <c r="CX221" s="106"/>
      <c r="CY221" s="106"/>
      <c r="CZ221" s="106"/>
      <c r="DA221" s="106"/>
      <c r="DB221" s="106"/>
      <c r="DC221" s="106"/>
      <c r="DD221" s="106"/>
      <c r="DE221" s="106"/>
      <c r="DF221" s="106"/>
      <c r="DG221" s="106"/>
      <c r="DH221" s="106"/>
      <c r="DI221" s="106"/>
      <c r="DJ221" s="106"/>
      <c r="DK221" s="106"/>
      <c r="DL221" s="106"/>
      <c r="DM221" s="106"/>
      <c r="DN221" s="106"/>
      <c r="DO221" s="106"/>
      <c r="DP221" s="106"/>
      <c r="DQ221" s="106"/>
      <c r="DR221" s="106"/>
      <c r="DS221" s="106"/>
      <c r="DT221" s="106"/>
      <c r="DU221" s="106"/>
      <c r="DV221" s="106"/>
      <c r="DW221" s="106"/>
      <c r="DX221" s="106"/>
      <c r="DY221" s="106"/>
      <c r="DZ221" s="106"/>
      <c r="EA221" s="106"/>
      <c r="EB221" s="106" t="s">
        <v>966</v>
      </c>
      <c r="EC221" s="106" t="s">
        <v>965</v>
      </c>
    </row>
    <row r="222" spans="1:133">
      <c r="A222" s="106"/>
      <c r="B222" s="106"/>
      <c r="C222" s="106"/>
      <c r="D222" s="106"/>
      <c r="E222" s="106"/>
      <c r="F222" s="106"/>
      <c r="G222" s="106"/>
      <c r="H222" s="106"/>
      <c r="I222" s="106"/>
      <c r="J222" s="106"/>
      <c r="K222" s="106"/>
      <c r="L222" s="106"/>
      <c r="M222" s="106"/>
      <c r="N222" s="106"/>
      <c r="O222" s="106"/>
      <c r="P222" s="106"/>
      <c r="Q222" s="106"/>
      <c r="R222" s="106"/>
      <c r="S222" s="106"/>
      <c r="T222" s="106"/>
      <c r="U222" s="106"/>
      <c r="V222" s="106"/>
      <c r="W222" s="106"/>
      <c r="X222" s="106"/>
      <c r="Y222" s="106"/>
      <c r="Z222" s="106"/>
      <c r="AA222" s="106"/>
      <c r="AB222" s="106"/>
      <c r="AC222" s="106"/>
      <c r="AD222" s="106"/>
      <c r="AE222" s="106"/>
      <c r="AF222" s="106"/>
      <c r="AG222" s="106"/>
      <c r="AH222" s="106"/>
      <c r="AI222" s="106"/>
      <c r="AJ222" s="106"/>
      <c r="AK222" s="106"/>
      <c r="AL222" s="106"/>
      <c r="AM222" s="106"/>
      <c r="AN222" s="106"/>
      <c r="AO222" s="106"/>
      <c r="AP222" s="106"/>
      <c r="AQ222" s="106"/>
      <c r="AR222" s="106"/>
      <c r="AS222" s="106"/>
      <c r="AT222" s="106"/>
      <c r="AU222" s="106"/>
      <c r="AV222" s="106"/>
      <c r="AW222" s="106"/>
      <c r="AX222" s="106"/>
      <c r="AY222" s="106"/>
      <c r="AZ222" s="106"/>
      <c r="BA222" s="106"/>
      <c r="BB222" s="106"/>
      <c r="BC222" s="106"/>
      <c r="BD222" s="106"/>
      <c r="BE222" s="106"/>
      <c r="BF222" s="106"/>
      <c r="BG222" s="106"/>
      <c r="BH222" s="106"/>
      <c r="BI222" s="106"/>
      <c r="BJ222" s="106"/>
      <c r="BK222" s="106"/>
      <c r="BL222" s="106"/>
      <c r="BM222" s="106"/>
      <c r="BN222" s="106"/>
      <c r="BO222" s="106"/>
      <c r="BP222" s="106"/>
      <c r="BQ222" s="106"/>
      <c r="BR222" s="106"/>
      <c r="BS222" s="106"/>
      <c r="BT222" s="106"/>
      <c r="BU222" s="106"/>
      <c r="BV222" s="106"/>
      <c r="BW222" s="106"/>
      <c r="BX222" s="106"/>
      <c r="BY222" s="106"/>
      <c r="BZ222" s="106"/>
      <c r="CA222" s="106"/>
      <c r="CB222" s="106"/>
      <c r="CC222" s="106"/>
      <c r="CD222" s="106"/>
      <c r="CE222" s="106"/>
      <c r="CF222" s="106"/>
      <c r="CG222" s="106"/>
      <c r="CH222" s="106"/>
      <c r="CI222" s="106"/>
      <c r="CJ222" s="106"/>
      <c r="CK222" s="106"/>
      <c r="CL222" s="106"/>
      <c r="CM222" s="106"/>
      <c r="CN222" s="106"/>
      <c r="CO222" s="106"/>
      <c r="CP222" s="106"/>
      <c r="CQ222" s="106"/>
      <c r="CR222" s="106"/>
      <c r="CS222" s="106"/>
      <c r="CT222" s="106"/>
      <c r="CU222" s="106"/>
      <c r="CV222" s="106"/>
      <c r="CW222" s="106"/>
      <c r="CX222" s="106"/>
      <c r="CY222" s="106"/>
      <c r="CZ222" s="106"/>
      <c r="DA222" s="106"/>
      <c r="DB222" s="106"/>
      <c r="DC222" s="106"/>
      <c r="DD222" s="106"/>
      <c r="DE222" s="106"/>
      <c r="DF222" s="106"/>
      <c r="DG222" s="106"/>
      <c r="DH222" s="106"/>
      <c r="DI222" s="106"/>
      <c r="DJ222" s="106"/>
      <c r="DK222" s="106"/>
      <c r="DL222" s="106"/>
      <c r="DM222" s="106"/>
      <c r="DN222" s="106"/>
      <c r="DO222" s="106"/>
      <c r="DP222" s="106"/>
      <c r="DQ222" s="106"/>
      <c r="DR222" s="106"/>
      <c r="DS222" s="106"/>
      <c r="DT222" s="106"/>
      <c r="DU222" s="106"/>
      <c r="DV222" s="106"/>
      <c r="DW222" s="106"/>
      <c r="DX222" s="106"/>
      <c r="DY222" s="106"/>
      <c r="DZ222" s="106"/>
      <c r="EA222" s="106"/>
      <c r="EB222" s="106" t="s">
        <v>968</v>
      </c>
      <c r="EC222" s="106" t="s">
        <v>967</v>
      </c>
    </row>
    <row r="223" spans="1:133">
      <c r="A223" s="106"/>
      <c r="B223" s="106"/>
      <c r="C223" s="106"/>
      <c r="D223" s="106"/>
      <c r="E223" s="106"/>
      <c r="F223" s="106"/>
      <c r="G223" s="106"/>
      <c r="H223" s="106"/>
      <c r="I223" s="106"/>
      <c r="J223" s="106"/>
      <c r="K223" s="106"/>
      <c r="L223" s="106"/>
      <c r="M223" s="106"/>
      <c r="N223" s="106"/>
      <c r="O223" s="106"/>
      <c r="P223" s="106"/>
      <c r="Q223" s="106"/>
      <c r="R223" s="106"/>
      <c r="S223" s="106"/>
      <c r="T223" s="106"/>
      <c r="U223" s="106"/>
      <c r="V223" s="106"/>
      <c r="W223" s="106"/>
      <c r="X223" s="106"/>
      <c r="Y223" s="106"/>
      <c r="Z223" s="106"/>
      <c r="AA223" s="106"/>
      <c r="AB223" s="106"/>
      <c r="AC223" s="106"/>
      <c r="AD223" s="106"/>
      <c r="AE223" s="106"/>
      <c r="AF223" s="106"/>
      <c r="AG223" s="106"/>
      <c r="AH223" s="106"/>
      <c r="AI223" s="106"/>
      <c r="AJ223" s="106"/>
      <c r="AK223" s="106"/>
      <c r="AL223" s="106"/>
      <c r="AM223" s="106"/>
      <c r="AN223" s="106"/>
      <c r="AO223" s="106"/>
      <c r="AP223" s="106"/>
      <c r="AQ223" s="106"/>
      <c r="AR223" s="106"/>
      <c r="AS223" s="106"/>
      <c r="AT223" s="106"/>
      <c r="AU223" s="106"/>
      <c r="AV223" s="106"/>
      <c r="AW223" s="106"/>
      <c r="AX223" s="106"/>
      <c r="AY223" s="106"/>
      <c r="AZ223" s="106"/>
      <c r="BA223" s="106"/>
      <c r="BB223" s="106"/>
      <c r="BC223" s="106"/>
      <c r="BD223" s="106"/>
      <c r="BE223" s="106"/>
      <c r="BF223" s="106"/>
      <c r="BG223" s="106"/>
      <c r="BH223" s="106"/>
      <c r="BI223" s="106"/>
      <c r="BJ223" s="106"/>
      <c r="BK223" s="106"/>
      <c r="BL223" s="106"/>
      <c r="BM223" s="106"/>
      <c r="BN223" s="106"/>
      <c r="BO223" s="106"/>
      <c r="BP223" s="106"/>
      <c r="BQ223" s="106"/>
      <c r="BR223" s="106"/>
      <c r="BS223" s="106"/>
      <c r="BT223" s="106"/>
      <c r="BU223" s="106"/>
      <c r="BV223" s="106"/>
      <c r="BW223" s="106"/>
      <c r="BX223" s="106"/>
      <c r="BY223" s="106"/>
      <c r="BZ223" s="106"/>
      <c r="CA223" s="106"/>
      <c r="CB223" s="106"/>
      <c r="CC223" s="106"/>
      <c r="CD223" s="106"/>
      <c r="CE223" s="106"/>
      <c r="CF223" s="106"/>
      <c r="CG223" s="106"/>
      <c r="CH223" s="106"/>
      <c r="CI223" s="106"/>
      <c r="CJ223" s="106"/>
      <c r="CK223" s="106"/>
      <c r="CL223" s="106"/>
      <c r="CM223" s="106"/>
      <c r="CN223" s="106"/>
      <c r="CO223" s="106"/>
      <c r="CP223" s="106"/>
      <c r="CQ223" s="106"/>
      <c r="CR223" s="106"/>
      <c r="CS223" s="106"/>
      <c r="CT223" s="106"/>
      <c r="CU223" s="106"/>
      <c r="CV223" s="106"/>
      <c r="CW223" s="106"/>
      <c r="CX223" s="106"/>
      <c r="CY223" s="106"/>
      <c r="CZ223" s="106"/>
      <c r="DA223" s="106"/>
      <c r="DB223" s="106"/>
      <c r="DC223" s="106"/>
      <c r="DD223" s="106"/>
      <c r="DE223" s="106"/>
      <c r="DF223" s="106"/>
      <c r="DG223" s="106"/>
      <c r="DH223" s="106"/>
      <c r="DI223" s="106"/>
      <c r="DJ223" s="106"/>
      <c r="DK223" s="106"/>
      <c r="DL223" s="106"/>
      <c r="DM223" s="106"/>
      <c r="DN223" s="106"/>
      <c r="DO223" s="106"/>
      <c r="DP223" s="106"/>
      <c r="DQ223" s="106"/>
      <c r="DR223" s="106"/>
      <c r="DS223" s="106"/>
      <c r="DT223" s="106"/>
      <c r="DU223" s="106"/>
      <c r="DV223" s="106"/>
      <c r="DW223" s="106"/>
      <c r="DX223" s="106"/>
      <c r="DY223" s="106"/>
      <c r="DZ223" s="106"/>
      <c r="EA223" s="106"/>
      <c r="EB223" s="106" t="s">
        <v>970</v>
      </c>
      <c r="EC223" s="106" t="s">
        <v>969</v>
      </c>
    </row>
    <row r="224" spans="1:133">
      <c r="A224" s="106"/>
      <c r="B224" s="106"/>
      <c r="C224" s="106"/>
      <c r="D224" s="106"/>
      <c r="E224" s="106"/>
      <c r="F224" s="106"/>
      <c r="G224" s="106"/>
      <c r="H224" s="106"/>
      <c r="I224" s="106"/>
      <c r="J224" s="106"/>
      <c r="K224" s="106"/>
      <c r="L224" s="106"/>
      <c r="M224" s="106"/>
      <c r="N224" s="106"/>
      <c r="O224" s="106"/>
      <c r="P224" s="106"/>
      <c r="Q224" s="106"/>
      <c r="R224" s="106"/>
      <c r="S224" s="106"/>
      <c r="T224" s="106"/>
      <c r="U224" s="106"/>
      <c r="V224" s="106"/>
      <c r="W224" s="106"/>
      <c r="X224" s="106"/>
      <c r="Y224" s="106"/>
      <c r="Z224" s="106"/>
      <c r="AA224" s="106"/>
      <c r="AB224" s="106"/>
      <c r="AC224" s="106"/>
      <c r="AD224" s="106"/>
      <c r="AE224" s="106"/>
      <c r="AF224" s="106"/>
      <c r="AG224" s="106"/>
      <c r="AH224" s="106"/>
      <c r="AI224" s="106"/>
      <c r="AJ224" s="106"/>
      <c r="AK224" s="106"/>
      <c r="AL224" s="106"/>
      <c r="AM224" s="106"/>
      <c r="AN224" s="106"/>
      <c r="AO224" s="106"/>
      <c r="AP224" s="106"/>
      <c r="AQ224" s="106"/>
      <c r="AR224" s="106"/>
      <c r="AS224" s="106"/>
      <c r="AT224" s="106"/>
      <c r="AU224" s="106"/>
      <c r="AV224" s="106"/>
      <c r="AW224" s="106"/>
      <c r="AX224" s="106"/>
      <c r="AY224" s="106"/>
      <c r="AZ224" s="106"/>
      <c r="BA224" s="106"/>
      <c r="BB224" s="106"/>
      <c r="BC224" s="106"/>
      <c r="BD224" s="106"/>
      <c r="BE224" s="106"/>
      <c r="BF224" s="106"/>
      <c r="BG224" s="106"/>
      <c r="BH224" s="106"/>
      <c r="BI224" s="106"/>
      <c r="BJ224" s="106"/>
      <c r="BK224" s="106"/>
      <c r="BL224" s="106"/>
      <c r="BM224" s="106"/>
      <c r="BN224" s="106"/>
      <c r="BO224" s="106"/>
      <c r="BP224" s="106"/>
      <c r="BQ224" s="106"/>
      <c r="BR224" s="106"/>
      <c r="BS224" s="106"/>
      <c r="BT224" s="106"/>
      <c r="BU224" s="106"/>
      <c r="BV224" s="106"/>
      <c r="BW224" s="106"/>
      <c r="BX224" s="106"/>
      <c r="BY224" s="106"/>
      <c r="BZ224" s="106"/>
      <c r="CA224" s="106"/>
      <c r="CB224" s="106"/>
      <c r="CC224" s="106"/>
      <c r="CD224" s="106"/>
      <c r="CE224" s="106"/>
      <c r="CF224" s="106"/>
      <c r="CG224" s="106"/>
      <c r="CH224" s="106"/>
      <c r="CI224" s="106"/>
      <c r="CJ224" s="106"/>
      <c r="CK224" s="106"/>
      <c r="CL224" s="106"/>
      <c r="CM224" s="106"/>
      <c r="CN224" s="106"/>
      <c r="CO224" s="106"/>
      <c r="CP224" s="106"/>
      <c r="CQ224" s="106"/>
      <c r="CR224" s="106"/>
      <c r="CS224" s="106"/>
      <c r="CT224" s="106"/>
      <c r="CU224" s="106"/>
      <c r="CV224" s="106"/>
      <c r="CW224" s="106"/>
      <c r="CX224" s="106"/>
      <c r="CY224" s="106"/>
      <c r="CZ224" s="106"/>
      <c r="DA224" s="106"/>
      <c r="DB224" s="106"/>
      <c r="DC224" s="106"/>
      <c r="DD224" s="106"/>
      <c r="DE224" s="106"/>
      <c r="DF224" s="106"/>
      <c r="DG224" s="106"/>
      <c r="DH224" s="106"/>
      <c r="DI224" s="106"/>
      <c r="DJ224" s="106"/>
      <c r="DK224" s="106"/>
      <c r="DL224" s="106"/>
      <c r="DM224" s="106"/>
      <c r="DN224" s="106"/>
      <c r="DO224" s="106"/>
      <c r="DP224" s="106"/>
      <c r="DQ224" s="106"/>
      <c r="DR224" s="106"/>
      <c r="DS224" s="106"/>
      <c r="DT224" s="106"/>
      <c r="DU224" s="106"/>
      <c r="DV224" s="106"/>
      <c r="DW224" s="106"/>
      <c r="DX224" s="106"/>
      <c r="DY224" s="106"/>
      <c r="DZ224" s="106"/>
      <c r="EA224" s="106"/>
      <c r="EB224" s="106" t="s">
        <v>972</v>
      </c>
      <c r="EC224" s="106" t="s">
        <v>971</v>
      </c>
    </row>
    <row r="225" spans="1:133">
      <c r="A225" s="106"/>
      <c r="B225" s="106"/>
      <c r="C225" s="106"/>
      <c r="D225" s="106"/>
      <c r="E225" s="106"/>
      <c r="F225" s="106"/>
      <c r="G225" s="106"/>
      <c r="H225" s="106"/>
      <c r="I225" s="106"/>
      <c r="J225" s="106"/>
      <c r="K225" s="106"/>
      <c r="L225" s="106"/>
      <c r="M225" s="106"/>
      <c r="N225" s="106"/>
      <c r="O225" s="106"/>
      <c r="P225" s="106"/>
      <c r="Q225" s="106"/>
      <c r="R225" s="106"/>
      <c r="S225" s="106"/>
      <c r="T225" s="106"/>
      <c r="U225" s="106"/>
      <c r="V225" s="106"/>
      <c r="W225" s="106"/>
      <c r="X225" s="106"/>
      <c r="Y225" s="106"/>
      <c r="Z225" s="106"/>
      <c r="AA225" s="106"/>
      <c r="AB225" s="106"/>
      <c r="AC225" s="106"/>
      <c r="AD225" s="106"/>
      <c r="AE225" s="106"/>
      <c r="AF225" s="106"/>
      <c r="AG225" s="106"/>
      <c r="AH225" s="106"/>
      <c r="AI225" s="106"/>
      <c r="AJ225" s="106"/>
      <c r="AK225" s="106"/>
      <c r="AL225" s="106"/>
      <c r="AM225" s="106"/>
      <c r="AN225" s="106"/>
      <c r="AO225" s="106"/>
      <c r="AP225" s="106"/>
      <c r="AQ225" s="106"/>
      <c r="AR225" s="106"/>
      <c r="AS225" s="106"/>
      <c r="AT225" s="106"/>
      <c r="AU225" s="106"/>
      <c r="AV225" s="106"/>
      <c r="AW225" s="106"/>
      <c r="AX225" s="106"/>
      <c r="AY225" s="106"/>
      <c r="AZ225" s="106"/>
      <c r="BA225" s="106"/>
      <c r="BB225" s="106"/>
      <c r="BC225" s="106"/>
      <c r="BD225" s="106"/>
      <c r="BE225" s="106"/>
      <c r="BF225" s="106"/>
      <c r="BG225" s="106"/>
      <c r="BH225" s="106"/>
      <c r="BI225" s="106"/>
      <c r="BJ225" s="106"/>
      <c r="BK225" s="106"/>
      <c r="BL225" s="106"/>
      <c r="BM225" s="106"/>
      <c r="BN225" s="106"/>
      <c r="BO225" s="106"/>
      <c r="BP225" s="106"/>
      <c r="BQ225" s="106"/>
      <c r="BR225" s="106"/>
      <c r="BS225" s="106"/>
      <c r="BT225" s="106"/>
      <c r="BU225" s="106"/>
      <c r="BV225" s="106"/>
      <c r="BW225" s="106"/>
      <c r="BX225" s="106"/>
      <c r="BY225" s="106"/>
      <c r="BZ225" s="106"/>
      <c r="CA225" s="106"/>
      <c r="CB225" s="106"/>
      <c r="CC225" s="106"/>
      <c r="CD225" s="106"/>
      <c r="CE225" s="106"/>
      <c r="CF225" s="106"/>
      <c r="CG225" s="106"/>
      <c r="CH225" s="106"/>
      <c r="CI225" s="106"/>
      <c r="CJ225" s="106"/>
      <c r="CK225" s="106"/>
      <c r="CL225" s="106"/>
      <c r="CM225" s="106"/>
      <c r="CN225" s="106"/>
      <c r="CO225" s="106"/>
      <c r="CP225" s="106"/>
      <c r="CQ225" s="106"/>
      <c r="CR225" s="106"/>
      <c r="CS225" s="106"/>
      <c r="CT225" s="106"/>
      <c r="CU225" s="106"/>
      <c r="CV225" s="106"/>
      <c r="CW225" s="106"/>
      <c r="CX225" s="106"/>
      <c r="CY225" s="106"/>
      <c r="CZ225" s="106"/>
      <c r="DA225" s="106"/>
      <c r="DB225" s="106"/>
      <c r="DC225" s="106"/>
      <c r="DD225" s="106"/>
      <c r="DE225" s="106"/>
      <c r="DF225" s="106"/>
      <c r="DG225" s="106"/>
      <c r="DH225" s="106"/>
      <c r="DI225" s="106"/>
      <c r="DJ225" s="106"/>
      <c r="DK225" s="106"/>
      <c r="DL225" s="106"/>
      <c r="DM225" s="106"/>
      <c r="DN225" s="106"/>
      <c r="DO225" s="106"/>
      <c r="DP225" s="106"/>
      <c r="DQ225" s="106"/>
      <c r="DR225" s="106"/>
      <c r="DS225" s="106"/>
      <c r="DT225" s="106"/>
      <c r="DU225" s="106"/>
      <c r="DV225" s="106"/>
      <c r="DW225" s="106"/>
      <c r="DX225" s="106"/>
      <c r="DY225" s="106"/>
      <c r="DZ225" s="106"/>
      <c r="EA225" s="106"/>
      <c r="EB225" s="106" t="s">
        <v>974</v>
      </c>
      <c r="EC225" s="106" t="s">
        <v>973</v>
      </c>
    </row>
    <row r="226" spans="1:133">
      <c r="A226" s="106"/>
      <c r="B226" s="106"/>
      <c r="C226" s="106"/>
      <c r="D226" s="106"/>
      <c r="E226" s="106"/>
      <c r="F226" s="106"/>
      <c r="G226" s="106"/>
      <c r="H226" s="106"/>
      <c r="I226" s="106"/>
      <c r="J226" s="106"/>
      <c r="K226" s="106"/>
      <c r="L226" s="106"/>
      <c r="M226" s="106"/>
      <c r="N226" s="106"/>
      <c r="O226" s="106"/>
      <c r="P226" s="106"/>
      <c r="Q226" s="106"/>
      <c r="R226" s="106"/>
      <c r="S226" s="106"/>
      <c r="T226" s="106"/>
      <c r="U226" s="106"/>
      <c r="V226" s="106"/>
      <c r="W226" s="106"/>
      <c r="X226" s="106"/>
      <c r="Y226" s="106"/>
      <c r="Z226" s="106"/>
      <c r="AA226" s="106"/>
      <c r="AB226" s="106"/>
      <c r="AC226" s="106"/>
      <c r="AD226" s="106"/>
      <c r="AE226" s="106"/>
      <c r="AF226" s="106"/>
      <c r="AG226" s="106"/>
      <c r="AH226" s="106"/>
      <c r="AI226" s="106"/>
      <c r="AJ226" s="106"/>
      <c r="AK226" s="106"/>
      <c r="AL226" s="106"/>
      <c r="AM226" s="106"/>
      <c r="AN226" s="106"/>
      <c r="AO226" s="106"/>
      <c r="AP226" s="106"/>
      <c r="AQ226" s="106"/>
      <c r="AR226" s="106"/>
      <c r="AS226" s="106"/>
      <c r="AT226" s="106"/>
      <c r="AU226" s="106"/>
      <c r="AV226" s="106"/>
      <c r="AW226" s="106"/>
      <c r="AX226" s="106"/>
      <c r="AY226" s="106"/>
      <c r="AZ226" s="106"/>
      <c r="BA226" s="106"/>
      <c r="BB226" s="106"/>
      <c r="BC226" s="106"/>
      <c r="BD226" s="106"/>
      <c r="BE226" s="106"/>
      <c r="BF226" s="106"/>
      <c r="BG226" s="106"/>
      <c r="BH226" s="106"/>
      <c r="BI226" s="106"/>
      <c r="BJ226" s="106"/>
      <c r="BK226" s="106"/>
      <c r="BL226" s="106"/>
      <c r="BM226" s="106"/>
      <c r="BN226" s="106"/>
      <c r="BO226" s="106"/>
      <c r="BP226" s="106"/>
      <c r="BQ226" s="106"/>
      <c r="BR226" s="106"/>
      <c r="BS226" s="106"/>
      <c r="BT226" s="106"/>
      <c r="BU226" s="106"/>
      <c r="BV226" s="106"/>
      <c r="BW226" s="106"/>
      <c r="BX226" s="106"/>
      <c r="BY226" s="106"/>
      <c r="BZ226" s="106"/>
      <c r="CA226" s="106"/>
      <c r="CB226" s="106"/>
      <c r="CC226" s="106"/>
      <c r="CD226" s="106"/>
      <c r="CE226" s="106"/>
      <c r="CF226" s="106"/>
      <c r="CG226" s="106"/>
      <c r="CH226" s="106"/>
      <c r="CI226" s="106"/>
      <c r="CJ226" s="106"/>
      <c r="CK226" s="106"/>
      <c r="CL226" s="106"/>
      <c r="CM226" s="106"/>
      <c r="CN226" s="106"/>
      <c r="CO226" s="106"/>
      <c r="CP226" s="106"/>
      <c r="CQ226" s="106"/>
      <c r="CR226" s="106"/>
      <c r="CS226" s="106"/>
      <c r="CT226" s="106"/>
      <c r="CU226" s="106"/>
      <c r="CV226" s="106"/>
      <c r="CW226" s="106"/>
      <c r="CX226" s="106"/>
      <c r="CY226" s="106"/>
      <c r="CZ226" s="106"/>
      <c r="DA226" s="106"/>
      <c r="DB226" s="106"/>
      <c r="DC226" s="106"/>
      <c r="DD226" s="106"/>
      <c r="DE226" s="106"/>
      <c r="DF226" s="106"/>
      <c r="DG226" s="106"/>
      <c r="DH226" s="106"/>
      <c r="DI226" s="106"/>
      <c r="DJ226" s="106"/>
      <c r="DK226" s="106"/>
      <c r="DL226" s="106"/>
      <c r="DM226" s="106"/>
      <c r="DN226" s="106"/>
      <c r="DO226" s="106"/>
      <c r="DP226" s="106"/>
      <c r="DQ226" s="106"/>
      <c r="DR226" s="106"/>
      <c r="DS226" s="106"/>
      <c r="DT226" s="106"/>
      <c r="DU226" s="106"/>
      <c r="DV226" s="106"/>
      <c r="DW226" s="106"/>
      <c r="DX226" s="106"/>
      <c r="DY226" s="106"/>
      <c r="DZ226" s="106"/>
      <c r="EA226" s="106"/>
      <c r="EB226" s="106" t="s">
        <v>976</v>
      </c>
      <c r="EC226" s="106" t="s">
        <v>975</v>
      </c>
    </row>
    <row r="227" spans="1:133">
      <c r="A227" s="106"/>
      <c r="B227" s="106"/>
      <c r="C227" s="106"/>
      <c r="D227" s="106"/>
      <c r="E227" s="106"/>
      <c r="F227" s="106"/>
      <c r="G227" s="106"/>
      <c r="H227" s="106"/>
      <c r="I227" s="106"/>
      <c r="J227" s="106"/>
      <c r="K227" s="106"/>
      <c r="L227" s="106"/>
      <c r="M227" s="106"/>
      <c r="N227" s="106"/>
      <c r="O227" s="106"/>
      <c r="P227" s="106"/>
      <c r="Q227" s="106"/>
      <c r="R227" s="106"/>
      <c r="S227" s="106"/>
      <c r="T227" s="106"/>
      <c r="U227" s="106"/>
      <c r="V227" s="106"/>
      <c r="W227" s="106"/>
      <c r="X227" s="106"/>
      <c r="Y227" s="106"/>
      <c r="Z227" s="106"/>
      <c r="AA227" s="106"/>
      <c r="AB227" s="106"/>
      <c r="AC227" s="106"/>
      <c r="AD227" s="106"/>
      <c r="AE227" s="106"/>
      <c r="AF227" s="106"/>
      <c r="AG227" s="106"/>
      <c r="AH227" s="106"/>
      <c r="AI227" s="106"/>
      <c r="AJ227" s="106"/>
      <c r="AK227" s="106"/>
      <c r="AL227" s="106"/>
      <c r="AM227" s="106"/>
      <c r="AN227" s="106"/>
      <c r="AO227" s="106"/>
      <c r="AP227" s="106"/>
      <c r="AQ227" s="106"/>
      <c r="AR227" s="106"/>
      <c r="AS227" s="106"/>
      <c r="AT227" s="106"/>
      <c r="AU227" s="106"/>
      <c r="AV227" s="106"/>
      <c r="AW227" s="106"/>
      <c r="AX227" s="106"/>
      <c r="AY227" s="106"/>
      <c r="AZ227" s="106"/>
      <c r="BA227" s="106"/>
      <c r="BB227" s="106"/>
      <c r="BC227" s="106"/>
      <c r="BD227" s="106"/>
      <c r="BE227" s="106"/>
      <c r="BF227" s="106"/>
      <c r="BG227" s="106"/>
      <c r="BH227" s="106"/>
      <c r="BI227" s="106"/>
      <c r="BJ227" s="106"/>
      <c r="BK227" s="106"/>
      <c r="BL227" s="106"/>
      <c r="BM227" s="106"/>
      <c r="BN227" s="106"/>
      <c r="BO227" s="106"/>
      <c r="BP227" s="106"/>
      <c r="BQ227" s="106"/>
      <c r="BR227" s="106"/>
      <c r="BS227" s="106"/>
      <c r="BT227" s="106"/>
      <c r="BU227" s="106"/>
      <c r="BV227" s="106"/>
      <c r="BW227" s="106"/>
      <c r="BX227" s="106"/>
      <c r="BY227" s="106"/>
      <c r="BZ227" s="106"/>
      <c r="CA227" s="106"/>
      <c r="CB227" s="106"/>
      <c r="CC227" s="106"/>
      <c r="CD227" s="106"/>
      <c r="CE227" s="106"/>
      <c r="CF227" s="106"/>
      <c r="CG227" s="106"/>
      <c r="CH227" s="106"/>
      <c r="CI227" s="106"/>
      <c r="CJ227" s="106"/>
      <c r="CK227" s="106"/>
      <c r="CL227" s="106"/>
      <c r="CM227" s="106"/>
      <c r="CN227" s="106"/>
      <c r="CO227" s="106"/>
      <c r="CP227" s="106"/>
      <c r="CQ227" s="106"/>
      <c r="CR227" s="106"/>
      <c r="CS227" s="106"/>
      <c r="CT227" s="106"/>
      <c r="CU227" s="106"/>
      <c r="CV227" s="106"/>
      <c r="CW227" s="106"/>
      <c r="CX227" s="106"/>
      <c r="CY227" s="106"/>
      <c r="CZ227" s="106"/>
      <c r="DA227" s="106"/>
      <c r="DB227" s="106"/>
      <c r="DC227" s="106"/>
      <c r="DD227" s="106"/>
      <c r="DE227" s="106"/>
      <c r="DF227" s="106"/>
      <c r="DG227" s="106"/>
      <c r="DH227" s="106"/>
      <c r="DI227" s="106"/>
      <c r="DJ227" s="106"/>
      <c r="DK227" s="106"/>
      <c r="DL227" s="106"/>
      <c r="DM227" s="106"/>
      <c r="DN227" s="106"/>
      <c r="DO227" s="106"/>
      <c r="DP227" s="106"/>
      <c r="DQ227" s="106"/>
      <c r="DR227" s="106"/>
      <c r="DS227" s="106"/>
      <c r="DT227" s="106"/>
      <c r="DU227" s="106"/>
      <c r="DV227" s="106"/>
      <c r="DW227" s="106"/>
      <c r="DX227" s="106"/>
      <c r="DY227" s="106"/>
      <c r="DZ227" s="106"/>
      <c r="EA227" s="106"/>
      <c r="EB227" s="106" t="s">
        <v>978</v>
      </c>
      <c r="EC227" s="106" t="s">
        <v>977</v>
      </c>
    </row>
    <row r="228" spans="1:133">
      <c r="A228" s="106"/>
      <c r="B228" s="106"/>
      <c r="C228" s="106"/>
      <c r="D228" s="106"/>
      <c r="E228" s="106"/>
      <c r="F228" s="106"/>
      <c r="G228" s="106"/>
      <c r="H228" s="106"/>
      <c r="I228" s="106"/>
      <c r="J228" s="106"/>
      <c r="K228" s="106"/>
      <c r="L228" s="106"/>
      <c r="M228" s="106"/>
      <c r="N228" s="106"/>
      <c r="O228" s="106"/>
      <c r="P228" s="106"/>
      <c r="Q228" s="106"/>
      <c r="R228" s="106"/>
      <c r="S228" s="106"/>
      <c r="T228" s="106"/>
      <c r="U228" s="106"/>
      <c r="V228" s="106"/>
      <c r="W228" s="106"/>
      <c r="X228" s="106"/>
      <c r="Y228" s="106"/>
      <c r="Z228" s="106"/>
      <c r="AA228" s="106"/>
      <c r="AB228" s="106"/>
      <c r="AC228" s="106"/>
      <c r="AD228" s="106"/>
      <c r="AE228" s="106"/>
      <c r="AF228" s="106"/>
      <c r="AG228" s="106"/>
      <c r="AH228" s="106"/>
      <c r="AI228" s="106"/>
      <c r="AJ228" s="106"/>
      <c r="AK228" s="106"/>
      <c r="AL228" s="106"/>
      <c r="AM228" s="106"/>
      <c r="AN228" s="106"/>
      <c r="AO228" s="106"/>
      <c r="AP228" s="106"/>
      <c r="AQ228" s="106"/>
      <c r="AR228" s="106"/>
      <c r="AS228" s="106"/>
      <c r="AT228" s="106"/>
      <c r="AU228" s="106"/>
      <c r="AV228" s="106"/>
      <c r="AW228" s="106"/>
      <c r="AX228" s="106"/>
      <c r="AY228" s="106"/>
      <c r="AZ228" s="106"/>
      <c r="BA228" s="106"/>
      <c r="BB228" s="106"/>
      <c r="BC228" s="106"/>
      <c r="BD228" s="106"/>
      <c r="BE228" s="106"/>
      <c r="BF228" s="106"/>
      <c r="BG228" s="106"/>
      <c r="BH228" s="106"/>
      <c r="BI228" s="106"/>
      <c r="BJ228" s="106"/>
      <c r="BK228" s="106"/>
      <c r="BL228" s="106"/>
      <c r="BM228" s="106"/>
      <c r="BN228" s="106"/>
      <c r="BO228" s="106"/>
      <c r="BP228" s="106"/>
      <c r="BQ228" s="106"/>
      <c r="BR228" s="106"/>
      <c r="BS228" s="106"/>
      <c r="BT228" s="106"/>
      <c r="BU228" s="106"/>
      <c r="BV228" s="106"/>
      <c r="BW228" s="106"/>
      <c r="BX228" s="106"/>
      <c r="BY228" s="106"/>
      <c r="BZ228" s="106"/>
      <c r="CA228" s="106"/>
      <c r="CB228" s="106"/>
      <c r="CC228" s="106"/>
      <c r="CD228" s="106"/>
      <c r="CE228" s="106"/>
      <c r="CF228" s="106"/>
      <c r="CG228" s="106"/>
      <c r="CH228" s="106"/>
      <c r="CI228" s="106"/>
      <c r="CJ228" s="106"/>
      <c r="CK228" s="106"/>
      <c r="CL228" s="106"/>
      <c r="CM228" s="106"/>
      <c r="CN228" s="106"/>
      <c r="CO228" s="106"/>
      <c r="CP228" s="106"/>
      <c r="CQ228" s="106"/>
      <c r="CR228" s="106"/>
      <c r="CS228" s="106"/>
      <c r="CT228" s="106"/>
      <c r="CU228" s="106"/>
      <c r="CV228" s="106"/>
      <c r="CW228" s="106"/>
      <c r="CX228" s="106"/>
      <c r="CY228" s="106"/>
      <c r="CZ228" s="106"/>
      <c r="DA228" s="106"/>
      <c r="DB228" s="106"/>
      <c r="DC228" s="106"/>
      <c r="DD228" s="106"/>
      <c r="DE228" s="106"/>
      <c r="DF228" s="106"/>
      <c r="DG228" s="106"/>
      <c r="DH228" s="106"/>
      <c r="DI228" s="106"/>
      <c r="DJ228" s="106"/>
      <c r="DK228" s="106"/>
      <c r="DL228" s="106"/>
      <c r="DM228" s="106"/>
      <c r="DN228" s="106"/>
      <c r="DO228" s="106"/>
      <c r="DP228" s="106"/>
      <c r="DQ228" s="106"/>
      <c r="DR228" s="106"/>
      <c r="DS228" s="106"/>
      <c r="DT228" s="106"/>
      <c r="DU228" s="106"/>
      <c r="DV228" s="106"/>
      <c r="DW228" s="106"/>
      <c r="DX228" s="106"/>
      <c r="DY228" s="106"/>
      <c r="DZ228" s="106"/>
      <c r="EA228" s="106"/>
      <c r="EB228" s="106" t="s">
        <v>980</v>
      </c>
      <c r="EC228" s="106" t="s">
        <v>979</v>
      </c>
    </row>
    <row r="229" spans="1:133">
      <c r="A229" s="106"/>
      <c r="B229" s="106"/>
      <c r="C229" s="106"/>
      <c r="D229" s="106"/>
      <c r="E229" s="106"/>
      <c r="F229" s="106"/>
      <c r="G229" s="106"/>
      <c r="H229" s="106"/>
      <c r="I229" s="106"/>
      <c r="J229" s="106"/>
      <c r="K229" s="106"/>
      <c r="L229" s="106"/>
      <c r="M229" s="106"/>
      <c r="N229" s="106"/>
      <c r="O229" s="106"/>
      <c r="P229" s="106"/>
      <c r="Q229" s="106"/>
      <c r="R229" s="106"/>
      <c r="S229" s="106"/>
      <c r="T229" s="106"/>
      <c r="U229" s="106"/>
      <c r="V229" s="106"/>
      <c r="W229" s="106"/>
      <c r="X229" s="106"/>
      <c r="Y229" s="106"/>
      <c r="Z229" s="106"/>
      <c r="AA229" s="106"/>
      <c r="AB229" s="106"/>
      <c r="AC229" s="106"/>
      <c r="AD229" s="106"/>
      <c r="AE229" s="106"/>
      <c r="AF229" s="106"/>
      <c r="AG229" s="106"/>
      <c r="AH229" s="106"/>
      <c r="AI229" s="106"/>
      <c r="AJ229" s="106"/>
      <c r="AK229" s="106"/>
      <c r="AL229" s="106"/>
      <c r="AM229" s="106"/>
      <c r="AN229" s="106"/>
      <c r="AO229" s="106"/>
      <c r="AP229" s="106"/>
      <c r="AQ229" s="106"/>
      <c r="AR229" s="106"/>
      <c r="AS229" s="106"/>
      <c r="AT229" s="106"/>
      <c r="AU229" s="106"/>
      <c r="AV229" s="106"/>
      <c r="AW229" s="106"/>
      <c r="AX229" s="106"/>
      <c r="AY229" s="106"/>
      <c r="AZ229" s="106"/>
      <c r="BA229" s="106"/>
      <c r="BB229" s="106"/>
      <c r="BC229" s="106"/>
      <c r="BD229" s="106"/>
      <c r="BE229" s="106"/>
      <c r="BF229" s="106"/>
      <c r="BG229" s="106"/>
      <c r="BH229" s="106"/>
      <c r="BI229" s="106"/>
      <c r="BJ229" s="106"/>
      <c r="BK229" s="106"/>
      <c r="BL229" s="106"/>
      <c r="BM229" s="106"/>
      <c r="BN229" s="106"/>
      <c r="BO229" s="106"/>
      <c r="BP229" s="106"/>
      <c r="BQ229" s="106"/>
      <c r="BR229" s="106"/>
      <c r="BS229" s="106"/>
      <c r="BT229" s="106"/>
      <c r="BU229" s="106"/>
      <c r="BV229" s="106"/>
      <c r="BW229" s="106"/>
      <c r="BX229" s="106"/>
      <c r="BY229" s="106"/>
      <c r="BZ229" s="106"/>
      <c r="CA229" s="106"/>
      <c r="CB229" s="106"/>
      <c r="CC229" s="106"/>
      <c r="CD229" s="106"/>
      <c r="CE229" s="106"/>
      <c r="CF229" s="106"/>
      <c r="CG229" s="106"/>
      <c r="CH229" s="106"/>
      <c r="CI229" s="106"/>
      <c r="CJ229" s="106"/>
      <c r="CK229" s="106"/>
      <c r="CL229" s="106"/>
      <c r="CM229" s="106"/>
      <c r="CN229" s="106"/>
      <c r="CO229" s="106"/>
      <c r="CP229" s="106"/>
      <c r="CQ229" s="106"/>
      <c r="CR229" s="106"/>
      <c r="CS229" s="106"/>
      <c r="CT229" s="106"/>
      <c r="CU229" s="106"/>
      <c r="CV229" s="106"/>
      <c r="CW229" s="106"/>
      <c r="CX229" s="106"/>
      <c r="CY229" s="106"/>
      <c r="CZ229" s="106"/>
      <c r="DA229" s="106"/>
      <c r="DB229" s="106"/>
      <c r="DC229" s="106"/>
      <c r="DD229" s="106"/>
      <c r="DE229" s="106"/>
      <c r="DF229" s="106"/>
      <c r="DG229" s="106"/>
      <c r="DH229" s="106"/>
      <c r="DI229" s="106"/>
      <c r="DJ229" s="106"/>
      <c r="DK229" s="106"/>
      <c r="DL229" s="106"/>
      <c r="DM229" s="106"/>
      <c r="DN229" s="106"/>
      <c r="DO229" s="106"/>
      <c r="DP229" s="106"/>
      <c r="DQ229" s="106"/>
      <c r="DR229" s="106"/>
      <c r="DS229" s="106"/>
      <c r="DT229" s="106"/>
      <c r="DU229" s="106"/>
      <c r="DV229" s="106"/>
      <c r="DW229" s="106"/>
      <c r="DX229" s="106"/>
      <c r="DY229" s="106"/>
      <c r="DZ229" s="106"/>
      <c r="EA229" s="106"/>
      <c r="EB229" s="106" t="s">
        <v>982</v>
      </c>
      <c r="EC229" s="106" t="s">
        <v>981</v>
      </c>
    </row>
    <row r="230" spans="1:133">
      <c r="A230" s="106"/>
      <c r="B230" s="106"/>
      <c r="C230" s="106"/>
      <c r="D230" s="106"/>
      <c r="E230" s="106"/>
      <c r="F230" s="106"/>
      <c r="G230" s="106"/>
      <c r="H230" s="106"/>
      <c r="I230" s="106"/>
      <c r="J230" s="106"/>
      <c r="K230" s="106"/>
      <c r="L230" s="106"/>
      <c r="M230" s="106"/>
      <c r="N230" s="106"/>
      <c r="O230" s="106"/>
      <c r="P230" s="106"/>
      <c r="Q230" s="106"/>
      <c r="R230" s="106"/>
      <c r="S230" s="106"/>
      <c r="T230" s="106"/>
      <c r="U230" s="106"/>
      <c r="V230" s="106"/>
      <c r="W230" s="106"/>
      <c r="X230" s="106"/>
      <c r="Y230" s="106"/>
      <c r="Z230" s="106"/>
      <c r="AA230" s="106"/>
      <c r="AB230" s="106"/>
      <c r="AC230" s="106"/>
      <c r="AD230" s="106"/>
      <c r="AE230" s="106"/>
      <c r="AF230" s="106"/>
      <c r="AG230" s="106"/>
      <c r="AH230" s="106"/>
      <c r="AI230" s="106"/>
      <c r="AJ230" s="106"/>
      <c r="AK230" s="106"/>
      <c r="AL230" s="106"/>
      <c r="AM230" s="106"/>
      <c r="AN230" s="106"/>
      <c r="AO230" s="106"/>
      <c r="AP230" s="106"/>
      <c r="AQ230" s="106"/>
      <c r="AR230" s="106"/>
      <c r="AS230" s="106"/>
      <c r="AT230" s="106"/>
      <c r="AU230" s="106"/>
      <c r="AV230" s="106"/>
      <c r="AW230" s="106"/>
      <c r="AX230" s="106"/>
      <c r="AY230" s="106"/>
      <c r="AZ230" s="106"/>
      <c r="BA230" s="106"/>
      <c r="BB230" s="106"/>
      <c r="BC230" s="106"/>
      <c r="BD230" s="106"/>
      <c r="BE230" s="106"/>
      <c r="BF230" s="106"/>
      <c r="BG230" s="106"/>
      <c r="BH230" s="106"/>
      <c r="BI230" s="106"/>
      <c r="BJ230" s="106"/>
      <c r="BK230" s="106"/>
      <c r="BL230" s="106"/>
      <c r="BM230" s="106"/>
      <c r="BN230" s="106"/>
      <c r="BO230" s="106"/>
      <c r="BP230" s="106"/>
      <c r="BQ230" s="106"/>
      <c r="BR230" s="106"/>
      <c r="BS230" s="106"/>
      <c r="BT230" s="106"/>
      <c r="BU230" s="106"/>
      <c r="BV230" s="106"/>
      <c r="BW230" s="106"/>
      <c r="BX230" s="106"/>
      <c r="BY230" s="106"/>
      <c r="BZ230" s="106"/>
      <c r="CA230" s="106"/>
      <c r="CB230" s="106"/>
      <c r="CC230" s="106"/>
      <c r="CD230" s="106"/>
      <c r="CE230" s="106"/>
      <c r="CF230" s="106"/>
      <c r="CG230" s="106"/>
      <c r="CH230" s="106"/>
      <c r="CI230" s="106"/>
      <c r="CJ230" s="106"/>
      <c r="CK230" s="106"/>
      <c r="CL230" s="106"/>
      <c r="CM230" s="106"/>
      <c r="CN230" s="106"/>
      <c r="CO230" s="106"/>
      <c r="CP230" s="106"/>
      <c r="CQ230" s="106"/>
      <c r="CR230" s="106"/>
      <c r="CS230" s="106"/>
      <c r="CT230" s="106"/>
      <c r="CU230" s="106"/>
      <c r="CV230" s="106"/>
      <c r="CW230" s="106"/>
      <c r="CX230" s="106"/>
      <c r="CY230" s="106"/>
      <c r="CZ230" s="106"/>
      <c r="DA230" s="106"/>
      <c r="DB230" s="106"/>
      <c r="DC230" s="106"/>
      <c r="DD230" s="106"/>
      <c r="DE230" s="106"/>
      <c r="DF230" s="106"/>
      <c r="DG230" s="106"/>
      <c r="DH230" s="106"/>
      <c r="DI230" s="106"/>
      <c r="DJ230" s="106"/>
      <c r="DK230" s="106"/>
      <c r="DL230" s="106"/>
      <c r="DM230" s="106"/>
      <c r="DN230" s="106"/>
      <c r="DO230" s="106"/>
      <c r="DP230" s="106"/>
      <c r="DQ230" s="106"/>
      <c r="DR230" s="106"/>
      <c r="DS230" s="106"/>
      <c r="DT230" s="106"/>
      <c r="DU230" s="106"/>
      <c r="DV230" s="106"/>
      <c r="DW230" s="106"/>
      <c r="DX230" s="106"/>
      <c r="DY230" s="106"/>
      <c r="DZ230" s="106"/>
      <c r="EA230" s="106"/>
      <c r="EB230" s="106" t="s">
        <v>984</v>
      </c>
      <c r="EC230" s="106" t="s">
        <v>983</v>
      </c>
    </row>
    <row r="231" spans="1:133">
      <c r="A231" s="106"/>
      <c r="B231" s="106"/>
      <c r="C231" s="106"/>
      <c r="D231" s="106"/>
      <c r="E231" s="106"/>
      <c r="F231" s="106"/>
      <c r="G231" s="106"/>
      <c r="H231" s="106"/>
      <c r="I231" s="106"/>
      <c r="J231" s="106"/>
      <c r="K231" s="106"/>
      <c r="L231" s="106"/>
      <c r="M231" s="106"/>
      <c r="N231" s="106"/>
      <c r="O231" s="106"/>
      <c r="P231" s="106"/>
      <c r="Q231" s="106"/>
      <c r="R231" s="106"/>
      <c r="S231" s="106"/>
      <c r="T231" s="106"/>
      <c r="U231" s="106"/>
      <c r="V231" s="106"/>
      <c r="W231" s="106"/>
      <c r="X231" s="106"/>
      <c r="Y231" s="106"/>
      <c r="Z231" s="106"/>
      <c r="AA231" s="106"/>
      <c r="AB231" s="106"/>
      <c r="AC231" s="106"/>
      <c r="AD231" s="106"/>
      <c r="AE231" s="106"/>
      <c r="AF231" s="106"/>
      <c r="AG231" s="106"/>
      <c r="AH231" s="106"/>
      <c r="AI231" s="106"/>
      <c r="AJ231" s="106"/>
      <c r="AK231" s="106"/>
      <c r="AL231" s="106"/>
      <c r="AM231" s="106"/>
      <c r="AN231" s="106"/>
      <c r="AO231" s="106"/>
      <c r="AP231" s="106"/>
      <c r="AQ231" s="106"/>
      <c r="AR231" s="106"/>
      <c r="AS231" s="106"/>
      <c r="AT231" s="106"/>
      <c r="AU231" s="106"/>
      <c r="AV231" s="106"/>
      <c r="AW231" s="106"/>
      <c r="AX231" s="106"/>
      <c r="AY231" s="106"/>
      <c r="AZ231" s="106"/>
      <c r="BA231" s="106"/>
      <c r="BB231" s="106"/>
      <c r="BC231" s="106"/>
      <c r="BD231" s="106"/>
      <c r="BE231" s="106"/>
      <c r="BF231" s="106"/>
      <c r="BG231" s="106"/>
      <c r="BH231" s="106"/>
      <c r="BI231" s="106"/>
      <c r="BJ231" s="106"/>
      <c r="BK231" s="106"/>
      <c r="BL231" s="106"/>
      <c r="BM231" s="106"/>
      <c r="BN231" s="106"/>
      <c r="BO231" s="106"/>
      <c r="BP231" s="106"/>
      <c r="BQ231" s="106"/>
      <c r="BR231" s="106"/>
      <c r="BS231" s="106"/>
      <c r="BT231" s="106"/>
      <c r="BU231" s="106"/>
      <c r="BV231" s="106"/>
      <c r="BW231" s="106"/>
      <c r="BX231" s="106"/>
      <c r="BY231" s="106"/>
      <c r="BZ231" s="106"/>
      <c r="CA231" s="106"/>
      <c r="CB231" s="106"/>
      <c r="CC231" s="106"/>
      <c r="CD231" s="106"/>
      <c r="CE231" s="106"/>
      <c r="CF231" s="106"/>
      <c r="CG231" s="106"/>
      <c r="CH231" s="106"/>
      <c r="CI231" s="106"/>
      <c r="CJ231" s="106"/>
      <c r="CK231" s="106"/>
      <c r="CL231" s="106"/>
      <c r="CM231" s="106"/>
      <c r="CN231" s="106"/>
      <c r="CO231" s="106"/>
      <c r="CP231" s="106"/>
      <c r="CQ231" s="106"/>
      <c r="CR231" s="106"/>
      <c r="CS231" s="106"/>
      <c r="CT231" s="106"/>
      <c r="CU231" s="106"/>
      <c r="CV231" s="106"/>
      <c r="CW231" s="106"/>
      <c r="CX231" s="106"/>
      <c r="CY231" s="106"/>
      <c r="CZ231" s="106"/>
      <c r="DA231" s="106"/>
      <c r="DB231" s="106"/>
      <c r="DC231" s="106"/>
      <c r="DD231" s="106"/>
      <c r="DE231" s="106"/>
      <c r="DF231" s="106"/>
      <c r="DG231" s="106"/>
      <c r="DH231" s="106"/>
      <c r="DI231" s="106"/>
      <c r="DJ231" s="106"/>
      <c r="DK231" s="106"/>
      <c r="DL231" s="106"/>
      <c r="DM231" s="106"/>
      <c r="DN231" s="106"/>
      <c r="DO231" s="106"/>
      <c r="DP231" s="106"/>
      <c r="DQ231" s="106"/>
      <c r="DR231" s="106"/>
      <c r="DS231" s="106"/>
      <c r="DT231" s="106"/>
      <c r="DU231" s="106"/>
      <c r="DV231" s="106"/>
      <c r="DW231" s="106"/>
      <c r="DX231" s="106"/>
      <c r="DY231" s="106"/>
      <c r="DZ231" s="106"/>
      <c r="EA231" s="106"/>
      <c r="EB231" s="106" t="s">
        <v>986</v>
      </c>
      <c r="EC231" s="106" t="s">
        <v>985</v>
      </c>
    </row>
    <row r="232" spans="1:133">
      <c r="A232" s="106"/>
      <c r="B232" s="106"/>
      <c r="C232" s="106"/>
      <c r="D232" s="106"/>
      <c r="E232" s="106"/>
      <c r="F232" s="106"/>
      <c r="G232" s="106"/>
      <c r="H232" s="106"/>
      <c r="I232" s="106"/>
      <c r="J232" s="106"/>
      <c r="K232" s="106"/>
      <c r="L232" s="106"/>
      <c r="M232" s="106"/>
      <c r="N232" s="106"/>
      <c r="O232" s="106"/>
      <c r="P232" s="106"/>
      <c r="Q232" s="106"/>
      <c r="R232" s="106"/>
      <c r="S232" s="106"/>
      <c r="T232" s="106"/>
      <c r="U232" s="106"/>
      <c r="V232" s="106"/>
      <c r="W232" s="106"/>
      <c r="X232" s="106"/>
      <c r="Y232" s="106"/>
      <c r="Z232" s="106"/>
      <c r="AA232" s="106"/>
      <c r="AB232" s="106"/>
      <c r="AC232" s="106"/>
      <c r="AD232" s="106"/>
      <c r="AE232" s="106"/>
      <c r="AF232" s="106"/>
      <c r="AG232" s="106"/>
      <c r="AH232" s="106"/>
      <c r="AI232" s="106"/>
      <c r="AJ232" s="106"/>
      <c r="AK232" s="106"/>
      <c r="AL232" s="106"/>
      <c r="AM232" s="106"/>
      <c r="AN232" s="106"/>
      <c r="AO232" s="106"/>
      <c r="AP232" s="106"/>
      <c r="AQ232" s="106"/>
      <c r="AR232" s="106"/>
      <c r="AS232" s="106"/>
      <c r="AT232" s="106"/>
      <c r="AU232" s="106"/>
      <c r="AV232" s="106"/>
      <c r="AW232" s="106"/>
      <c r="AX232" s="106"/>
      <c r="AY232" s="106"/>
      <c r="AZ232" s="106"/>
      <c r="BA232" s="106"/>
      <c r="BB232" s="106"/>
      <c r="BC232" s="106"/>
      <c r="BD232" s="106"/>
      <c r="BE232" s="106"/>
      <c r="BF232" s="106"/>
      <c r="BG232" s="106"/>
      <c r="BH232" s="106"/>
      <c r="BI232" s="106"/>
      <c r="BJ232" s="106"/>
      <c r="BK232" s="106"/>
      <c r="BL232" s="106"/>
      <c r="BM232" s="106"/>
      <c r="BN232" s="106"/>
      <c r="BO232" s="106"/>
      <c r="BP232" s="106"/>
      <c r="BQ232" s="106"/>
      <c r="BR232" s="106"/>
      <c r="BS232" s="106"/>
      <c r="BT232" s="106"/>
      <c r="BU232" s="106"/>
      <c r="BV232" s="106"/>
      <c r="BW232" s="106"/>
      <c r="BX232" s="106"/>
      <c r="BY232" s="106"/>
      <c r="BZ232" s="106"/>
      <c r="CA232" s="106"/>
      <c r="CB232" s="106"/>
      <c r="CC232" s="106"/>
      <c r="CD232" s="106"/>
      <c r="CE232" s="106"/>
      <c r="CF232" s="106"/>
      <c r="CG232" s="106"/>
      <c r="CH232" s="106"/>
      <c r="CI232" s="106"/>
      <c r="CJ232" s="106"/>
      <c r="CK232" s="106"/>
      <c r="CL232" s="106"/>
      <c r="CM232" s="106"/>
      <c r="CN232" s="106"/>
      <c r="CO232" s="106"/>
      <c r="CP232" s="106"/>
      <c r="CQ232" s="106"/>
      <c r="CR232" s="106"/>
      <c r="CS232" s="106"/>
      <c r="CT232" s="106"/>
      <c r="CU232" s="106"/>
      <c r="CV232" s="106"/>
      <c r="CW232" s="106"/>
      <c r="CX232" s="106"/>
      <c r="CY232" s="106"/>
      <c r="CZ232" s="106"/>
      <c r="DA232" s="106"/>
      <c r="DB232" s="106"/>
      <c r="DC232" s="106"/>
      <c r="DD232" s="106"/>
      <c r="DE232" s="106"/>
      <c r="DF232" s="106"/>
      <c r="DG232" s="106"/>
      <c r="DH232" s="106"/>
      <c r="DI232" s="106"/>
      <c r="DJ232" s="106"/>
      <c r="DK232" s="106"/>
      <c r="DL232" s="106"/>
      <c r="DM232" s="106"/>
      <c r="DN232" s="106"/>
      <c r="DO232" s="106"/>
      <c r="DP232" s="106"/>
      <c r="DQ232" s="106"/>
      <c r="DR232" s="106"/>
      <c r="DS232" s="106"/>
      <c r="DT232" s="106"/>
      <c r="DU232" s="106"/>
      <c r="DV232" s="106"/>
      <c r="DW232" s="106"/>
      <c r="DX232" s="106"/>
      <c r="DY232" s="106"/>
      <c r="DZ232" s="106"/>
      <c r="EA232" s="106"/>
      <c r="EB232" s="106" t="s">
        <v>988</v>
      </c>
      <c r="EC232" s="106" t="s">
        <v>987</v>
      </c>
    </row>
    <row r="233" spans="1:133">
      <c r="A233" s="106"/>
      <c r="B233" s="106"/>
      <c r="C233" s="106"/>
      <c r="D233" s="106"/>
      <c r="E233" s="106"/>
      <c r="F233" s="106"/>
      <c r="G233" s="106"/>
      <c r="H233" s="106"/>
      <c r="I233" s="106"/>
      <c r="J233" s="106"/>
      <c r="K233" s="106"/>
      <c r="L233" s="106"/>
      <c r="M233" s="106"/>
      <c r="N233" s="106"/>
      <c r="O233" s="106"/>
      <c r="P233" s="106"/>
      <c r="Q233" s="106"/>
      <c r="R233" s="106"/>
      <c r="S233" s="106"/>
      <c r="T233" s="106"/>
      <c r="U233" s="106"/>
      <c r="V233" s="106"/>
      <c r="W233" s="106"/>
      <c r="X233" s="106"/>
      <c r="Y233" s="106"/>
      <c r="Z233" s="106"/>
      <c r="AA233" s="106"/>
      <c r="AB233" s="106"/>
      <c r="AC233" s="106"/>
      <c r="AD233" s="106"/>
      <c r="AE233" s="106"/>
      <c r="AF233" s="106"/>
      <c r="AG233" s="106"/>
      <c r="AH233" s="106"/>
      <c r="AI233" s="106"/>
      <c r="AJ233" s="106"/>
      <c r="AK233" s="106"/>
      <c r="AL233" s="106"/>
      <c r="AM233" s="106"/>
      <c r="AN233" s="106"/>
      <c r="AO233" s="106"/>
      <c r="AP233" s="106"/>
      <c r="AQ233" s="106"/>
      <c r="AR233" s="106"/>
      <c r="AS233" s="106"/>
      <c r="AT233" s="106"/>
      <c r="AU233" s="106"/>
      <c r="AV233" s="106"/>
      <c r="AW233" s="106"/>
      <c r="AX233" s="106"/>
      <c r="AY233" s="106"/>
      <c r="AZ233" s="106"/>
      <c r="BA233" s="106"/>
      <c r="BB233" s="106"/>
      <c r="BC233" s="106"/>
      <c r="BD233" s="106"/>
      <c r="BE233" s="106"/>
      <c r="BF233" s="106"/>
      <c r="BG233" s="106"/>
      <c r="BH233" s="106"/>
      <c r="BI233" s="106"/>
      <c r="BJ233" s="106"/>
      <c r="BK233" s="106"/>
      <c r="BL233" s="106"/>
      <c r="BM233" s="106"/>
      <c r="BN233" s="106"/>
      <c r="BO233" s="106"/>
      <c r="BP233" s="106"/>
      <c r="BQ233" s="106"/>
      <c r="BR233" s="106"/>
      <c r="BS233" s="106"/>
      <c r="BT233" s="106"/>
      <c r="BU233" s="106"/>
      <c r="BV233" s="106"/>
      <c r="BW233" s="106"/>
      <c r="BX233" s="106"/>
      <c r="BY233" s="106"/>
      <c r="BZ233" s="106"/>
      <c r="CA233" s="106"/>
      <c r="CB233" s="106"/>
      <c r="CC233" s="106"/>
      <c r="CD233" s="106"/>
      <c r="CE233" s="106"/>
      <c r="CF233" s="106"/>
      <c r="CG233" s="106"/>
      <c r="CH233" s="106"/>
      <c r="CI233" s="106"/>
      <c r="CJ233" s="106"/>
      <c r="CK233" s="106"/>
      <c r="CL233" s="106"/>
      <c r="CM233" s="106"/>
      <c r="CN233" s="106"/>
      <c r="CO233" s="106"/>
      <c r="CP233" s="106"/>
      <c r="CQ233" s="106"/>
      <c r="CR233" s="106"/>
      <c r="CS233" s="106"/>
      <c r="CT233" s="106"/>
      <c r="CU233" s="106"/>
      <c r="CV233" s="106"/>
      <c r="CW233" s="106"/>
      <c r="CX233" s="106"/>
      <c r="CY233" s="106"/>
      <c r="CZ233" s="106"/>
      <c r="DA233" s="106"/>
      <c r="DB233" s="106"/>
      <c r="DC233" s="106"/>
      <c r="DD233" s="106"/>
      <c r="DE233" s="106"/>
      <c r="DF233" s="106"/>
      <c r="DG233" s="106"/>
      <c r="DH233" s="106"/>
      <c r="DI233" s="106"/>
      <c r="DJ233" s="106"/>
      <c r="DK233" s="106"/>
      <c r="DL233" s="106"/>
      <c r="DM233" s="106"/>
      <c r="DN233" s="106"/>
      <c r="DO233" s="106"/>
      <c r="DP233" s="106"/>
      <c r="DQ233" s="106"/>
      <c r="DR233" s="106"/>
      <c r="DS233" s="106"/>
      <c r="DT233" s="106"/>
      <c r="DU233" s="106"/>
      <c r="DV233" s="106"/>
      <c r="DW233" s="106"/>
      <c r="DX233" s="106"/>
      <c r="DY233" s="106"/>
      <c r="DZ233" s="106"/>
      <c r="EA233" s="106"/>
      <c r="EB233" s="106" t="s">
        <v>990</v>
      </c>
      <c r="EC233" s="106" t="s">
        <v>989</v>
      </c>
    </row>
    <row r="234" spans="1:133">
      <c r="A234" s="106"/>
      <c r="B234" s="106"/>
      <c r="C234" s="106"/>
      <c r="D234" s="106"/>
      <c r="E234" s="106"/>
      <c r="F234" s="106"/>
      <c r="G234" s="106"/>
      <c r="H234" s="106"/>
      <c r="I234" s="106"/>
      <c r="J234" s="106"/>
      <c r="K234" s="106"/>
      <c r="L234" s="106"/>
      <c r="M234" s="106"/>
      <c r="N234" s="106"/>
      <c r="O234" s="106"/>
      <c r="P234" s="106"/>
      <c r="Q234" s="106"/>
      <c r="R234" s="106"/>
      <c r="S234" s="106"/>
      <c r="T234" s="106"/>
      <c r="U234" s="106"/>
      <c r="V234" s="106"/>
      <c r="W234" s="106"/>
      <c r="X234" s="106"/>
      <c r="Y234" s="106"/>
      <c r="Z234" s="106"/>
      <c r="AA234" s="106"/>
      <c r="AB234" s="106"/>
      <c r="AC234" s="106"/>
      <c r="AD234" s="106"/>
      <c r="AE234" s="106"/>
      <c r="AF234" s="106"/>
      <c r="AG234" s="106"/>
      <c r="AH234" s="106"/>
      <c r="AI234" s="106"/>
      <c r="AJ234" s="106"/>
      <c r="AK234" s="106"/>
      <c r="AL234" s="106"/>
      <c r="AM234" s="106"/>
      <c r="AN234" s="106"/>
      <c r="AO234" s="106"/>
      <c r="AP234" s="106"/>
      <c r="AQ234" s="106"/>
      <c r="AR234" s="106"/>
      <c r="AS234" s="106"/>
      <c r="AT234" s="106"/>
      <c r="AU234" s="106"/>
      <c r="AV234" s="106"/>
      <c r="AW234" s="106"/>
      <c r="AX234" s="106"/>
      <c r="AY234" s="106"/>
      <c r="AZ234" s="106"/>
      <c r="BA234" s="106"/>
      <c r="BB234" s="106"/>
      <c r="BC234" s="106"/>
      <c r="BD234" s="106"/>
      <c r="BE234" s="106"/>
      <c r="BF234" s="106"/>
      <c r="BG234" s="106"/>
      <c r="BH234" s="106"/>
      <c r="BI234" s="106"/>
      <c r="BJ234" s="106"/>
      <c r="BK234" s="106"/>
      <c r="BL234" s="106"/>
      <c r="BM234" s="106"/>
      <c r="BN234" s="106"/>
      <c r="BO234" s="106"/>
      <c r="BP234" s="106"/>
      <c r="BQ234" s="106"/>
      <c r="BR234" s="106"/>
      <c r="BS234" s="106"/>
      <c r="BT234" s="106"/>
      <c r="BU234" s="106"/>
      <c r="BV234" s="106"/>
      <c r="BW234" s="106"/>
      <c r="BX234" s="106"/>
      <c r="BY234" s="106"/>
      <c r="BZ234" s="106"/>
      <c r="CA234" s="106"/>
      <c r="CB234" s="106"/>
      <c r="CC234" s="106"/>
      <c r="CD234" s="106"/>
      <c r="CE234" s="106"/>
      <c r="CF234" s="106"/>
      <c r="CG234" s="106"/>
      <c r="CH234" s="106"/>
      <c r="CI234" s="106"/>
      <c r="CJ234" s="106"/>
      <c r="CK234" s="106"/>
      <c r="CL234" s="106"/>
      <c r="CM234" s="106"/>
      <c r="CN234" s="106"/>
      <c r="CO234" s="106"/>
      <c r="CP234" s="106"/>
      <c r="CQ234" s="106"/>
      <c r="CR234" s="106"/>
      <c r="CS234" s="106"/>
      <c r="CT234" s="106"/>
      <c r="CU234" s="106"/>
      <c r="CV234" s="106"/>
      <c r="CW234" s="106"/>
      <c r="CX234" s="106"/>
      <c r="CY234" s="106"/>
      <c r="CZ234" s="106"/>
      <c r="DA234" s="106"/>
      <c r="DB234" s="106"/>
      <c r="DC234" s="106"/>
      <c r="DD234" s="106"/>
      <c r="DE234" s="106"/>
      <c r="DF234" s="106"/>
      <c r="DG234" s="106"/>
      <c r="DH234" s="106"/>
      <c r="DI234" s="106"/>
      <c r="DJ234" s="106"/>
      <c r="DK234" s="106"/>
      <c r="DL234" s="106"/>
      <c r="DM234" s="106"/>
      <c r="DN234" s="106"/>
      <c r="DO234" s="106"/>
      <c r="DP234" s="106"/>
      <c r="DQ234" s="106"/>
      <c r="DR234" s="106"/>
      <c r="DS234" s="106"/>
      <c r="DT234" s="106"/>
      <c r="DU234" s="106"/>
      <c r="DV234" s="106"/>
      <c r="DW234" s="106"/>
      <c r="DX234" s="106"/>
      <c r="DY234" s="106"/>
      <c r="DZ234" s="106"/>
      <c r="EA234" s="106"/>
      <c r="EB234" s="106" t="s">
        <v>992</v>
      </c>
      <c r="EC234" s="106" t="s">
        <v>991</v>
      </c>
    </row>
    <row r="235" spans="1:133">
      <c r="A235" s="106"/>
      <c r="B235" s="106"/>
      <c r="C235" s="106"/>
      <c r="D235" s="106"/>
      <c r="E235" s="106"/>
      <c r="F235" s="106"/>
      <c r="G235" s="106"/>
      <c r="H235" s="106"/>
      <c r="I235" s="106"/>
      <c r="J235" s="106"/>
      <c r="K235" s="106"/>
      <c r="L235" s="106"/>
      <c r="M235" s="106"/>
      <c r="N235" s="106"/>
      <c r="O235" s="106"/>
      <c r="P235" s="106"/>
      <c r="Q235" s="106"/>
      <c r="R235" s="106"/>
      <c r="S235" s="106"/>
      <c r="T235" s="106"/>
      <c r="U235" s="106"/>
      <c r="V235" s="106"/>
      <c r="W235" s="106"/>
      <c r="X235" s="106"/>
      <c r="Y235" s="106"/>
      <c r="Z235" s="106"/>
      <c r="AA235" s="106"/>
      <c r="AB235" s="106"/>
      <c r="AC235" s="106"/>
      <c r="AD235" s="106"/>
      <c r="AE235" s="106"/>
      <c r="AF235" s="106"/>
      <c r="AG235" s="106"/>
      <c r="AH235" s="106"/>
      <c r="AI235" s="106"/>
      <c r="AJ235" s="106"/>
      <c r="AK235" s="106"/>
      <c r="AL235" s="106"/>
      <c r="AM235" s="106"/>
      <c r="AN235" s="106"/>
      <c r="AO235" s="106"/>
      <c r="AP235" s="106"/>
      <c r="AQ235" s="106"/>
      <c r="AR235" s="106"/>
      <c r="AS235" s="106"/>
      <c r="AT235" s="106"/>
      <c r="AU235" s="106"/>
      <c r="AV235" s="106"/>
      <c r="AW235" s="106"/>
      <c r="AX235" s="106"/>
      <c r="AY235" s="106"/>
      <c r="AZ235" s="106"/>
      <c r="BA235" s="106"/>
      <c r="BB235" s="106"/>
      <c r="BC235" s="106"/>
      <c r="BD235" s="106"/>
      <c r="BE235" s="106"/>
      <c r="BF235" s="106"/>
      <c r="BG235" s="106"/>
      <c r="BH235" s="106"/>
      <c r="BI235" s="106"/>
      <c r="BJ235" s="106"/>
      <c r="BK235" s="106"/>
      <c r="BL235" s="106"/>
      <c r="BM235" s="106"/>
      <c r="BN235" s="106"/>
      <c r="BO235" s="106"/>
      <c r="BP235" s="106"/>
      <c r="BQ235" s="106"/>
      <c r="BR235" s="106"/>
      <c r="BS235" s="106"/>
      <c r="BT235" s="106"/>
      <c r="BU235" s="106"/>
      <c r="BV235" s="106"/>
      <c r="BW235" s="106"/>
      <c r="BX235" s="106"/>
      <c r="BY235" s="106"/>
      <c r="BZ235" s="106"/>
      <c r="CA235" s="106"/>
      <c r="CB235" s="106"/>
      <c r="CC235" s="106"/>
      <c r="CD235" s="106"/>
      <c r="CE235" s="106"/>
      <c r="CF235" s="106"/>
      <c r="CG235" s="106"/>
      <c r="CH235" s="106"/>
      <c r="CI235" s="106"/>
      <c r="CJ235" s="106"/>
      <c r="CK235" s="106"/>
      <c r="CL235" s="106"/>
      <c r="CM235" s="106"/>
      <c r="CN235" s="106"/>
      <c r="CO235" s="106"/>
      <c r="CP235" s="106"/>
      <c r="CQ235" s="106"/>
      <c r="CR235" s="106"/>
      <c r="CS235" s="106"/>
      <c r="CT235" s="106"/>
      <c r="CU235" s="106"/>
      <c r="CV235" s="106"/>
      <c r="CW235" s="106"/>
      <c r="CX235" s="106"/>
      <c r="CY235" s="106"/>
      <c r="CZ235" s="106"/>
      <c r="DA235" s="106"/>
      <c r="DB235" s="106"/>
      <c r="DC235" s="106"/>
      <c r="DD235" s="106"/>
      <c r="DE235" s="106"/>
      <c r="DF235" s="106"/>
      <c r="DG235" s="106"/>
      <c r="DH235" s="106"/>
      <c r="DI235" s="106"/>
      <c r="DJ235" s="106"/>
      <c r="DK235" s="106"/>
      <c r="DL235" s="106"/>
      <c r="DM235" s="106"/>
      <c r="DN235" s="106"/>
      <c r="DO235" s="106"/>
      <c r="DP235" s="106"/>
      <c r="DQ235" s="106"/>
      <c r="DR235" s="106"/>
      <c r="DS235" s="106"/>
      <c r="DT235" s="106"/>
      <c r="DU235" s="106"/>
      <c r="DV235" s="106"/>
      <c r="DW235" s="106"/>
      <c r="DX235" s="106"/>
      <c r="DY235" s="106"/>
      <c r="DZ235" s="106"/>
      <c r="EA235" s="106"/>
      <c r="EB235" s="106" t="s">
        <v>994</v>
      </c>
      <c r="EC235" s="106" t="s">
        <v>993</v>
      </c>
    </row>
    <row r="236" spans="1:133">
      <c r="A236" s="106"/>
      <c r="B236" s="106"/>
      <c r="C236" s="106"/>
      <c r="D236" s="106"/>
      <c r="E236" s="106"/>
      <c r="F236" s="106"/>
      <c r="G236" s="106"/>
      <c r="H236" s="106"/>
      <c r="I236" s="106"/>
      <c r="J236" s="106"/>
      <c r="K236" s="106"/>
      <c r="L236" s="106"/>
      <c r="M236" s="106"/>
      <c r="N236" s="106"/>
      <c r="O236" s="106"/>
      <c r="P236" s="106"/>
      <c r="Q236" s="106"/>
      <c r="R236" s="106"/>
      <c r="S236" s="106"/>
      <c r="T236" s="106"/>
      <c r="U236" s="106"/>
      <c r="V236" s="106"/>
      <c r="W236" s="106"/>
      <c r="X236" s="106"/>
      <c r="Y236" s="106"/>
      <c r="Z236" s="106"/>
      <c r="AA236" s="106"/>
      <c r="AB236" s="106"/>
      <c r="AC236" s="106"/>
      <c r="AD236" s="106"/>
      <c r="AE236" s="106"/>
      <c r="AF236" s="106"/>
      <c r="AG236" s="106"/>
      <c r="AH236" s="106"/>
      <c r="AI236" s="106"/>
      <c r="AJ236" s="106"/>
      <c r="AK236" s="106"/>
      <c r="AL236" s="106"/>
      <c r="AM236" s="106"/>
      <c r="AN236" s="106"/>
      <c r="AO236" s="106"/>
      <c r="AP236" s="106"/>
      <c r="AQ236" s="106"/>
      <c r="AR236" s="106"/>
      <c r="AS236" s="106"/>
      <c r="AT236" s="106"/>
      <c r="AU236" s="106"/>
      <c r="AV236" s="106"/>
      <c r="AW236" s="106"/>
      <c r="AX236" s="106"/>
      <c r="AY236" s="106"/>
      <c r="AZ236" s="106"/>
      <c r="BA236" s="106"/>
      <c r="BB236" s="106"/>
      <c r="BC236" s="106"/>
      <c r="BD236" s="106"/>
      <c r="BE236" s="106"/>
      <c r="BF236" s="106"/>
      <c r="BG236" s="106"/>
      <c r="BH236" s="106"/>
      <c r="BI236" s="106"/>
      <c r="BJ236" s="106"/>
      <c r="BK236" s="106"/>
      <c r="BL236" s="106"/>
      <c r="BM236" s="106"/>
      <c r="BN236" s="106"/>
      <c r="BO236" s="106"/>
      <c r="BP236" s="106"/>
      <c r="BQ236" s="106"/>
      <c r="BR236" s="106"/>
      <c r="BS236" s="106"/>
      <c r="BT236" s="106"/>
      <c r="BU236" s="106"/>
      <c r="BV236" s="106"/>
      <c r="BW236" s="106"/>
      <c r="BX236" s="106"/>
      <c r="BY236" s="106"/>
      <c r="BZ236" s="106"/>
      <c r="CA236" s="106"/>
      <c r="CB236" s="106"/>
      <c r="CC236" s="106"/>
      <c r="CD236" s="106"/>
      <c r="CE236" s="106"/>
      <c r="CF236" s="106"/>
      <c r="CG236" s="106"/>
      <c r="CH236" s="106"/>
      <c r="CI236" s="106"/>
      <c r="CJ236" s="106"/>
      <c r="CK236" s="106"/>
      <c r="CL236" s="106"/>
      <c r="CM236" s="106"/>
      <c r="CN236" s="106"/>
      <c r="CO236" s="106"/>
      <c r="CP236" s="106"/>
      <c r="CQ236" s="106"/>
      <c r="CR236" s="106"/>
      <c r="CS236" s="106"/>
      <c r="CT236" s="106"/>
      <c r="CU236" s="106"/>
      <c r="CV236" s="106"/>
      <c r="CW236" s="106"/>
      <c r="CX236" s="106"/>
      <c r="CY236" s="106"/>
      <c r="CZ236" s="106"/>
      <c r="DA236" s="106"/>
      <c r="DB236" s="106"/>
      <c r="DC236" s="106"/>
      <c r="DD236" s="106"/>
      <c r="DE236" s="106"/>
      <c r="DF236" s="106"/>
      <c r="DG236" s="106"/>
      <c r="DH236" s="106"/>
      <c r="DI236" s="106"/>
      <c r="DJ236" s="106"/>
      <c r="DK236" s="106"/>
      <c r="DL236" s="106"/>
      <c r="DM236" s="106"/>
      <c r="DN236" s="106"/>
      <c r="DO236" s="106"/>
      <c r="DP236" s="106"/>
      <c r="DQ236" s="106"/>
      <c r="DR236" s="106"/>
      <c r="DS236" s="106"/>
      <c r="DT236" s="106"/>
      <c r="DU236" s="106"/>
      <c r="DV236" s="106"/>
      <c r="DW236" s="106"/>
      <c r="DX236" s="106"/>
      <c r="DY236" s="106"/>
      <c r="DZ236" s="106"/>
      <c r="EA236" s="106"/>
      <c r="EB236" s="106" t="s">
        <v>1008</v>
      </c>
      <c r="EC236" s="106" t="s">
        <v>1009</v>
      </c>
    </row>
    <row r="237" spans="1:133">
      <c r="A237" s="106"/>
      <c r="B237" s="106"/>
      <c r="C237" s="106"/>
      <c r="D237" s="106"/>
      <c r="E237" s="106"/>
      <c r="F237" s="106"/>
      <c r="G237" s="106"/>
      <c r="H237" s="106"/>
      <c r="I237" s="106"/>
      <c r="J237" s="106"/>
      <c r="K237" s="106"/>
      <c r="L237" s="106"/>
      <c r="M237" s="106"/>
      <c r="N237" s="106"/>
      <c r="O237" s="106"/>
      <c r="P237" s="106"/>
      <c r="Q237" s="106"/>
      <c r="R237" s="106"/>
      <c r="S237" s="106"/>
      <c r="T237" s="106"/>
      <c r="U237" s="106"/>
      <c r="V237" s="106"/>
      <c r="W237" s="106"/>
      <c r="X237" s="106"/>
      <c r="Y237" s="106"/>
      <c r="Z237" s="106"/>
      <c r="AA237" s="106"/>
      <c r="AB237" s="106"/>
      <c r="AC237" s="106"/>
      <c r="AD237" s="106"/>
      <c r="AE237" s="106"/>
      <c r="AF237" s="106"/>
      <c r="AG237" s="106"/>
      <c r="AH237" s="106"/>
      <c r="AI237" s="106"/>
      <c r="AJ237" s="106"/>
      <c r="AK237" s="106"/>
      <c r="AL237" s="106"/>
      <c r="AM237" s="106"/>
      <c r="AN237" s="106"/>
      <c r="AO237" s="106"/>
      <c r="AP237" s="106"/>
      <c r="AQ237" s="106"/>
      <c r="AR237" s="106"/>
      <c r="AS237" s="106"/>
      <c r="AT237" s="106"/>
      <c r="AU237" s="106"/>
      <c r="AV237" s="106"/>
      <c r="AW237" s="106"/>
      <c r="AX237" s="106"/>
      <c r="AY237" s="106"/>
      <c r="AZ237" s="106"/>
      <c r="BA237" s="106"/>
      <c r="BB237" s="106"/>
      <c r="BC237" s="106"/>
      <c r="BD237" s="106"/>
      <c r="BE237" s="106"/>
      <c r="BF237" s="106"/>
      <c r="BG237" s="106"/>
      <c r="BH237" s="106"/>
      <c r="BI237" s="106"/>
      <c r="BJ237" s="106"/>
      <c r="BK237" s="106"/>
      <c r="BL237" s="106"/>
      <c r="BM237" s="106"/>
      <c r="BN237" s="106"/>
      <c r="BO237" s="106"/>
      <c r="BP237" s="106"/>
      <c r="BQ237" s="106"/>
      <c r="BR237" s="106"/>
      <c r="BS237" s="106"/>
      <c r="BT237" s="106"/>
      <c r="BU237" s="106"/>
      <c r="BV237" s="106"/>
      <c r="BW237" s="106"/>
      <c r="BX237" s="106"/>
      <c r="BY237" s="106"/>
      <c r="BZ237" s="106"/>
      <c r="CA237" s="106"/>
      <c r="CB237" s="106"/>
      <c r="CC237" s="106"/>
      <c r="CD237" s="106"/>
      <c r="CE237" s="106"/>
      <c r="CF237" s="106"/>
      <c r="CG237" s="106"/>
      <c r="CH237" s="106"/>
      <c r="CI237" s="106"/>
      <c r="CJ237" s="106"/>
      <c r="CK237" s="106"/>
      <c r="CL237" s="106"/>
      <c r="CM237" s="106"/>
      <c r="CN237" s="106"/>
      <c r="CO237" s="106"/>
      <c r="CP237" s="106"/>
      <c r="CQ237" s="106"/>
      <c r="CR237" s="106"/>
      <c r="CS237" s="106"/>
      <c r="CT237" s="106"/>
      <c r="CU237" s="106"/>
      <c r="CV237" s="106"/>
      <c r="CW237" s="106"/>
      <c r="CX237" s="106"/>
      <c r="CY237" s="106"/>
      <c r="CZ237" s="106"/>
      <c r="DA237" s="106"/>
      <c r="DB237" s="106"/>
      <c r="DC237" s="106"/>
      <c r="DD237" s="106"/>
      <c r="DE237" s="106"/>
      <c r="DF237" s="106"/>
      <c r="DG237" s="106"/>
      <c r="DH237" s="106"/>
      <c r="DI237" s="106"/>
      <c r="DJ237" s="106"/>
      <c r="DK237" s="106"/>
      <c r="DL237" s="106"/>
      <c r="DM237" s="106"/>
      <c r="DN237" s="106"/>
      <c r="DO237" s="106"/>
      <c r="DP237" s="106"/>
      <c r="DQ237" s="106"/>
      <c r="DR237" s="106"/>
      <c r="DS237" s="106"/>
      <c r="DT237" s="106"/>
      <c r="DU237" s="106"/>
      <c r="DV237" s="106"/>
      <c r="DW237" s="106"/>
      <c r="DX237" s="106"/>
      <c r="DY237" s="106"/>
      <c r="DZ237" s="106"/>
      <c r="EA237" s="106"/>
      <c r="EB237" s="106" t="s">
        <v>1038</v>
      </c>
      <c r="EC237" s="106" t="s">
        <v>1037</v>
      </c>
    </row>
    <row r="238" spans="1:133">
      <c r="A238" s="106"/>
      <c r="B238" s="106"/>
      <c r="C238" s="106"/>
      <c r="D238" s="106"/>
      <c r="E238" s="106"/>
      <c r="F238" s="106"/>
      <c r="G238" s="106"/>
      <c r="H238" s="106"/>
      <c r="I238" s="106"/>
      <c r="J238" s="106"/>
      <c r="K238" s="106"/>
      <c r="L238" s="106"/>
      <c r="M238" s="106"/>
      <c r="N238" s="106"/>
      <c r="O238" s="106"/>
      <c r="P238" s="106"/>
      <c r="Q238" s="106"/>
      <c r="R238" s="106"/>
      <c r="S238" s="106"/>
      <c r="T238" s="106"/>
      <c r="U238" s="106"/>
      <c r="V238" s="106"/>
      <c r="W238" s="106"/>
      <c r="X238" s="106"/>
      <c r="Y238" s="106"/>
      <c r="Z238" s="106"/>
      <c r="AA238" s="106"/>
      <c r="AB238" s="106"/>
      <c r="AC238" s="106"/>
      <c r="AD238" s="106"/>
      <c r="AE238" s="106"/>
      <c r="AF238" s="106"/>
      <c r="AG238" s="106"/>
      <c r="AH238" s="106"/>
      <c r="AI238" s="106"/>
      <c r="AJ238" s="106"/>
      <c r="AK238" s="106"/>
      <c r="AL238" s="106"/>
      <c r="AM238" s="106"/>
      <c r="AN238" s="106"/>
      <c r="AO238" s="106"/>
      <c r="AP238" s="106"/>
      <c r="AQ238" s="106"/>
      <c r="AR238" s="106"/>
      <c r="AS238" s="106"/>
      <c r="AT238" s="106"/>
      <c r="AU238" s="106"/>
      <c r="AV238" s="106"/>
      <c r="AW238" s="106"/>
      <c r="AX238" s="106"/>
      <c r="AY238" s="106"/>
      <c r="AZ238" s="106"/>
      <c r="BA238" s="106"/>
      <c r="BB238" s="106"/>
      <c r="BC238" s="106"/>
      <c r="BD238" s="106"/>
      <c r="BE238" s="106"/>
      <c r="BF238" s="106"/>
      <c r="BG238" s="106"/>
      <c r="BH238" s="106"/>
      <c r="BI238" s="106"/>
      <c r="BJ238" s="106"/>
      <c r="BK238" s="106"/>
      <c r="BL238" s="106"/>
      <c r="BM238" s="106"/>
      <c r="BN238" s="106"/>
      <c r="BO238" s="106"/>
      <c r="BP238" s="106"/>
      <c r="BQ238" s="106"/>
      <c r="BR238" s="106"/>
      <c r="BS238" s="106"/>
      <c r="BT238" s="106"/>
      <c r="BU238" s="106"/>
      <c r="BV238" s="106"/>
      <c r="BW238" s="106"/>
      <c r="BX238" s="106"/>
      <c r="BY238" s="106"/>
      <c r="BZ238" s="106"/>
      <c r="CA238" s="106"/>
      <c r="CB238" s="106"/>
      <c r="CC238" s="106"/>
      <c r="CD238" s="106"/>
      <c r="CE238" s="106"/>
      <c r="CF238" s="106"/>
      <c r="CG238" s="106"/>
      <c r="CH238" s="106"/>
      <c r="CI238" s="106"/>
      <c r="CJ238" s="106"/>
      <c r="CK238" s="106"/>
      <c r="CL238" s="106"/>
      <c r="CM238" s="106"/>
      <c r="CN238" s="106"/>
      <c r="CO238" s="106"/>
      <c r="CP238" s="106"/>
      <c r="CQ238" s="106"/>
      <c r="CR238" s="106"/>
      <c r="CS238" s="106"/>
      <c r="CT238" s="106"/>
      <c r="CU238" s="106"/>
      <c r="CV238" s="106"/>
      <c r="CW238" s="106"/>
      <c r="CX238" s="106"/>
      <c r="CY238" s="106"/>
      <c r="CZ238" s="106"/>
      <c r="DA238" s="106"/>
      <c r="DB238" s="106"/>
      <c r="DC238" s="106"/>
      <c r="DD238" s="106"/>
      <c r="DE238" s="106"/>
      <c r="DF238" s="106"/>
      <c r="DG238" s="106"/>
      <c r="DH238" s="106"/>
      <c r="DI238" s="106"/>
      <c r="DJ238" s="106"/>
      <c r="DK238" s="106"/>
      <c r="DL238" s="106"/>
      <c r="DM238" s="106"/>
      <c r="DN238" s="106"/>
      <c r="DO238" s="106"/>
      <c r="DP238" s="106"/>
      <c r="DQ238" s="106"/>
      <c r="DR238" s="106"/>
      <c r="DS238" s="106"/>
      <c r="DT238" s="106"/>
      <c r="DU238" s="106"/>
      <c r="DV238" s="106"/>
      <c r="DW238" s="106"/>
      <c r="DX238" s="106"/>
      <c r="DY238" s="106"/>
      <c r="DZ238" s="106"/>
      <c r="EA238" s="106"/>
      <c r="EB238" s="106" t="s">
        <v>1039</v>
      </c>
      <c r="EC238" s="106" t="s">
        <v>12</v>
      </c>
    </row>
    <row r="239" spans="1:133">
      <c r="A239" s="106"/>
      <c r="B239" s="106"/>
      <c r="C239" s="106"/>
      <c r="D239" s="106"/>
      <c r="E239" s="106"/>
      <c r="F239" s="106"/>
      <c r="G239" s="106"/>
      <c r="H239" s="106"/>
      <c r="I239" s="106"/>
      <c r="J239" s="106"/>
      <c r="K239" s="106"/>
      <c r="L239" s="106"/>
      <c r="M239" s="106"/>
      <c r="N239" s="106"/>
      <c r="O239" s="106"/>
      <c r="P239" s="106"/>
      <c r="Q239" s="106"/>
      <c r="R239" s="106"/>
      <c r="S239" s="106"/>
      <c r="T239" s="106"/>
      <c r="U239" s="106"/>
      <c r="V239" s="106"/>
      <c r="W239" s="106"/>
      <c r="X239" s="106"/>
      <c r="Y239" s="106"/>
      <c r="Z239" s="106"/>
      <c r="AA239" s="106"/>
      <c r="AB239" s="106"/>
      <c r="AC239" s="106"/>
      <c r="AD239" s="106"/>
      <c r="AE239" s="106"/>
      <c r="AF239" s="106"/>
      <c r="AG239" s="106"/>
      <c r="AH239" s="106"/>
      <c r="AI239" s="106"/>
      <c r="AJ239" s="106"/>
      <c r="AK239" s="106"/>
      <c r="AL239" s="106"/>
      <c r="AM239" s="106"/>
      <c r="AN239" s="106"/>
      <c r="AO239" s="106"/>
      <c r="AP239" s="106"/>
      <c r="AQ239" s="106"/>
      <c r="AR239" s="106"/>
      <c r="AS239" s="106"/>
      <c r="AT239" s="106"/>
      <c r="AU239" s="106"/>
      <c r="AV239" s="106"/>
      <c r="AW239" s="106"/>
      <c r="AX239" s="106"/>
      <c r="AY239" s="106"/>
      <c r="AZ239" s="106"/>
      <c r="BA239" s="106"/>
      <c r="BB239" s="106"/>
      <c r="BC239" s="106"/>
      <c r="BD239" s="106"/>
      <c r="BE239" s="106"/>
      <c r="BF239" s="106"/>
      <c r="BG239" s="106"/>
      <c r="BH239" s="106"/>
      <c r="BI239" s="106"/>
      <c r="BJ239" s="106"/>
      <c r="BK239" s="106"/>
      <c r="BL239" s="106"/>
      <c r="BM239" s="106"/>
      <c r="BN239" s="106"/>
      <c r="BO239" s="106"/>
      <c r="BP239" s="106"/>
      <c r="BQ239" s="106"/>
      <c r="BR239" s="106"/>
      <c r="BS239" s="106"/>
      <c r="BT239" s="106"/>
      <c r="BU239" s="106"/>
      <c r="BV239" s="106"/>
      <c r="BW239" s="106"/>
      <c r="BX239" s="106"/>
      <c r="BY239" s="106"/>
      <c r="BZ239" s="106"/>
      <c r="CA239" s="106"/>
      <c r="CB239" s="106"/>
      <c r="CC239" s="106"/>
      <c r="CD239" s="106"/>
      <c r="CE239" s="106"/>
      <c r="CF239" s="106"/>
      <c r="CG239" s="106"/>
      <c r="CH239" s="106"/>
      <c r="CI239" s="106"/>
      <c r="CJ239" s="106"/>
      <c r="CK239" s="106"/>
      <c r="CL239" s="106"/>
      <c r="CM239" s="106"/>
      <c r="CN239" s="106"/>
      <c r="CO239" s="106"/>
      <c r="CP239" s="106"/>
      <c r="CQ239" s="106"/>
      <c r="CR239" s="106"/>
      <c r="CS239" s="106"/>
      <c r="CT239" s="106"/>
      <c r="CU239" s="106"/>
      <c r="CV239" s="106"/>
      <c r="CW239" s="106"/>
      <c r="CX239" s="106"/>
      <c r="CY239" s="106"/>
      <c r="CZ239" s="106"/>
      <c r="DA239" s="106"/>
      <c r="DB239" s="106"/>
      <c r="DC239" s="106"/>
      <c r="DD239" s="106"/>
      <c r="DE239" s="106"/>
      <c r="DF239" s="106"/>
      <c r="DG239" s="106"/>
      <c r="DH239" s="106"/>
      <c r="DI239" s="106"/>
      <c r="DJ239" s="106"/>
      <c r="DK239" s="106"/>
      <c r="DL239" s="106"/>
      <c r="DM239" s="106"/>
      <c r="DN239" s="106"/>
      <c r="DO239" s="106"/>
      <c r="DP239" s="106"/>
      <c r="DQ239" s="106"/>
      <c r="DR239" s="106"/>
      <c r="DS239" s="106"/>
      <c r="DT239" s="106"/>
      <c r="DU239" s="106"/>
      <c r="DV239" s="106"/>
      <c r="DW239" s="106"/>
      <c r="DX239" s="106"/>
      <c r="DY239" s="106"/>
      <c r="DZ239" s="106"/>
      <c r="EA239" s="106"/>
      <c r="EB239" s="106" t="s">
        <v>1042</v>
      </c>
      <c r="EC239" s="106" t="s">
        <v>1041</v>
      </c>
    </row>
    <row r="240" spans="1:133">
      <c r="A240" s="106"/>
      <c r="B240" s="106"/>
      <c r="C240" s="106"/>
      <c r="D240" s="106"/>
      <c r="E240" s="106"/>
      <c r="F240" s="106"/>
      <c r="G240" s="106"/>
      <c r="H240" s="106"/>
      <c r="I240" s="106"/>
      <c r="J240" s="106"/>
      <c r="K240" s="106"/>
      <c r="L240" s="106"/>
      <c r="M240" s="106"/>
      <c r="N240" s="106"/>
      <c r="O240" s="106"/>
      <c r="P240" s="106"/>
      <c r="Q240" s="106"/>
      <c r="R240" s="106"/>
      <c r="S240" s="106"/>
      <c r="T240" s="106"/>
      <c r="U240" s="106"/>
      <c r="V240" s="106"/>
      <c r="W240" s="106"/>
      <c r="X240" s="106"/>
      <c r="Y240" s="106"/>
      <c r="Z240" s="106"/>
      <c r="AA240" s="106"/>
      <c r="AB240" s="106"/>
      <c r="AC240" s="106"/>
      <c r="AD240" s="106"/>
      <c r="AE240" s="106"/>
      <c r="AF240" s="106"/>
      <c r="AG240" s="106"/>
      <c r="AH240" s="106"/>
      <c r="AI240" s="106"/>
      <c r="AJ240" s="106"/>
      <c r="AK240" s="106"/>
      <c r="AL240" s="106"/>
      <c r="AM240" s="106"/>
      <c r="AN240" s="106"/>
      <c r="AO240" s="106"/>
      <c r="AP240" s="106"/>
      <c r="AQ240" s="106"/>
      <c r="AR240" s="106"/>
      <c r="AS240" s="106"/>
      <c r="AT240" s="106"/>
      <c r="AU240" s="106"/>
      <c r="AV240" s="106"/>
      <c r="AW240" s="106"/>
      <c r="AX240" s="106"/>
      <c r="AY240" s="106"/>
      <c r="AZ240" s="106"/>
      <c r="BA240" s="106"/>
      <c r="BB240" s="106"/>
      <c r="BC240" s="106"/>
      <c r="BD240" s="106"/>
      <c r="BE240" s="106"/>
      <c r="BF240" s="106"/>
      <c r="BG240" s="106"/>
      <c r="BH240" s="106"/>
      <c r="BI240" s="106"/>
      <c r="BJ240" s="106"/>
      <c r="BK240" s="106"/>
      <c r="BL240" s="106"/>
      <c r="BM240" s="106"/>
      <c r="BN240" s="106"/>
      <c r="BO240" s="106"/>
      <c r="BP240" s="106"/>
      <c r="BQ240" s="106"/>
      <c r="BR240" s="106"/>
      <c r="BS240" s="106"/>
      <c r="BT240" s="106"/>
      <c r="BU240" s="106"/>
      <c r="BV240" s="106"/>
      <c r="BW240" s="106"/>
      <c r="BX240" s="106"/>
      <c r="BY240" s="106"/>
      <c r="BZ240" s="106"/>
      <c r="CA240" s="106"/>
      <c r="CB240" s="106"/>
      <c r="CC240" s="106"/>
      <c r="CD240" s="106"/>
      <c r="CE240" s="106"/>
      <c r="CF240" s="106"/>
      <c r="CG240" s="106"/>
      <c r="CH240" s="106"/>
      <c r="CI240" s="106"/>
      <c r="CJ240" s="106"/>
      <c r="CK240" s="106"/>
      <c r="CL240" s="106"/>
      <c r="CM240" s="106"/>
      <c r="CN240" s="106"/>
      <c r="CO240" s="106"/>
      <c r="CP240" s="106"/>
      <c r="CQ240" s="106"/>
      <c r="CR240" s="106"/>
      <c r="CS240" s="106"/>
      <c r="CT240" s="106"/>
      <c r="CU240" s="106"/>
      <c r="CV240" s="106"/>
      <c r="CW240" s="106"/>
      <c r="CX240" s="106"/>
      <c r="CY240" s="106"/>
      <c r="CZ240" s="106"/>
      <c r="DA240" s="106"/>
      <c r="DB240" s="106"/>
      <c r="DC240" s="106"/>
      <c r="DD240" s="106"/>
      <c r="DE240" s="106"/>
      <c r="DF240" s="106"/>
      <c r="DG240" s="106"/>
      <c r="DH240" s="106"/>
      <c r="DI240" s="106"/>
      <c r="DJ240" s="106"/>
      <c r="DK240" s="106"/>
      <c r="DL240" s="106"/>
      <c r="DM240" s="106"/>
      <c r="DN240" s="106"/>
      <c r="DO240" s="106"/>
      <c r="DP240" s="106"/>
      <c r="DQ240" s="106"/>
      <c r="DR240" s="106"/>
      <c r="DS240" s="106"/>
      <c r="DT240" s="106"/>
      <c r="DU240" s="106"/>
      <c r="DV240" s="106"/>
      <c r="DW240" s="106"/>
      <c r="DX240" s="106"/>
      <c r="DY240" s="106"/>
      <c r="DZ240" s="106"/>
      <c r="EA240" s="106"/>
      <c r="EB240" s="106" t="s">
        <v>1045</v>
      </c>
      <c r="EC240" s="106" t="s">
        <v>1044</v>
      </c>
    </row>
    <row r="241" spans="1:133">
      <c r="A241" s="106"/>
      <c r="B241" s="106"/>
      <c r="C241" s="106"/>
      <c r="D241" s="106"/>
      <c r="E241" s="106"/>
      <c r="F241" s="106"/>
      <c r="G241" s="106"/>
      <c r="H241" s="106"/>
      <c r="I241" s="106"/>
      <c r="J241" s="106"/>
      <c r="K241" s="106"/>
      <c r="L241" s="106"/>
      <c r="M241" s="106"/>
      <c r="N241" s="106"/>
      <c r="O241" s="106"/>
      <c r="P241" s="106"/>
      <c r="Q241" s="106"/>
      <c r="R241" s="106"/>
      <c r="S241" s="106"/>
      <c r="T241" s="106"/>
      <c r="U241" s="106"/>
      <c r="V241" s="106"/>
      <c r="W241" s="106"/>
      <c r="X241" s="106"/>
      <c r="Y241" s="106"/>
      <c r="Z241" s="106"/>
      <c r="AA241" s="106"/>
      <c r="AB241" s="106"/>
      <c r="AC241" s="106"/>
      <c r="AD241" s="106"/>
      <c r="AE241" s="106"/>
      <c r="AF241" s="106"/>
      <c r="AG241" s="106"/>
      <c r="AH241" s="106"/>
      <c r="AI241" s="106"/>
      <c r="AJ241" s="106"/>
      <c r="AK241" s="106"/>
      <c r="AL241" s="106"/>
      <c r="AM241" s="106"/>
      <c r="AN241" s="106"/>
      <c r="AO241" s="106"/>
      <c r="AP241" s="106"/>
      <c r="AQ241" s="106"/>
      <c r="AR241" s="106"/>
      <c r="AS241" s="106"/>
      <c r="AT241" s="106"/>
      <c r="AU241" s="106"/>
      <c r="AV241" s="106"/>
      <c r="AW241" s="106"/>
      <c r="AX241" s="106"/>
      <c r="AY241" s="106"/>
      <c r="AZ241" s="106"/>
      <c r="BA241" s="106"/>
      <c r="BB241" s="106"/>
      <c r="BC241" s="106"/>
      <c r="BD241" s="106"/>
      <c r="BE241" s="106"/>
      <c r="BF241" s="106"/>
      <c r="BG241" s="106"/>
      <c r="BH241" s="106"/>
      <c r="BI241" s="106"/>
      <c r="BJ241" s="106"/>
      <c r="BK241" s="106"/>
      <c r="BL241" s="106"/>
      <c r="BM241" s="106"/>
      <c r="BN241" s="106"/>
      <c r="BO241" s="106"/>
      <c r="BP241" s="106"/>
      <c r="BQ241" s="106"/>
      <c r="BR241" s="106"/>
      <c r="BS241" s="106"/>
      <c r="BT241" s="106"/>
      <c r="BU241" s="106"/>
      <c r="BV241" s="106"/>
      <c r="BW241" s="106"/>
      <c r="BX241" s="106"/>
      <c r="BY241" s="106"/>
      <c r="BZ241" s="106"/>
      <c r="CA241" s="106"/>
      <c r="CB241" s="106"/>
      <c r="CC241" s="106"/>
      <c r="CD241" s="106"/>
      <c r="CE241" s="106"/>
      <c r="CF241" s="106"/>
      <c r="CG241" s="106"/>
      <c r="CH241" s="106"/>
      <c r="CI241" s="106"/>
      <c r="CJ241" s="106"/>
      <c r="CK241" s="106"/>
      <c r="CL241" s="106"/>
      <c r="CM241" s="106"/>
      <c r="CN241" s="106"/>
      <c r="CO241" s="106"/>
      <c r="CP241" s="106"/>
      <c r="CQ241" s="106"/>
      <c r="CR241" s="106"/>
      <c r="CS241" s="106"/>
      <c r="CT241" s="106"/>
      <c r="CU241" s="106"/>
      <c r="CV241" s="106"/>
      <c r="CW241" s="106"/>
      <c r="CX241" s="106"/>
      <c r="CY241" s="106"/>
      <c r="CZ241" s="106"/>
      <c r="DA241" s="106"/>
      <c r="DB241" s="106"/>
      <c r="DC241" s="106"/>
      <c r="DD241" s="106"/>
      <c r="DE241" s="106"/>
      <c r="DF241" s="106"/>
      <c r="DG241" s="106"/>
      <c r="DH241" s="106"/>
      <c r="DI241" s="106"/>
      <c r="DJ241" s="106"/>
      <c r="DK241" s="106"/>
      <c r="DL241" s="106"/>
      <c r="DM241" s="106"/>
      <c r="DN241" s="106"/>
      <c r="DO241" s="106"/>
      <c r="DP241" s="106"/>
      <c r="DQ241" s="106"/>
      <c r="DR241" s="106"/>
      <c r="DS241" s="106"/>
      <c r="DT241" s="106"/>
      <c r="DU241" s="106"/>
      <c r="DV241" s="106"/>
      <c r="DW241" s="106"/>
      <c r="DX241" s="106"/>
      <c r="DY241" s="106"/>
      <c r="DZ241" s="106"/>
      <c r="EA241" s="106"/>
      <c r="EB241" s="106" t="s">
        <v>1048</v>
      </c>
      <c r="EC241" s="106" t="s">
        <v>1047</v>
      </c>
    </row>
    <row r="242" spans="1:133">
      <c r="A242" s="106"/>
      <c r="B242" s="106"/>
      <c r="C242" s="106"/>
      <c r="D242" s="106"/>
      <c r="E242" s="106"/>
      <c r="F242" s="106"/>
      <c r="G242" s="106"/>
      <c r="H242" s="106"/>
      <c r="I242" s="106"/>
      <c r="J242" s="106"/>
      <c r="K242" s="106"/>
      <c r="L242" s="106"/>
      <c r="M242" s="106"/>
      <c r="N242" s="106"/>
      <c r="O242" s="106"/>
      <c r="P242" s="106"/>
      <c r="Q242" s="106"/>
      <c r="R242" s="106"/>
      <c r="S242" s="106"/>
      <c r="T242" s="106"/>
      <c r="U242" s="106"/>
      <c r="V242" s="106"/>
      <c r="W242" s="106"/>
      <c r="X242" s="106"/>
      <c r="Y242" s="106"/>
      <c r="Z242" s="106"/>
      <c r="AA242" s="106"/>
      <c r="AB242" s="106"/>
      <c r="AC242" s="106"/>
      <c r="AD242" s="106"/>
      <c r="AE242" s="106"/>
      <c r="AF242" s="106"/>
      <c r="AG242" s="106"/>
      <c r="AH242" s="106"/>
      <c r="AI242" s="106"/>
      <c r="AJ242" s="106"/>
      <c r="AK242" s="106"/>
      <c r="AL242" s="106"/>
      <c r="AM242" s="106"/>
      <c r="AN242" s="106"/>
      <c r="AO242" s="106"/>
      <c r="AP242" s="106"/>
      <c r="AQ242" s="106"/>
      <c r="AR242" s="106"/>
      <c r="AS242" s="106"/>
      <c r="AT242" s="106"/>
      <c r="AU242" s="106"/>
      <c r="AV242" s="106"/>
      <c r="AW242" s="106"/>
      <c r="AX242" s="106"/>
      <c r="AY242" s="106"/>
      <c r="AZ242" s="106"/>
      <c r="BA242" s="106"/>
      <c r="BB242" s="106"/>
      <c r="BC242" s="106"/>
      <c r="BD242" s="106"/>
      <c r="BE242" s="106"/>
      <c r="BF242" s="106"/>
      <c r="BG242" s="106"/>
      <c r="BH242" s="106"/>
      <c r="BI242" s="106"/>
      <c r="BJ242" s="106"/>
      <c r="BK242" s="106"/>
      <c r="BL242" s="106"/>
      <c r="BM242" s="106"/>
      <c r="BN242" s="106"/>
      <c r="BO242" s="106"/>
      <c r="BP242" s="106"/>
      <c r="BQ242" s="106"/>
      <c r="BR242" s="106"/>
      <c r="BS242" s="106"/>
      <c r="BT242" s="106"/>
      <c r="BU242" s="106"/>
      <c r="BV242" s="106"/>
      <c r="BW242" s="106"/>
      <c r="BX242" s="106"/>
      <c r="BY242" s="106"/>
      <c r="BZ242" s="106"/>
      <c r="CA242" s="106"/>
      <c r="CB242" s="106"/>
      <c r="CC242" s="106"/>
      <c r="CD242" s="106"/>
      <c r="CE242" s="106"/>
      <c r="CF242" s="106"/>
      <c r="CG242" s="106"/>
      <c r="CH242" s="106"/>
      <c r="CI242" s="106"/>
      <c r="CJ242" s="106"/>
      <c r="CK242" s="106"/>
      <c r="CL242" s="106"/>
      <c r="CM242" s="106"/>
      <c r="CN242" s="106"/>
      <c r="CO242" s="106"/>
      <c r="CP242" s="106"/>
      <c r="CQ242" s="106"/>
      <c r="CR242" s="106"/>
      <c r="CS242" s="106"/>
      <c r="CT242" s="106"/>
      <c r="CU242" s="106"/>
      <c r="CV242" s="106"/>
      <c r="CW242" s="106"/>
      <c r="CX242" s="106"/>
      <c r="CY242" s="106"/>
      <c r="CZ242" s="106"/>
      <c r="DA242" s="106"/>
      <c r="DB242" s="106"/>
      <c r="DC242" s="106"/>
      <c r="DD242" s="106"/>
      <c r="DE242" s="106"/>
      <c r="DF242" s="106"/>
      <c r="DG242" s="106"/>
      <c r="DH242" s="106"/>
      <c r="DI242" s="106"/>
      <c r="DJ242" s="106"/>
      <c r="DK242" s="106"/>
      <c r="DL242" s="106"/>
      <c r="DM242" s="106"/>
      <c r="DN242" s="106"/>
      <c r="DO242" s="106"/>
      <c r="DP242" s="106"/>
      <c r="DQ242" s="106"/>
      <c r="DR242" s="106"/>
      <c r="DS242" s="106"/>
      <c r="DT242" s="106"/>
      <c r="DU242" s="106"/>
      <c r="DV242" s="106"/>
      <c r="DW242" s="106"/>
      <c r="DX242" s="106"/>
      <c r="DY242" s="106"/>
      <c r="DZ242" s="106"/>
      <c r="EA242" s="106"/>
      <c r="EB242" s="106" t="s">
        <v>1051</v>
      </c>
      <c r="EC242" s="106" t="s">
        <v>1050</v>
      </c>
    </row>
    <row r="243" spans="1:133">
      <c r="A243" s="106"/>
      <c r="B243" s="106"/>
      <c r="C243" s="106"/>
      <c r="D243" s="106"/>
      <c r="E243" s="106"/>
      <c r="F243" s="106"/>
      <c r="G243" s="106"/>
      <c r="H243" s="106"/>
      <c r="I243" s="106"/>
      <c r="J243" s="106"/>
      <c r="K243" s="106"/>
      <c r="L243" s="106"/>
      <c r="M243" s="106"/>
      <c r="N243" s="106"/>
      <c r="O243" s="106"/>
      <c r="P243" s="106"/>
      <c r="Q243" s="106"/>
      <c r="R243" s="106"/>
      <c r="S243" s="106"/>
      <c r="T243" s="106"/>
      <c r="U243" s="106"/>
      <c r="V243" s="106"/>
      <c r="W243" s="106"/>
      <c r="X243" s="106"/>
      <c r="Y243" s="106"/>
      <c r="Z243" s="106"/>
      <c r="AA243" s="106"/>
      <c r="AB243" s="106"/>
      <c r="AC243" s="106"/>
      <c r="AD243" s="106"/>
      <c r="AE243" s="106"/>
      <c r="AF243" s="106"/>
      <c r="AG243" s="106"/>
      <c r="AH243" s="106"/>
      <c r="AI243" s="106"/>
      <c r="AJ243" s="106"/>
      <c r="AK243" s="106"/>
      <c r="AL243" s="106"/>
      <c r="AM243" s="106"/>
      <c r="AN243" s="106"/>
      <c r="AO243" s="106"/>
      <c r="AP243" s="106"/>
      <c r="AQ243" s="106"/>
      <c r="AR243" s="106"/>
      <c r="AS243" s="106"/>
      <c r="AT243" s="106"/>
      <c r="AU243" s="106"/>
      <c r="AV243" s="106"/>
      <c r="AW243" s="106"/>
      <c r="AX243" s="106"/>
      <c r="AY243" s="106"/>
      <c r="AZ243" s="106"/>
      <c r="BA243" s="106"/>
      <c r="BB243" s="106"/>
      <c r="BC243" s="106"/>
      <c r="BD243" s="106"/>
      <c r="BE243" s="106"/>
      <c r="BF243" s="106"/>
      <c r="BG243" s="106"/>
      <c r="BH243" s="106"/>
      <c r="BI243" s="106"/>
      <c r="BJ243" s="106"/>
      <c r="BK243" s="106"/>
      <c r="BL243" s="106"/>
      <c r="BM243" s="106"/>
      <c r="BN243" s="106"/>
      <c r="BO243" s="106"/>
      <c r="BP243" s="106"/>
      <c r="BQ243" s="106"/>
      <c r="BR243" s="106"/>
      <c r="BS243" s="106"/>
      <c r="BT243" s="106"/>
      <c r="BU243" s="106"/>
      <c r="BV243" s="106"/>
      <c r="BW243" s="106"/>
      <c r="BX243" s="106"/>
      <c r="BY243" s="106"/>
      <c r="BZ243" s="106"/>
      <c r="CA243" s="106"/>
      <c r="CB243" s="106"/>
      <c r="CC243" s="106"/>
      <c r="CD243" s="106"/>
      <c r="CE243" s="106"/>
      <c r="CF243" s="106"/>
      <c r="CG243" s="106"/>
      <c r="CH243" s="106"/>
      <c r="CI243" s="106"/>
      <c r="CJ243" s="106"/>
      <c r="CK243" s="106"/>
      <c r="CL243" s="106"/>
      <c r="CM243" s="106"/>
      <c r="CN243" s="106"/>
      <c r="CO243" s="106"/>
      <c r="CP243" s="106"/>
      <c r="CQ243" s="106"/>
      <c r="CR243" s="106"/>
      <c r="CS243" s="106"/>
      <c r="CT243" s="106"/>
      <c r="CU243" s="106"/>
      <c r="CV243" s="106"/>
      <c r="CW243" s="106"/>
      <c r="CX243" s="106"/>
      <c r="CY243" s="106"/>
      <c r="CZ243" s="106"/>
      <c r="DA243" s="106"/>
      <c r="DB243" s="106"/>
      <c r="DC243" s="106"/>
      <c r="DD243" s="106"/>
      <c r="DE243" s="106"/>
      <c r="DF243" s="106"/>
      <c r="DG243" s="106"/>
      <c r="DH243" s="106"/>
      <c r="DI243" s="106"/>
      <c r="DJ243" s="106"/>
      <c r="DK243" s="106"/>
      <c r="DL243" s="106"/>
      <c r="DM243" s="106"/>
      <c r="DN243" s="106"/>
      <c r="DO243" s="106"/>
      <c r="DP243" s="106"/>
      <c r="DQ243" s="106"/>
      <c r="DR243" s="106"/>
      <c r="DS243" s="106"/>
      <c r="DT243" s="106"/>
      <c r="DU243" s="106"/>
      <c r="DV243" s="106"/>
      <c r="DW243" s="106"/>
      <c r="DX243" s="106"/>
      <c r="DY243" s="106"/>
      <c r="DZ243" s="106"/>
      <c r="EA243" s="106"/>
      <c r="EB243" s="106" t="s">
        <v>1054</v>
      </c>
      <c r="EC243" s="106" t="s">
        <v>1053</v>
      </c>
    </row>
    <row r="244" spans="1:133">
      <c r="A244" s="106"/>
      <c r="B244" s="106"/>
      <c r="C244" s="106"/>
      <c r="D244" s="106"/>
      <c r="E244" s="106"/>
      <c r="F244" s="106"/>
      <c r="G244" s="106"/>
      <c r="H244" s="106"/>
      <c r="I244" s="106"/>
      <c r="J244" s="106"/>
      <c r="K244" s="106"/>
      <c r="L244" s="106"/>
      <c r="M244" s="106"/>
      <c r="N244" s="106"/>
      <c r="O244" s="106"/>
      <c r="P244" s="106"/>
      <c r="Q244" s="106"/>
      <c r="R244" s="106"/>
      <c r="S244" s="106"/>
      <c r="T244" s="106"/>
      <c r="U244" s="106"/>
      <c r="V244" s="106"/>
      <c r="W244" s="106"/>
      <c r="X244" s="106"/>
      <c r="Y244" s="106"/>
      <c r="Z244" s="106"/>
      <c r="AA244" s="106"/>
      <c r="AB244" s="106"/>
      <c r="AC244" s="106"/>
      <c r="AD244" s="106"/>
      <c r="AE244" s="106"/>
      <c r="AF244" s="106"/>
      <c r="AG244" s="106"/>
      <c r="AH244" s="106"/>
      <c r="AI244" s="106"/>
      <c r="AJ244" s="106"/>
      <c r="AK244" s="106"/>
      <c r="AL244" s="106"/>
      <c r="AM244" s="106"/>
      <c r="AN244" s="106"/>
      <c r="AO244" s="106"/>
      <c r="AP244" s="106"/>
      <c r="AQ244" s="106"/>
      <c r="AR244" s="106"/>
      <c r="AS244" s="106"/>
      <c r="AT244" s="106"/>
      <c r="AU244" s="106"/>
      <c r="AV244" s="106"/>
      <c r="AW244" s="106"/>
      <c r="AX244" s="106"/>
      <c r="AY244" s="106"/>
      <c r="AZ244" s="106"/>
      <c r="BA244" s="106"/>
      <c r="BB244" s="106"/>
      <c r="BC244" s="106"/>
      <c r="BD244" s="106"/>
      <c r="BE244" s="106"/>
      <c r="BF244" s="106"/>
      <c r="BG244" s="106"/>
      <c r="BH244" s="106"/>
      <c r="BI244" s="106"/>
      <c r="BJ244" s="106"/>
      <c r="BK244" s="106"/>
      <c r="BL244" s="106"/>
      <c r="BM244" s="106"/>
      <c r="BN244" s="106"/>
      <c r="BO244" s="106"/>
      <c r="BP244" s="106"/>
      <c r="BQ244" s="106"/>
      <c r="BR244" s="106"/>
      <c r="BS244" s="106"/>
      <c r="BT244" s="106"/>
      <c r="BU244" s="106"/>
      <c r="BV244" s="106"/>
      <c r="BW244" s="106"/>
      <c r="BX244" s="106"/>
      <c r="BY244" s="106"/>
      <c r="BZ244" s="106"/>
      <c r="CA244" s="106"/>
      <c r="CB244" s="106"/>
      <c r="CC244" s="106"/>
      <c r="CD244" s="106"/>
      <c r="CE244" s="106"/>
      <c r="CF244" s="106"/>
      <c r="CG244" s="106"/>
      <c r="CH244" s="106"/>
      <c r="CI244" s="106"/>
      <c r="CJ244" s="106"/>
      <c r="CK244" s="106"/>
      <c r="CL244" s="106"/>
      <c r="CM244" s="106"/>
      <c r="CN244" s="106"/>
      <c r="CO244" s="106"/>
      <c r="CP244" s="106"/>
      <c r="CQ244" s="106"/>
      <c r="CR244" s="106"/>
      <c r="CS244" s="106"/>
      <c r="CT244" s="106"/>
      <c r="CU244" s="106"/>
      <c r="CV244" s="106"/>
      <c r="CW244" s="106"/>
      <c r="CX244" s="106"/>
      <c r="CY244" s="106"/>
      <c r="CZ244" s="106"/>
      <c r="DA244" s="106"/>
      <c r="DB244" s="106"/>
      <c r="DC244" s="106"/>
      <c r="DD244" s="106"/>
      <c r="DE244" s="106"/>
      <c r="DF244" s="106"/>
      <c r="DG244" s="106"/>
      <c r="DH244" s="106"/>
      <c r="DI244" s="106"/>
      <c r="DJ244" s="106"/>
      <c r="DK244" s="106"/>
      <c r="DL244" s="106"/>
      <c r="DM244" s="106"/>
      <c r="DN244" s="106"/>
      <c r="DO244" s="106"/>
      <c r="DP244" s="106"/>
      <c r="DQ244" s="106"/>
      <c r="DR244" s="106"/>
      <c r="DS244" s="106"/>
      <c r="DT244" s="106"/>
      <c r="DU244" s="106"/>
      <c r="DV244" s="106"/>
      <c r="DW244" s="106"/>
      <c r="DX244" s="106"/>
      <c r="DY244" s="106"/>
      <c r="DZ244" s="106"/>
      <c r="EA244" s="106"/>
      <c r="EB244" s="106" t="s">
        <v>1057</v>
      </c>
      <c r="EC244" s="106" t="s">
        <v>1056</v>
      </c>
    </row>
    <row r="245" spans="1:133">
      <c r="A245" s="106"/>
      <c r="B245" s="106"/>
      <c r="C245" s="106"/>
      <c r="D245" s="106"/>
      <c r="E245" s="106"/>
      <c r="F245" s="106"/>
      <c r="G245" s="106"/>
      <c r="H245" s="106"/>
      <c r="I245" s="106"/>
      <c r="J245" s="106"/>
      <c r="K245" s="106"/>
      <c r="L245" s="106"/>
      <c r="M245" s="106"/>
      <c r="N245" s="106"/>
      <c r="O245" s="106"/>
      <c r="P245" s="106"/>
      <c r="Q245" s="106"/>
      <c r="R245" s="106"/>
      <c r="S245" s="106"/>
      <c r="T245" s="106"/>
      <c r="U245" s="106"/>
      <c r="V245" s="106"/>
      <c r="W245" s="106"/>
      <c r="X245" s="106"/>
      <c r="Y245" s="106"/>
      <c r="Z245" s="106"/>
      <c r="AA245" s="106"/>
      <c r="AB245" s="106"/>
      <c r="AC245" s="106"/>
      <c r="AD245" s="106"/>
      <c r="AE245" s="106"/>
      <c r="AF245" s="106"/>
      <c r="AG245" s="106"/>
      <c r="AH245" s="106"/>
      <c r="AI245" s="106"/>
      <c r="AJ245" s="106"/>
      <c r="AK245" s="106"/>
      <c r="AL245" s="106"/>
      <c r="AM245" s="106"/>
      <c r="AN245" s="106"/>
      <c r="AO245" s="106"/>
      <c r="AP245" s="106"/>
      <c r="AQ245" s="106"/>
      <c r="AR245" s="106"/>
      <c r="AS245" s="106"/>
      <c r="AT245" s="106"/>
      <c r="AU245" s="106"/>
      <c r="AV245" s="106"/>
      <c r="AW245" s="106"/>
      <c r="AX245" s="106"/>
      <c r="AY245" s="106"/>
      <c r="AZ245" s="106"/>
      <c r="BA245" s="106"/>
      <c r="BB245" s="106"/>
      <c r="BC245" s="106"/>
      <c r="BD245" s="106"/>
      <c r="BE245" s="106"/>
      <c r="BF245" s="106"/>
      <c r="BG245" s="106"/>
      <c r="BH245" s="106"/>
      <c r="BI245" s="106"/>
      <c r="BJ245" s="106"/>
      <c r="BK245" s="106"/>
      <c r="BL245" s="106"/>
      <c r="BM245" s="106"/>
      <c r="BN245" s="106"/>
      <c r="BO245" s="106"/>
      <c r="BP245" s="106"/>
      <c r="BQ245" s="106"/>
      <c r="BR245" s="106"/>
      <c r="BS245" s="106"/>
      <c r="BT245" s="106"/>
      <c r="BU245" s="106"/>
      <c r="BV245" s="106"/>
      <c r="BW245" s="106"/>
      <c r="BX245" s="106"/>
      <c r="BY245" s="106"/>
      <c r="BZ245" s="106"/>
      <c r="CA245" s="106"/>
      <c r="CB245" s="106"/>
      <c r="CC245" s="106"/>
      <c r="CD245" s="106"/>
      <c r="CE245" s="106"/>
      <c r="CF245" s="106"/>
      <c r="CG245" s="106"/>
      <c r="CH245" s="106"/>
      <c r="CI245" s="106"/>
      <c r="CJ245" s="106"/>
      <c r="CK245" s="106"/>
      <c r="CL245" s="106"/>
      <c r="CM245" s="106"/>
      <c r="CN245" s="106"/>
      <c r="CO245" s="106"/>
      <c r="CP245" s="106"/>
      <c r="CQ245" s="106"/>
      <c r="CR245" s="106"/>
      <c r="CS245" s="106"/>
      <c r="CT245" s="106"/>
      <c r="CU245" s="106"/>
      <c r="CV245" s="106"/>
      <c r="CW245" s="106"/>
      <c r="CX245" s="106"/>
      <c r="CY245" s="106"/>
      <c r="CZ245" s="106"/>
      <c r="DA245" s="106"/>
      <c r="DB245" s="106"/>
      <c r="DC245" s="106"/>
      <c r="DD245" s="106"/>
      <c r="DE245" s="106"/>
      <c r="DF245" s="106"/>
      <c r="DG245" s="106"/>
      <c r="DH245" s="106"/>
      <c r="DI245" s="106"/>
      <c r="DJ245" s="106"/>
      <c r="DK245" s="106"/>
      <c r="DL245" s="106"/>
      <c r="DM245" s="106"/>
      <c r="DN245" s="106"/>
      <c r="DO245" s="106"/>
      <c r="DP245" s="106"/>
      <c r="DQ245" s="106"/>
      <c r="DR245" s="106"/>
      <c r="DS245" s="106"/>
      <c r="DT245" s="106"/>
      <c r="DU245" s="106"/>
      <c r="DV245" s="106"/>
      <c r="DW245" s="106"/>
      <c r="DX245" s="106"/>
      <c r="DY245" s="106"/>
      <c r="DZ245" s="106"/>
      <c r="EA245" s="106"/>
      <c r="EB245" s="106" t="s">
        <v>1060</v>
      </c>
      <c r="EC245" s="106" t="s">
        <v>1059</v>
      </c>
    </row>
    <row r="246" spans="1:133">
      <c r="A246" s="106"/>
      <c r="B246" s="106"/>
      <c r="C246" s="106"/>
      <c r="D246" s="106"/>
      <c r="E246" s="106"/>
      <c r="F246" s="106"/>
      <c r="G246" s="106"/>
      <c r="H246" s="106"/>
      <c r="I246" s="106"/>
      <c r="J246" s="106"/>
      <c r="K246" s="106"/>
      <c r="L246" s="106"/>
      <c r="M246" s="106"/>
      <c r="N246" s="106"/>
      <c r="O246" s="106"/>
      <c r="P246" s="106"/>
      <c r="Q246" s="106"/>
      <c r="R246" s="106"/>
      <c r="S246" s="106"/>
      <c r="T246" s="106"/>
      <c r="U246" s="106"/>
      <c r="V246" s="106"/>
      <c r="W246" s="106"/>
      <c r="X246" s="106"/>
      <c r="Y246" s="106"/>
      <c r="Z246" s="106"/>
      <c r="AA246" s="106"/>
      <c r="AB246" s="106"/>
      <c r="AC246" s="106"/>
      <c r="AD246" s="106"/>
      <c r="AE246" s="106"/>
      <c r="AF246" s="106"/>
      <c r="AG246" s="106"/>
      <c r="AH246" s="106"/>
      <c r="AI246" s="106"/>
      <c r="AJ246" s="106"/>
      <c r="AK246" s="106"/>
      <c r="AL246" s="106"/>
      <c r="AM246" s="106"/>
      <c r="AN246" s="106"/>
      <c r="AO246" s="106"/>
      <c r="AP246" s="106"/>
      <c r="AQ246" s="106"/>
      <c r="AR246" s="106"/>
      <c r="AS246" s="106"/>
      <c r="AT246" s="106"/>
      <c r="AU246" s="106"/>
      <c r="AV246" s="106"/>
      <c r="AW246" s="106"/>
      <c r="AX246" s="106"/>
      <c r="AY246" s="106"/>
      <c r="AZ246" s="106"/>
      <c r="BA246" s="106"/>
      <c r="BB246" s="106"/>
      <c r="BC246" s="106"/>
      <c r="BD246" s="106"/>
      <c r="BE246" s="106"/>
      <c r="BF246" s="106"/>
      <c r="BG246" s="106"/>
      <c r="BH246" s="106"/>
      <c r="BI246" s="106"/>
      <c r="BJ246" s="106"/>
      <c r="BK246" s="106"/>
      <c r="BL246" s="106"/>
      <c r="BM246" s="106"/>
      <c r="BN246" s="106"/>
      <c r="BO246" s="106"/>
      <c r="BP246" s="106"/>
      <c r="BQ246" s="106"/>
      <c r="BR246" s="106"/>
      <c r="BS246" s="106"/>
      <c r="BT246" s="106"/>
      <c r="BU246" s="106"/>
      <c r="BV246" s="106"/>
      <c r="BW246" s="106"/>
      <c r="BX246" s="106"/>
      <c r="BY246" s="106"/>
      <c r="BZ246" s="106"/>
      <c r="CA246" s="106"/>
      <c r="CB246" s="106"/>
      <c r="CC246" s="106"/>
      <c r="CD246" s="106"/>
      <c r="CE246" s="106"/>
      <c r="CF246" s="106"/>
      <c r="CG246" s="106"/>
      <c r="CH246" s="106"/>
      <c r="CI246" s="106"/>
      <c r="CJ246" s="106"/>
      <c r="CK246" s="106"/>
      <c r="CL246" s="106"/>
      <c r="CM246" s="106"/>
      <c r="CN246" s="106"/>
      <c r="CO246" s="106"/>
      <c r="CP246" s="106"/>
      <c r="CQ246" s="106"/>
      <c r="CR246" s="106"/>
      <c r="CS246" s="106"/>
      <c r="CT246" s="106"/>
      <c r="CU246" s="106"/>
      <c r="CV246" s="106"/>
      <c r="CW246" s="106"/>
      <c r="CX246" s="106"/>
      <c r="CY246" s="106"/>
      <c r="CZ246" s="106"/>
      <c r="DA246" s="106"/>
      <c r="DB246" s="106"/>
      <c r="DC246" s="106"/>
      <c r="DD246" s="106"/>
      <c r="DE246" s="106"/>
      <c r="DF246" s="106"/>
      <c r="DG246" s="106"/>
      <c r="DH246" s="106"/>
      <c r="DI246" s="106"/>
      <c r="DJ246" s="106"/>
      <c r="DK246" s="106"/>
      <c r="DL246" s="106"/>
      <c r="DM246" s="106"/>
      <c r="DN246" s="106"/>
      <c r="DO246" s="106"/>
      <c r="DP246" s="106"/>
      <c r="DQ246" s="106"/>
      <c r="DR246" s="106"/>
      <c r="DS246" s="106"/>
      <c r="DT246" s="106"/>
      <c r="DU246" s="106"/>
      <c r="DV246" s="106"/>
      <c r="DW246" s="106"/>
      <c r="DX246" s="106"/>
      <c r="DY246" s="106"/>
      <c r="DZ246" s="106"/>
      <c r="EA246" s="106"/>
      <c r="EB246" s="106" t="s">
        <v>1063</v>
      </c>
      <c r="EC246" s="106" t="s">
        <v>1062</v>
      </c>
    </row>
    <row r="247" spans="1:133">
      <c r="A247" s="106"/>
      <c r="B247" s="106"/>
      <c r="C247" s="106"/>
      <c r="D247" s="106"/>
      <c r="E247" s="106"/>
      <c r="F247" s="106"/>
      <c r="G247" s="106"/>
      <c r="H247" s="106"/>
      <c r="I247" s="106"/>
      <c r="J247" s="106"/>
      <c r="K247" s="106"/>
      <c r="L247" s="106"/>
      <c r="M247" s="106"/>
      <c r="N247" s="106"/>
      <c r="O247" s="106"/>
      <c r="P247" s="106"/>
      <c r="Q247" s="106"/>
      <c r="R247" s="106"/>
      <c r="S247" s="106"/>
      <c r="T247" s="106"/>
      <c r="U247" s="106"/>
      <c r="V247" s="106"/>
      <c r="W247" s="106"/>
      <c r="X247" s="106"/>
      <c r="Y247" s="106"/>
      <c r="Z247" s="106"/>
      <c r="AA247" s="106"/>
      <c r="AB247" s="106"/>
      <c r="AC247" s="106"/>
      <c r="AD247" s="106"/>
      <c r="AE247" s="106"/>
      <c r="AF247" s="106"/>
      <c r="AG247" s="106"/>
      <c r="AH247" s="106"/>
      <c r="AI247" s="106"/>
      <c r="AJ247" s="106"/>
      <c r="AK247" s="106"/>
      <c r="AL247" s="106"/>
      <c r="AM247" s="106"/>
      <c r="AN247" s="106"/>
      <c r="AO247" s="106"/>
      <c r="AP247" s="106"/>
      <c r="AQ247" s="106"/>
      <c r="AR247" s="106"/>
      <c r="AS247" s="106"/>
      <c r="AT247" s="106"/>
      <c r="AU247" s="106"/>
      <c r="AV247" s="106"/>
      <c r="AW247" s="106"/>
      <c r="AX247" s="106"/>
      <c r="AY247" s="106"/>
      <c r="AZ247" s="106"/>
      <c r="BA247" s="106"/>
      <c r="BB247" s="106"/>
      <c r="BC247" s="106"/>
      <c r="BD247" s="106"/>
      <c r="BE247" s="106"/>
      <c r="BF247" s="106"/>
      <c r="BG247" s="106"/>
      <c r="BH247" s="106"/>
      <c r="BI247" s="106"/>
      <c r="BJ247" s="106"/>
      <c r="BK247" s="106"/>
      <c r="BL247" s="106"/>
      <c r="BM247" s="106"/>
      <c r="BN247" s="106"/>
      <c r="BO247" s="106"/>
      <c r="BP247" s="106"/>
      <c r="BQ247" s="106"/>
      <c r="BR247" s="106"/>
      <c r="BS247" s="106"/>
      <c r="BT247" s="106"/>
      <c r="BU247" s="106"/>
      <c r="BV247" s="106"/>
      <c r="BW247" s="106"/>
      <c r="BX247" s="106"/>
      <c r="BY247" s="106"/>
      <c r="BZ247" s="106"/>
      <c r="CA247" s="106"/>
      <c r="CB247" s="106"/>
      <c r="CC247" s="106"/>
      <c r="CD247" s="106"/>
      <c r="CE247" s="106"/>
      <c r="CF247" s="106"/>
      <c r="CG247" s="106"/>
      <c r="CH247" s="106"/>
      <c r="CI247" s="106"/>
      <c r="CJ247" s="106"/>
      <c r="CK247" s="106"/>
      <c r="CL247" s="106"/>
      <c r="CM247" s="106"/>
      <c r="CN247" s="106"/>
      <c r="CO247" s="106"/>
      <c r="CP247" s="106"/>
      <c r="CQ247" s="106"/>
      <c r="CR247" s="106"/>
      <c r="CS247" s="106"/>
      <c r="CT247" s="106"/>
      <c r="CU247" s="106"/>
      <c r="CV247" s="106"/>
      <c r="CW247" s="106"/>
      <c r="CX247" s="106"/>
      <c r="CY247" s="106"/>
      <c r="CZ247" s="106"/>
      <c r="DA247" s="106"/>
      <c r="DB247" s="106"/>
      <c r="DC247" s="106"/>
      <c r="DD247" s="106"/>
      <c r="DE247" s="106"/>
      <c r="DF247" s="106"/>
      <c r="DG247" s="106"/>
      <c r="DH247" s="106"/>
      <c r="DI247" s="106"/>
      <c r="DJ247" s="106"/>
      <c r="DK247" s="106"/>
      <c r="DL247" s="106"/>
      <c r="DM247" s="106"/>
      <c r="DN247" s="106"/>
      <c r="DO247" s="106"/>
      <c r="DP247" s="106"/>
      <c r="DQ247" s="106"/>
      <c r="DR247" s="106"/>
      <c r="DS247" s="106"/>
      <c r="DT247" s="106"/>
      <c r="DU247" s="106"/>
      <c r="DV247" s="106"/>
      <c r="DW247" s="106"/>
      <c r="DX247" s="106"/>
      <c r="DY247" s="106"/>
      <c r="DZ247" s="106"/>
      <c r="EA247" s="106"/>
      <c r="EB247" s="106" t="s">
        <v>1066</v>
      </c>
      <c r="EC247" s="106" t="s">
        <v>1065</v>
      </c>
    </row>
    <row r="248" spans="1:133">
      <c r="A248" s="106"/>
      <c r="B248" s="106"/>
      <c r="C248" s="106"/>
      <c r="D248" s="106"/>
      <c r="E248" s="106"/>
      <c r="F248" s="106"/>
      <c r="G248" s="106"/>
      <c r="H248" s="106"/>
      <c r="I248" s="106"/>
      <c r="J248" s="106"/>
      <c r="K248" s="106"/>
      <c r="L248" s="106"/>
      <c r="M248" s="106"/>
      <c r="N248" s="106"/>
      <c r="O248" s="106"/>
      <c r="P248" s="106"/>
      <c r="Q248" s="106"/>
      <c r="R248" s="106"/>
      <c r="S248" s="106"/>
      <c r="T248" s="106"/>
      <c r="U248" s="106"/>
      <c r="V248" s="106"/>
      <c r="W248" s="106"/>
      <c r="X248" s="106"/>
      <c r="Y248" s="106"/>
      <c r="Z248" s="106"/>
      <c r="AA248" s="106"/>
      <c r="AB248" s="106"/>
      <c r="AC248" s="106"/>
      <c r="AD248" s="106"/>
      <c r="AE248" s="106"/>
      <c r="AF248" s="106"/>
      <c r="AG248" s="106"/>
      <c r="AH248" s="106"/>
      <c r="AI248" s="106"/>
      <c r="AJ248" s="106"/>
      <c r="AK248" s="106"/>
      <c r="AL248" s="106"/>
      <c r="AM248" s="106"/>
      <c r="AN248" s="106"/>
      <c r="AO248" s="106"/>
      <c r="AP248" s="106"/>
      <c r="AQ248" s="106"/>
      <c r="AR248" s="106"/>
      <c r="AS248" s="106"/>
      <c r="AT248" s="106"/>
      <c r="AU248" s="106"/>
      <c r="AV248" s="106"/>
      <c r="AW248" s="106"/>
      <c r="AX248" s="106"/>
      <c r="AY248" s="106"/>
      <c r="AZ248" s="106"/>
      <c r="BA248" s="106"/>
      <c r="BB248" s="106"/>
      <c r="BC248" s="106"/>
      <c r="BD248" s="106"/>
      <c r="BE248" s="106"/>
      <c r="BF248" s="106"/>
      <c r="BG248" s="106"/>
      <c r="BH248" s="106"/>
      <c r="BI248" s="106"/>
      <c r="BJ248" s="106"/>
      <c r="BK248" s="106"/>
      <c r="BL248" s="106"/>
      <c r="BM248" s="106"/>
      <c r="BN248" s="106"/>
      <c r="BO248" s="106"/>
      <c r="BP248" s="106"/>
      <c r="BQ248" s="106"/>
      <c r="BR248" s="106"/>
      <c r="BS248" s="106"/>
      <c r="BT248" s="106"/>
      <c r="BU248" s="106"/>
      <c r="BV248" s="106"/>
      <c r="BW248" s="106"/>
      <c r="BX248" s="106"/>
      <c r="BY248" s="106"/>
      <c r="BZ248" s="106"/>
      <c r="CA248" s="106"/>
      <c r="CB248" s="106"/>
      <c r="CC248" s="106"/>
      <c r="CD248" s="106"/>
      <c r="CE248" s="106"/>
      <c r="CF248" s="106"/>
      <c r="CG248" s="106"/>
      <c r="CH248" s="106"/>
      <c r="CI248" s="106"/>
      <c r="CJ248" s="106"/>
      <c r="CK248" s="106"/>
      <c r="CL248" s="106"/>
      <c r="CM248" s="106"/>
      <c r="CN248" s="106"/>
      <c r="CO248" s="106"/>
      <c r="CP248" s="106"/>
      <c r="CQ248" s="106"/>
      <c r="CR248" s="106"/>
      <c r="CS248" s="106"/>
      <c r="CT248" s="106"/>
      <c r="CU248" s="106"/>
      <c r="CV248" s="106"/>
      <c r="CW248" s="106"/>
      <c r="CX248" s="106"/>
      <c r="CY248" s="106"/>
      <c r="CZ248" s="106"/>
      <c r="DA248" s="106"/>
      <c r="DB248" s="106"/>
      <c r="DC248" s="106"/>
      <c r="DD248" s="106"/>
      <c r="DE248" s="106"/>
      <c r="DF248" s="106"/>
      <c r="DG248" s="106"/>
      <c r="DH248" s="106"/>
      <c r="DI248" s="106"/>
      <c r="DJ248" s="106"/>
      <c r="DK248" s="106"/>
      <c r="DL248" s="106"/>
      <c r="DM248" s="106"/>
      <c r="DN248" s="106"/>
      <c r="DO248" s="106"/>
      <c r="DP248" s="106"/>
      <c r="DQ248" s="106"/>
      <c r="DR248" s="106"/>
      <c r="DS248" s="106"/>
      <c r="DT248" s="106"/>
      <c r="DU248" s="106"/>
      <c r="DV248" s="106"/>
      <c r="DW248" s="106"/>
      <c r="DX248" s="106"/>
      <c r="DY248" s="106"/>
      <c r="DZ248" s="106"/>
      <c r="EA248" s="106"/>
      <c r="EB248" s="106" t="s">
        <v>1069</v>
      </c>
      <c r="EC248" s="106" t="s">
        <v>1068</v>
      </c>
    </row>
    <row r="249" spans="1:133">
      <c r="A249" s="106"/>
      <c r="B249" s="106"/>
      <c r="C249" s="106"/>
      <c r="D249" s="106"/>
      <c r="E249" s="106"/>
      <c r="F249" s="106"/>
      <c r="G249" s="106"/>
      <c r="H249" s="106"/>
      <c r="I249" s="106"/>
      <c r="J249" s="106"/>
      <c r="K249" s="106"/>
      <c r="L249" s="106"/>
      <c r="M249" s="106"/>
      <c r="N249" s="106"/>
      <c r="O249" s="106"/>
      <c r="P249" s="106"/>
      <c r="Q249" s="106"/>
      <c r="R249" s="106"/>
      <c r="S249" s="106"/>
      <c r="T249" s="106"/>
      <c r="U249" s="106"/>
      <c r="V249" s="106"/>
      <c r="W249" s="106"/>
      <c r="X249" s="106"/>
      <c r="Y249" s="106"/>
      <c r="Z249" s="106"/>
      <c r="AA249" s="106"/>
      <c r="AB249" s="106"/>
      <c r="AC249" s="106"/>
      <c r="AD249" s="106"/>
      <c r="AE249" s="106"/>
      <c r="AF249" s="106"/>
      <c r="AG249" s="106"/>
      <c r="AH249" s="106"/>
      <c r="AI249" s="106"/>
      <c r="AJ249" s="106"/>
      <c r="AK249" s="106"/>
      <c r="AL249" s="106"/>
      <c r="AM249" s="106"/>
      <c r="AN249" s="106"/>
      <c r="AO249" s="106"/>
      <c r="AP249" s="106"/>
      <c r="AQ249" s="106"/>
      <c r="AR249" s="106"/>
      <c r="AS249" s="106"/>
      <c r="AT249" s="106"/>
      <c r="AU249" s="106"/>
      <c r="AV249" s="106"/>
      <c r="AW249" s="106"/>
      <c r="AX249" s="106"/>
      <c r="AY249" s="106"/>
      <c r="AZ249" s="106"/>
      <c r="BA249" s="106"/>
      <c r="BB249" s="106"/>
      <c r="BC249" s="106"/>
      <c r="BD249" s="106"/>
      <c r="BE249" s="106"/>
      <c r="BF249" s="106"/>
      <c r="BG249" s="106"/>
      <c r="BH249" s="106"/>
      <c r="BI249" s="106"/>
      <c r="BJ249" s="106"/>
      <c r="BK249" s="106"/>
      <c r="BL249" s="106"/>
      <c r="BM249" s="106"/>
      <c r="BN249" s="106"/>
      <c r="BO249" s="106"/>
      <c r="BP249" s="106"/>
      <c r="BQ249" s="106"/>
      <c r="BR249" s="106"/>
      <c r="BS249" s="106"/>
      <c r="BT249" s="106"/>
      <c r="BU249" s="106"/>
      <c r="BV249" s="106"/>
      <c r="BW249" s="106"/>
      <c r="BX249" s="106"/>
      <c r="BY249" s="106"/>
      <c r="BZ249" s="106"/>
      <c r="CA249" s="106"/>
      <c r="CB249" s="106"/>
      <c r="CC249" s="106"/>
      <c r="CD249" s="106"/>
      <c r="CE249" s="106"/>
      <c r="CF249" s="106"/>
      <c r="CG249" s="106"/>
      <c r="CH249" s="106"/>
      <c r="CI249" s="106"/>
      <c r="CJ249" s="106"/>
      <c r="CK249" s="106"/>
      <c r="CL249" s="106"/>
      <c r="CM249" s="106"/>
      <c r="CN249" s="106"/>
      <c r="CO249" s="106"/>
      <c r="CP249" s="106"/>
      <c r="CQ249" s="106"/>
      <c r="CR249" s="106"/>
      <c r="CS249" s="106"/>
      <c r="CT249" s="106"/>
      <c r="CU249" s="106"/>
      <c r="CV249" s="106"/>
      <c r="CW249" s="106"/>
      <c r="CX249" s="106"/>
      <c r="CY249" s="106"/>
      <c r="CZ249" s="106"/>
      <c r="DA249" s="106"/>
      <c r="DB249" s="106"/>
      <c r="DC249" s="106"/>
      <c r="DD249" s="106"/>
      <c r="DE249" s="106"/>
      <c r="DF249" s="106"/>
      <c r="DG249" s="106"/>
      <c r="DH249" s="106"/>
      <c r="DI249" s="106"/>
      <c r="DJ249" s="106"/>
      <c r="DK249" s="106"/>
      <c r="DL249" s="106"/>
      <c r="DM249" s="106"/>
      <c r="DN249" s="106"/>
      <c r="DO249" s="106"/>
      <c r="DP249" s="106"/>
      <c r="DQ249" s="106"/>
      <c r="DR249" s="106"/>
      <c r="DS249" s="106"/>
      <c r="DT249" s="106"/>
      <c r="DU249" s="106"/>
      <c r="DV249" s="106"/>
      <c r="DW249" s="106"/>
      <c r="DX249" s="106"/>
      <c r="DY249" s="106"/>
      <c r="DZ249" s="106"/>
      <c r="EA249" s="106"/>
      <c r="EB249" s="106" t="s">
        <v>1072</v>
      </c>
      <c r="EC249" s="106" t="s">
        <v>1071</v>
      </c>
    </row>
    <row r="250" spans="1:133">
      <c r="A250" s="106"/>
      <c r="B250" s="106"/>
      <c r="C250" s="106"/>
      <c r="D250" s="106"/>
      <c r="E250" s="106"/>
      <c r="F250" s="106"/>
      <c r="G250" s="106"/>
      <c r="H250" s="106"/>
      <c r="I250" s="106"/>
      <c r="J250" s="106"/>
      <c r="K250" s="106"/>
      <c r="L250" s="106"/>
      <c r="M250" s="106"/>
      <c r="N250" s="106"/>
      <c r="O250" s="106"/>
      <c r="P250" s="106"/>
      <c r="Q250" s="106"/>
      <c r="R250" s="106"/>
      <c r="S250" s="106"/>
      <c r="T250" s="106"/>
      <c r="U250" s="106"/>
      <c r="V250" s="106"/>
      <c r="W250" s="106"/>
      <c r="X250" s="106"/>
      <c r="Y250" s="106"/>
      <c r="Z250" s="106"/>
      <c r="AA250" s="106"/>
      <c r="AB250" s="106"/>
      <c r="AC250" s="106"/>
      <c r="AD250" s="106"/>
      <c r="AE250" s="106"/>
      <c r="AF250" s="106"/>
      <c r="AG250" s="106"/>
      <c r="AH250" s="106"/>
      <c r="AI250" s="106"/>
      <c r="AJ250" s="106"/>
      <c r="AK250" s="106"/>
      <c r="AL250" s="106"/>
      <c r="AM250" s="106"/>
      <c r="AN250" s="106"/>
      <c r="AO250" s="106"/>
      <c r="AP250" s="106"/>
      <c r="AQ250" s="106"/>
      <c r="AR250" s="106"/>
      <c r="AS250" s="106"/>
      <c r="AT250" s="106"/>
      <c r="AU250" s="106"/>
      <c r="AV250" s="106"/>
      <c r="AW250" s="106"/>
      <c r="AX250" s="106"/>
      <c r="AY250" s="106"/>
      <c r="AZ250" s="106"/>
      <c r="BA250" s="106"/>
      <c r="BB250" s="106"/>
      <c r="BC250" s="106"/>
      <c r="BD250" s="106"/>
      <c r="BE250" s="106"/>
      <c r="BF250" s="106"/>
      <c r="BG250" s="106"/>
      <c r="BH250" s="106"/>
      <c r="BI250" s="106"/>
      <c r="BJ250" s="106"/>
      <c r="BK250" s="106"/>
      <c r="BL250" s="106"/>
      <c r="BM250" s="106"/>
      <c r="BN250" s="106"/>
      <c r="BO250" s="106"/>
      <c r="BP250" s="106"/>
      <c r="BQ250" s="106"/>
      <c r="BR250" s="106"/>
      <c r="BS250" s="106"/>
      <c r="BT250" s="106"/>
      <c r="BU250" s="106"/>
      <c r="BV250" s="106"/>
      <c r="BW250" s="106"/>
      <c r="BX250" s="106"/>
      <c r="BY250" s="106"/>
      <c r="BZ250" s="106"/>
      <c r="CA250" s="106"/>
      <c r="CB250" s="106"/>
      <c r="CC250" s="106"/>
      <c r="CD250" s="106"/>
      <c r="CE250" s="106"/>
      <c r="CF250" s="106"/>
      <c r="CG250" s="106"/>
      <c r="CH250" s="106"/>
      <c r="CI250" s="106"/>
      <c r="CJ250" s="106"/>
      <c r="CK250" s="106"/>
      <c r="CL250" s="106"/>
      <c r="CM250" s="106"/>
      <c r="CN250" s="106"/>
      <c r="CO250" s="106"/>
      <c r="CP250" s="106"/>
      <c r="CQ250" s="106"/>
      <c r="CR250" s="106"/>
      <c r="CS250" s="106"/>
      <c r="CT250" s="106"/>
      <c r="CU250" s="106"/>
      <c r="CV250" s="106"/>
      <c r="CW250" s="106"/>
      <c r="CX250" s="106"/>
      <c r="CY250" s="106"/>
      <c r="CZ250" s="106"/>
      <c r="DA250" s="106"/>
      <c r="DB250" s="106"/>
      <c r="DC250" s="106"/>
      <c r="DD250" s="106"/>
      <c r="DE250" s="106"/>
      <c r="DF250" s="106"/>
      <c r="DG250" s="106"/>
      <c r="DH250" s="106"/>
      <c r="DI250" s="106"/>
      <c r="DJ250" s="106"/>
      <c r="DK250" s="106"/>
      <c r="DL250" s="106"/>
      <c r="DM250" s="106"/>
      <c r="DN250" s="106"/>
      <c r="DO250" s="106"/>
      <c r="DP250" s="106"/>
      <c r="DQ250" s="106"/>
      <c r="DR250" s="106"/>
      <c r="DS250" s="106"/>
      <c r="DT250" s="106"/>
      <c r="DU250" s="106"/>
      <c r="DV250" s="106"/>
      <c r="DW250" s="106"/>
      <c r="DX250" s="106"/>
      <c r="DY250" s="106"/>
      <c r="DZ250" s="106"/>
      <c r="EA250" s="106"/>
      <c r="EB250" s="106" t="s">
        <v>1075</v>
      </c>
      <c r="EC250" s="106" t="s">
        <v>1074</v>
      </c>
    </row>
    <row r="251" spans="1:133">
      <c r="A251" s="106"/>
      <c r="B251" s="106"/>
      <c r="C251" s="106"/>
      <c r="D251" s="106"/>
      <c r="E251" s="106"/>
      <c r="F251" s="106"/>
      <c r="G251" s="106"/>
      <c r="H251" s="106"/>
      <c r="I251" s="106"/>
      <c r="J251" s="106"/>
      <c r="K251" s="106"/>
      <c r="L251" s="106"/>
      <c r="M251" s="106"/>
      <c r="N251" s="106"/>
      <c r="O251" s="106"/>
      <c r="P251" s="106"/>
      <c r="Q251" s="106"/>
      <c r="R251" s="106"/>
      <c r="S251" s="106"/>
      <c r="T251" s="106"/>
      <c r="U251" s="106"/>
      <c r="V251" s="106"/>
      <c r="W251" s="106"/>
      <c r="X251" s="106"/>
      <c r="Y251" s="106"/>
      <c r="Z251" s="106"/>
      <c r="AA251" s="106"/>
      <c r="AB251" s="106"/>
      <c r="AC251" s="106"/>
      <c r="AD251" s="106"/>
      <c r="AE251" s="106"/>
      <c r="AF251" s="106"/>
      <c r="AG251" s="106"/>
      <c r="AH251" s="106"/>
      <c r="AI251" s="106"/>
      <c r="AJ251" s="106"/>
      <c r="AK251" s="106"/>
      <c r="AL251" s="106"/>
      <c r="AM251" s="106"/>
      <c r="AN251" s="106"/>
      <c r="AO251" s="106"/>
      <c r="AP251" s="106"/>
      <c r="AQ251" s="106"/>
      <c r="AR251" s="106"/>
      <c r="AS251" s="106"/>
      <c r="AT251" s="106"/>
      <c r="AU251" s="106"/>
      <c r="AV251" s="106"/>
      <c r="AW251" s="106"/>
      <c r="AX251" s="106"/>
      <c r="AY251" s="106"/>
      <c r="AZ251" s="106"/>
      <c r="BA251" s="106"/>
      <c r="BB251" s="106"/>
      <c r="BC251" s="106"/>
      <c r="BD251" s="106"/>
      <c r="BE251" s="106"/>
      <c r="BF251" s="106"/>
      <c r="BG251" s="106"/>
      <c r="BH251" s="106"/>
      <c r="BI251" s="106"/>
      <c r="BJ251" s="106"/>
      <c r="BK251" s="106"/>
      <c r="BL251" s="106"/>
      <c r="BM251" s="106"/>
      <c r="BN251" s="106"/>
      <c r="BO251" s="106"/>
      <c r="BP251" s="106"/>
      <c r="BQ251" s="106"/>
      <c r="BR251" s="106"/>
      <c r="BS251" s="106"/>
      <c r="BT251" s="106"/>
      <c r="BU251" s="106"/>
      <c r="BV251" s="106"/>
      <c r="BW251" s="106"/>
      <c r="BX251" s="106"/>
      <c r="BY251" s="106"/>
      <c r="BZ251" s="106"/>
      <c r="CA251" s="106"/>
      <c r="CB251" s="106"/>
      <c r="CC251" s="106"/>
      <c r="CD251" s="106"/>
      <c r="CE251" s="106"/>
      <c r="CF251" s="106"/>
      <c r="CG251" s="106"/>
      <c r="CH251" s="106"/>
      <c r="CI251" s="106"/>
      <c r="CJ251" s="106"/>
      <c r="CK251" s="106"/>
      <c r="CL251" s="106"/>
      <c r="CM251" s="106"/>
      <c r="CN251" s="106"/>
      <c r="CO251" s="106"/>
      <c r="CP251" s="106"/>
      <c r="CQ251" s="106"/>
      <c r="CR251" s="106"/>
      <c r="CS251" s="106"/>
      <c r="CT251" s="106"/>
      <c r="CU251" s="106"/>
      <c r="CV251" s="106"/>
      <c r="CW251" s="106"/>
      <c r="CX251" s="106"/>
      <c r="CY251" s="106"/>
      <c r="CZ251" s="106"/>
      <c r="DA251" s="106"/>
      <c r="DB251" s="106"/>
      <c r="DC251" s="106"/>
      <c r="DD251" s="106"/>
      <c r="DE251" s="106"/>
      <c r="DF251" s="106"/>
      <c r="DG251" s="106"/>
      <c r="DH251" s="106"/>
      <c r="DI251" s="106"/>
      <c r="DJ251" s="106"/>
      <c r="DK251" s="106"/>
      <c r="DL251" s="106"/>
      <c r="DM251" s="106"/>
      <c r="DN251" s="106"/>
      <c r="DO251" s="106"/>
      <c r="DP251" s="106"/>
      <c r="DQ251" s="106"/>
      <c r="DR251" s="106"/>
      <c r="DS251" s="106"/>
      <c r="DT251" s="106"/>
      <c r="DU251" s="106"/>
      <c r="DV251" s="106"/>
      <c r="DW251" s="106"/>
      <c r="DX251" s="106"/>
      <c r="DY251" s="106"/>
      <c r="DZ251" s="106"/>
      <c r="EA251" s="106"/>
      <c r="EB251" s="106" t="s">
        <v>1078</v>
      </c>
      <c r="EC251" s="106" t="s">
        <v>1077</v>
      </c>
    </row>
    <row r="252" spans="1:133">
      <c r="A252" s="106"/>
      <c r="B252" s="106"/>
      <c r="C252" s="106"/>
      <c r="D252" s="106"/>
      <c r="E252" s="106"/>
      <c r="F252" s="106"/>
      <c r="G252" s="106"/>
      <c r="H252" s="106"/>
      <c r="I252" s="106"/>
      <c r="J252" s="106"/>
      <c r="K252" s="106"/>
      <c r="L252" s="106"/>
      <c r="M252" s="106"/>
      <c r="N252" s="106"/>
      <c r="O252" s="106"/>
      <c r="P252" s="106"/>
      <c r="Q252" s="106"/>
      <c r="R252" s="106"/>
      <c r="S252" s="106"/>
      <c r="T252" s="106"/>
      <c r="U252" s="106"/>
      <c r="V252" s="106"/>
      <c r="W252" s="106"/>
      <c r="X252" s="106"/>
      <c r="Y252" s="106"/>
      <c r="Z252" s="106"/>
      <c r="AA252" s="106"/>
      <c r="AB252" s="106"/>
      <c r="AC252" s="106"/>
      <c r="AD252" s="106"/>
      <c r="AE252" s="106"/>
      <c r="AF252" s="106"/>
      <c r="AG252" s="106"/>
      <c r="AH252" s="106"/>
      <c r="AI252" s="106"/>
      <c r="AJ252" s="106"/>
      <c r="AK252" s="106"/>
      <c r="AL252" s="106"/>
      <c r="AM252" s="106"/>
      <c r="AN252" s="106"/>
      <c r="AO252" s="106"/>
      <c r="AP252" s="106"/>
      <c r="AQ252" s="106"/>
      <c r="AR252" s="106"/>
      <c r="AS252" s="106"/>
      <c r="AT252" s="106"/>
      <c r="AU252" s="106"/>
      <c r="AV252" s="106"/>
      <c r="AW252" s="106"/>
      <c r="AX252" s="106"/>
      <c r="AY252" s="106"/>
      <c r="AZ252" s="106"/>
      <c r="BA252" s="106"/>
      <c r="BB252" s="106"/>
      <c r="BC252" s="106"/>
      <c r="BD252" s="106"/>
      <c r="BE252" s="106"/>
      <c r="BF252" s="106"/>
      <c r="BG252" s="106"/>
      <c r="BH252" s="106"/>
      <c r="BI252" s="106"/>
      <c r="BJ252" s="106"/>
      <c r="BK252" s="106"/>
      <c r="BL252" s="106"/>
      <c r="BM252" s="106"/>
      <c r="BN252" s="106"/>
      <c r="BO252" s="106"/>
      <c r="BP252" s="106"/>
      <c r="BQ252" s="106"/>
      <c r="BR252" s="106"/>
      <c r="BS252" s="106"/>
      <c r="BT252" s="106"/>
      <c r="BU252" s="106"/>
      <c r="BV252" s="106"/>
      <c r="BW252" s="106"/>
      <c r="BX252" s="106"/>
      <c r="BY252" s="106"/>
      <c r="BZ252" s="106"/>
      <c r="CA252" s="106"/>
      <c r="CB252" s="106"/>
      <c r="CC252" s="106"/>
      <c r="CD252" s="106"/>
      <c r="CE252" s="106"/>
      <c r="CF252" s="106"/>
      <c r="CG252" s="106"/>
      <c r="CH252" s="106"/>
      <c r="CI252" s="106"/>
      <c r="CJ252" s="106"/>
      <c r="CK252" s="106"/>
      <c r="CL252" s="106"/>
      <c r="CM252" s="106"/>
      <c r="CN252" s="106"/>
      <c r="CO252" s="106"/>
      <c r="CP252" s="106"/>
      <c r="CQ252" s="106"/>
      <c r="CR252" s="106"/>
      <c r="CS252" s="106"/>
      <c r="CT252" s="106"/>
      <c r="CU252" s="106"/>
      <c r="CV252" s="106"/>
      <c r="CW252" s="106"/>
      <c r="CX252" s="106"/>
      <c r="CY252" s="106"/>
      <c r="CZ252" s="106"/>
      <c r="DA252" s="106"/>
      <c r="DB252" s="106"/>
      <c r="DC252" s="106"/>
      <c r="DD252" s="106"/>
      <c r="DE252" s="106"/>
      <c r="DF252" s="106"/>
      <c r="DG252" s="106"/>
      <c r="DH252" s="106"/>
      <c r="DI252" s="106"/>
      <c r="DJ252" s="106"/>
      <c r="DK252" s="106"/>
      <c r="DL252" s="106"/>
      <c r="DM252" s="106"/>
      <c r="DN252" s="106"/>
      <c r="DO252" s="106"/>
      <c r="DP252" s="106"/>
      <c r="DQ252" s="106"/>
      <c r="DR252" s="106"/>
      <c r="DS252" s="106"/>
      <c r="DT252" s="106"/>
      <c r="DU252" s="106"/>
      <c r="DV252" s="106"/>
      <c r="DW252" s="106"/>
      <c r="DX252" s="106"/>
      <c r="DY252" s="106"/>
      <c r="DZ252" s="106"/>
      <c r="EA252" s="106"/>
      <c r="EB252" s="106" t="s">
        <v>1081</v>
      </c>
      <c r="EC252" s="106" t="s">
        <v>1080</v>
      </c>
    </row>
    <row r="253" spans="1:133">
      <c r="A253" s="106"/>
      <c r="B253" s="106"/>
      <c r="C253" s="106"/>
      <c r="D253" s="106"/>
      <c r="E253" s="106"/>
      <c r="F253" s="106"/>
      <c r="G253" s="106"/>
      <c r="H253" s="106"/>
      <c r="I253" s="106"/>
      <c r="J253" s="106"/>
      <c r="K253" s="106"/>
      <c r="L253" s="106"/>
      <c r="M253" s="106"/>
      <c r="N253" s="106"/>
      <c r="O253" s="106"/>
      <c r="P253" s="106"/>
      <c r="Q253" s="106"/>
      <c r="R253" s="106"/>
      <c r="S253" s="106"/>
      <c r="T253" s="106"/>
      <c r="U253" s="106"/>
      <c r="V253" s="106"/>
      <c r="W253" s="106"/>
      <c r="X253" s="106"/>
      <c r="Y253" s="106"/>
      <c r="Z253" s="106"/>
      <c r="AA253" s="106"/>
      <c r="AB253" s="106"/>
      <c r="AC253" s="106"/>
      <c r="AD253" s="106"/>
      <c r="AE253" s="106"/>
      <c r="AF253" s="106"/>
      <c r="AG253" s="106"/>
      <c r="AH253" s="106"/>
      <c r="AI253" s="106"/>
      <c r="AJ253" s="106"/>
      <c r="AK253" s="106"/>
      <c r="AL253" s="106"/>
      <c r="AM253" s="106"/>
      <c r="AN253" s="106"/>
      <c r="AO253" s="106"/>
      <c r="AP253" s="106"/>
      <c r="AQ253" s="106"/>
      <c r="AR253" s="106"/>
      <c r="AS253" s="106"/>
      <c r="AT253" s="106"/>
      <c r="AU253" s="106"/>
      <c r="AV253" s="106"/>
      <c r="AW253" s="106"/>
      <c r="AX253" s="106"/>
      <c r="AY253" s="106"/>
      <c r="AZ253" s="106"/>
      <c r="BA253" s="106"/>
      <c r="BB253" s="106"/>
      <c r="BC253" s="106"/>
      <c r="BD253" s="106"/>
      <c r="BE253" s="106"/>
      <c r="BF253" s="106"/>
      <c r="BG253" s="106"/>
      <c r="BH253" s="106"/>
      <c r="BI253" s="106"/>
      <c r="BJ253" s="106"/>
      <c r="BK253" s="106"/>
      <c r="BL253" s="106"/>
      <c r="BM253" s="106"/>
      <c r="BN253" s="106"/>
      <c r="BO253" s="106"/>
      <c r="BP253" s="106"/>
      <c r="BQ253" s="106"/>
      <c r="BR253" s="106"/>
      <c r="BS253" s="106"/>
      <c r="BT253" s="106"/>
      <c r="BU253" s="106"/>
      <c r="BV253" s="106"/>
      <c r="BW253" s="106"/>
      <c r="BX253" s="106"/>
      <c r="BY253" s="106"/>
      <c r="BZ253" s="106"/>
      <c r="CA253" s="106"/>
      <c r="CB253" s="106"/>
      <c r="CC253" s="106"/>
      <c r="CD253" s="106"/>
      <c r="CE253" s="106"/>
      <c r="CF253" s="106"/>
      <c r="CG253" s="106"/>
      <c r="CH253" s="106"/>
      <c r="CI253" s="106"/>
      <c r="CJ253" s="106"/>
      <c r="CK253" s="106"/>
      <c r="CL253" s="106"/>
      <c r="CM253" s="106"/>
      <c r="CN253" s="106"/>
      <c r="CO253" s="106"/>
      <c r="CP253" s="106"/>
      <c r="CQ253" s="106"/>
      <c r="CR253" s="106"/>
      <c r="CS253" s="106"/>
      <c r="CT253" s="106"/>
      <c r="CU253" s="106"/>
      <c r="CV253" s="106"/>
      <c r="CW253" s="106"/>
      <c r="CX253" s="106"/>
      <c r="CY253" s="106"/>
      <c r="CZ253" s="106"/>
      <c r="DA253" s="106"/>
      <c r="DB253" s="106"/>
      <c r="DC253" s="106"/>
      <c r="DD253" s="106"/>
      <c r="DE253" s="106"/>
      <c r="DF253" s="106"/>
      <c r="DG253" s="106"/>
      <c r="DH253" s="106"/>
      <c r="DI253" s="106"/>
      <c r="DJ253" s="106"/>
      <c r="DK253" s="106"/>
      <c r="DL253" s="106"/>
      <c r="DM253" s="106"/>
      <c r="DN253" s="106"/>
      <c r="DO253" s="106"/>
      <c r="DP253" s="106"/>
      <c r="DQ253" s="106"/>
      <c r="DR253" s="106"/>
      <c r="DS253" s="106"/>
      <c r="DT253" s="106"/>
      <c r="DU253" s="106"/>
      <c r="DV253" s="106"/>
      <c r="DW253" s="106"/>
      <c r="DX253" s="106"/>
      <c r="DY253" s="106"/>
      <c r="DZ253" s="106"/>
      <c r="EA253" s="106"/>
      <c r="EB253" s="106" t="s">
        <v>1084</v>
      </c>
      <c r="EC253" s="106" t="s">
        <v>1083</v>
      </c>
    </row>
    <row r="254" spans="1:133">
      <c r="A254" s="106"/>
      <c r="B254" s="106"/>
      <c r="C254" s="106"/>
      <c r="D254" s="106"/>
      <c r="E254" s="106"/>
      <c r="F254" s="106"/>
      <c r="G254" s="106"/>
      <c r="H254" s="106"/>
      <c r="I254" s="106"/>
      <c r="J254" s="106"/>
      <c r="K254" s="106"/>
      <c r="L254" s="106"/>
      <c r="M254" s="106"/>
      <c r="N254" s="106"/>
      <c r="O254" s="106"/>
      <c r="P254" s="106"/>
      <c r="Q254" s="106"/>
      <c r="R254" s="106"/>
      <c r="S254" s="106"/>
      <c r="T254" s="106"/>
      <c r="U254" s="106"/>
      <c r="V254" s="106"/>
      <c r="W254" s="106"/>
      <c r="X254" s="106"/>
      <c r="Y254" s="106"/>
      <c r="Z254" s="106"/>
      <c r="AA254" s="106"/>
      <c r="AB254" s="106"/>
      <c r="AC254" s="106"/>
      <c r="AD254" s="106"/>
      <c r="AE254" s="106"/>
      <c r="AF254" s="106"/>
      <c r="AG254" s="106"/>
      <c r="AH254" s="106"/>
      <c r="AI254" s="106"/>
      <c r="AJ254" s="106"/>
      <c r="AK254" s="106"/>
      <c r="AL254" s="106"/>
      <c r="AM254" s="106"/>
      <c r="AN254" s="106"/>
      <c r="AO254" s="106"/>
      <c r="AP254" s="106"/>
      <c r="AQ254" s="106"/>
      <c r="AR254" s="106"/>
      <c r="AS254" s="106"/>
      <c r="AT254" s="106"/>
      <c r="AU254" s="106"/>
      <c r="AV254" s="106"/>
      <c r="AW254" s="106"/>
      <c r="AX254" s="106"/>
      <c r="AY254" s="106"/>
      <c r="AZ254" s="106"/>
      <c r="BA254" s="106"/>
      <c r="BB254" s="106"/>
      <c r="BC254" s="106"/>
      <c r="BD254" s="106"/>
      <c r="BE254" s="106"/>
      <c r="BF254" s="106"/>
      <c r="BG254" s="106"/>
      <c r="BH254" s="106"/>
      <c r="BI254" s="106"/>
      <c r="BJ254" s="106"/>
      <c r="BK254" s="106"/>
      <c r="BL254" s="106"/>
      <c r="BM254" s="106"/>
      <c r="BN254" s="106"/>
      <c r="BO254" s="106"/>
      <c r="BP254" s="106"/>
      <c r="BQ254" s="106"/>
      <c r="BR254" s="106"/>
      <c r="BS254" s="106"/>
      <c r="BT254" s="106"/>
      <c r="BU254" s="106"/>
      <c r="BV254" s="106"/>
      <c r="BW254" s="106"/>
      <c r="BX254" s="106"/>
      <c r="BY254" s="106"/>
      <c r="BZ254" s="106"/>
      <c r="CA254" s="106"/>
      <c r="CB254" s="106"/>
      <c r="CC254" s="106"/>
      <c r="CD254" s="106"/>
      <c r="CE254" s="106"/>
      <c r="CF254" s="106"/>
      <c r="CG254" s="106"/>
      <c r="CH254" s="106"/>
      <c r="CI254" s="106"/>
      <c r="CJ254" s="106"/>
      <c r="CK254" s="106"/>
      <c r="CL254" s="106"/>
      <c r="CM254" s="106"/>
      <c r="CN254" s="106"/>
      <c r="CO254" s="106"/>
      <c r="CP254" s="106"/>
      <c r="CQ254" s="106"/>
      <c r="CR254" s="106"/>
      <c r="CS254" s="106"/>
      <c r="CT254" s="106"/>
      <c r="CU254" s="106"/>
      <c r="CV254" s="106"/>
      <c r="CW254" s="106"/>
      <c r="CX254" s="106"/>
      <c r="CY254" s="106"/>
      <c r="CZ254" s="106"/>
      <c r="DA254" s="106"/>
      <c r="DB254" s="106"/>
      <c r="DC254" s="106"/>
      <c r="DD254" s="106"/>
      <c r="DE254" s="106"/>
      <c r="DF254" s="106"/>
      <c r="DG254" s="106"/>
      <c r="DH254" s="106"/>
      <c r="DI254" s="106"/>
      <c r="DJ254" s="106"/>
      <c r="DK254" s="106"/>
      <c r="DL254" s="106"/>
      <c r="DM254" s="106"/>
      <c r="DN254" s="106"/>
      <c r="DO254" s="106"/>
      <c r="DP254" s="106"/>
      <c r="DQ254" s="106"/>
      <c r="DR254" s="106"/>
      <c r="DS254" s="106"/>
      <c r="DT254" s="106"/>
      <c r="DU254" s="106"/>
      <c r="DV254" s="106"/>
      <c r="DW254" s="106"/>
      <c r="DX254" s="106"/>
      <c r="DY254" s="106"/>
      <c r="DZ254" s="106"/>
      <c r="EA254" s="106"/>
      <c r="EB254" s="106" t="s">
        <v>1087</v>
      </c>
      <c r="EC254" s="106" t="s">
        <v>1086</v>
      </c>
    </row>
    <row r="255" spans="1:133">
      <c r="A255" s="106"/>
      <c r="B255" s="106"/>
      <c r="C255" s="106"/>
      <c r="D255" s="106"/>
      <c r="E255" s="106"/>
      <c r="F255" s="106"/>
      <c r="G255" s="106"/>
      <c r="H255" s="106"/>
      <c r="I255" s="106"/>
      <c r="J255" s="106"/>
      <c r="K255" s="106"/>
      <c r="L255" s="106"/>
      <c r="M255" s="106"/>
      <c r="N255" s="106"/>
      <c r="O255" s="106"/>
      <c r="P255" s="106"/>
      <c r="Q255" s="106"/>
      <c r="R255" s="106"/>
      <c r="S255" s="106"/>
      <c r="T255" s="106"/>
      <c r="U255" s="106"/>
      <c r="V255" s="106"/>
      <c r="W255" s="106"/>
      <c r="X255" s="106"/>
      <c r="Y255" s="106"/>
      <c r="Z255" s="106"/>
      <c r="AA255" s="106"/>
      <c r="AB255" s="106"/>
      <c r="AC255" s="106"/>
      <c r="AD255" s="106"/>
      <c r="AE255" s="106"/>
      <c r="AF255" s="106"/>
      <c r="AG255" s="106"/>
      <c r="AH255" s="106"/>
      <c r="AI255" s="106"/>
      <c r="AJ255" s="106"/>
      <c r="AK255" s="106"/>
      <c r="AL255" s="106"/>
      <c r="AM255" s="106"/>
      <c r="AN255" s="106"/>
      <c r="AO255" s="106"/>
      <c r="AP255" s="106"/>
      <c r="AQ255" s="106"/>
      <c r="AR255" s="106"/>
      <c r="AS255" s="106"/>
      <c r="AT255" s="106"/>
      <c r="AU255" s="106"/>
      <c r="AV255" s="106"/>
      <c r="AW255" s="106"/>
      <c r="AX255" s="106"/>
      <c r="AY255" s="106"/>
      <c r="AZ255" s="106"/>
      <c r="BA255" s="106"/>
      <c r="BB255" s="106"/>
      <c r="BC255" s="106"/>
      <c r="BD255" s="106"/>
      <c r="BE255" s="106"/>
      <c r="BF255" s="106"/>
      <c r="BG255" s="106"/>
      <c r="BH255" s="106"/>
      <c r="BI255" s="106"/>
      <c r="BJ255" s="106"/>
      <c r="BK255" s="106"/>
      <c r="BL255" s="106"/>
      <c r="BM255" s="106"/>
      <c r="BN255" s="106"/>
      <c r="BO255" s="106"/>
      <c r="BP255" s="106"/>
      <c r="BQ255" s="106"/>
      <c r="BR255" s="106"/>
      <c r="BS255" s="106"/>
      <c r="BT255" s="106"/>
      <c r="BU255" s="106"/>
      <c r="BV255" s="106"/>
      <c r="BW255" s="106"/>
      <c r="BX255" s="106"/>
      <c r="BY255" s="106"/>
      <c r="BZ255" s="106"/>
      <c r="CA255" s="106"/>
      <c r="CB255" s="106"/>
      <c r="CC255" s="106"/>
      <c r="CD255" s="106"/>
      <c r="CE255" s="106"/>
      <c r="CF255" s="106"/>
      <c r="CG255" s="106"/>
      <c r="CH255" s="106"/>
      <c r="CI255" s="106"/>
      <c r="CJ255" s="106"/>
      <c r="CK255" s="106"/>
      <c r="CL255" s="106"/>
      <c r="CM255" s="106"/>
      <c r="CN255" s="106"/>
      <c r="CO255" s="106"/>
      <c r="CP255" s="106"/>
      <c r="CQ255" s="106"/>
      <c r="CR255" s="106"/>
      <c r="CS255" s="106"/>
      <c r="CT255" s="106"/>
      <c r="CU255" s="106"/>
      <c r="CV255" s="106"/>
      <c r="CW255" s="106"/>
      <c r="CX255" s="106"/>
      <c r="CY255" s="106"/>
      <c r="CZ255" s="106"/>
      <c r="DA255" s="106"/>
      <c r="DB255" s="106"/>
      <c r="DC255" s="106"/>
      <c r="DD255" s="106"/>
      <c r="DE255" s="106"/>
      <c r="DF255" s="106"/>
      <c r="DG255" s="106"/>
      <c r="DH255" s="106"/>
      <c r="DI255" s="106"/>
      <c r="DJ255" s="106"/>
      <c r="DK255" s="106"/>
      <c r="DL255" s="106"/>
      <c r="DM255" s="106"/>
      <c r="DN255" s="106"/>
      <c r="DO255" s="106"/>
      <c r="DP255" s="106"/>
      <c r="DQ255" s="106"/>
      <c r="DR255" s="106"/>
      <c r="DS255" s="106"/>
      <c r="DT255" s="106"/>
      <c r="DU255" s="106"/>
      <c r="DV255" s="106"/>
      <c r="DW255" s="106"/>
      <c r="DX255" s="106"/>
      <c r="DY255" s="106"/>
      <c r="DZ255" s="106"/>
      <c r="EA255" s="106"/>
      <c r="EB255" s="106" t="s">
        <v>1090</v>
      </c>
      <c r="EC255" s="106" t="s">
        <v>1089</v>
      </c>
    </row>
    <row r="256" spans="1:133">
      <c r="A256" s="106"/>
      <c r="B256" s="106"/>
      <c r="C256" s="106"/>
      <c r="D256" s="106"/>
      <c r="E256" s="106"/>
      <c r="F256" s="106"/>
      <c r="G256" s="106"/>
      <c r="H256" s="106"/>
      <c r="I256" s="106"/>
      <c r="J256" s="106"/>
      <c r="K256" s="106"/>
      <c r="L256" s="106"/>
      <c r="M256" s="106"/>
      <c r="N256" s="106"/>
      <c r="O256" s="106"/>
      <c r="P256" s="106"/>
      <c r="Q256" s="106"/>
      <c r="R256" s="106"/>
      <c r="S256" s="106"/>
      <c r="T256" s="106"/>
      <c r="U256" s="106"/>
      <c r="V256" s="106"/>
      <c r="W256" s="106"/>
      <c r="X256" s="106"/>
      <c r="Y256" s="106"/>
      <c r="Z256" s="106"/>
      <c r="AA256" s="106"/>
      <c r="AB256" s="106"/>
      <c r="AC256" s="106"/>
      <c r="AD256" s="106"/>
      <c r="AE256" s="106"/>
      <c r="AF256" s="106"/>
      <c r="AG256" s="106"/>
      <c r="AH256" s="106"/>
      <c r="AI256" s="106"/>
      <c r="AJ256" s="106"/>
      <c r="AK256" s="106"/>
      <c r="AL256" s="106"/>
      <c r="AM256" s="106"/>
      <c r="AN256" s="106"/>
      <c r="AO256" s="106"/>
      <c r="AP256" s="106"/>
      <c r="AQ256" s="106"/>
      <c r="AR256" s="106"/>
      <c r="AS256" s="106"/>
      <c r="AT256" s="106"/>
      <c r="AU256" s="106"/>
      <c r="AV256" s="106"/>
      <c r="AW256" s="106"/>
      <c r="AX256" s="106"/>
      <c r="AY256" s="106"/>
      <c r="AZ256" s="106"/>
      <c r="BA256" s="106"/>
      <c r="BB256" s="106"/>
      <c r="BC256" s="106"/>
      <c r="BD256" s="106"/>
      <c r="BE256" s="106"/>
      <c r="BF256" s="106"/>
      <c r="BG256" s="106"/>
      <c r="BH256" s="106"/>
      <c r="BI256" s="106"/>
      <c r="BJ256" s="106"/>
      <c r="BK256" s="106"/>
      <c r="BL256" s="106"/>
      <c r="BM256" s="106"/>
      <c r="BN256" s="106"/>
      <c r="BO256" s="106"/>
      <c r="BP256" s="106"/>
      <c r="BQ256" s="106"/>
      <c r="BR256" s="106"/>
      <c r="BS256" s="106"/>
      <c r="BT256" s="106"/>
      <c r="BU256" s="106"/>
      <c r="BV256" s="106"/>
      <c r="BW256" s="106"/>
      <c r="BX256" s="106"/>
      <c r="BY256" s="106"/>
      <c r="BZ256" s="106"/>
      <c r="CA256" s="106"/>
      <c r="CB256" s="106"/>
      <c r="CC256" s="106"/>
      <c r="CD256" s="106"/>
      <c r="CE256" s="106"/>
      <c r="CF256" s="106"/>
      <c r="CG256" s="106"/>
      <c r="CH256" s="106"/>
      <c r="CI256" s="106"/>
      <c r="CJ256" s="106"/>
      <c r="CK256" s="106"/>
      <c r="CL256" s="106"/>
      <c r="CM256" s="106"/>
      <c r="CN256" s="106"/>
      <c r="CO256" s="106"/>
      <c r="CP256" s="106"/>
      <c r="CQ256" s="106"/>
      <c r="CR256" s="106"/>
      <c r="CS256" s="106"/>
      <c r="CT256" s="106"/>
      <c r="CU256" s="106"/>
      <c r="CV256" s="106"/>
      <c r="CW256" s="106"/>
      <c r="CX256" s="106"/>
      <c r="CY256" s="106"/>
      <c r="CZ256" s="106"/>
      <c r="DA256" s="106"/>
      <c r="DB256" s="106"/>
      <c r="DC256" s="106"/>
      <c r="DD256" s="106"/>
      <c r="DE256" s="106"/>
      <c r="DF256" s="106"/>
      <c r="DG256" s="106"/>
      <c r="DH256" s="106"/>
      <c r="DI256" s="106"/>
      <c r="DJ256" s="106"/>
      <c r="DK256" s="106"/>
      <c r="DL256" s="106"/>
      <c r="DM256" s="106"/>
      <c r="DN256" s="106"/>
      <c r="DO256" s="106"/>
      <c r="DP256" s="106"/>
      <c r="DQ256" s="106"/>
      <c r="DR256" s="106"/>
      <c r="DS256" s="106"/>
      <c r="DT256" s="106"/>
      <c r="DU256" s="106"/>
      <c r="DV256" s="106"/>
      <c r="DW256" s="106"/>
      <c r="DX256" s="106"/>
      <c r="DY256" s="106"/>
      <c r="DZ256" s="106"/>
      <c r="EA256" s="106"/>
      <c r="EB256" s="106" t="s">
        <v>1093</v>
      </c>
      <c r="EC256" s="106" t="s">
        <v>1092</v>
      </c>
    </row>
    <row r="257" spans="1:133">
      <c r="A257" s="106"/>
      <c r="B257" s="106"/>
      <c r="C257" s="106"/>
      <c r="D257" s="106"/>
      <c r="E257" s="106"/>
      <c r="F257" s="106"/>
      <c r="G257" s="106"/>
      <c r="H257" s="106"/>
      <c r="I257" s="106"/>
      <c r="J257" s="106"/>
      <c r="K257" s="106"/>
      <c r="L257" s="106"/>
      <c r="M257" s="106"/>
      <c r="N257" s="106"/>
      <c r="O257" s="106"/>
      <c r="P257" s="106"/>
      <c r="Q257" s="106"/>
      <c r="R257" s="106"/>
      <c r="S257" s="106"/>
      <c r="T257" s="106"/>
      <c r="U257" s="106"/>
      <c r="V257" s="106"/>
      <c r="W257" s="106"/>
      <c r="X257" s="106"/>
      <c r="Y257" s="106"/>
      <c r="Z257" s="106"/>
      <c r="AA257" s="106"/>
      <c r="AB257" s="106"/>
      <c r="AC257" s="106"/>
      <c r="AD257" s="106"/>
      <c r="AE257" s="106"/>
      <c r="AF257" s="106"/>
      <c r="AG257" s="106"/>
      <c r="AH257" s="106"/>
      <c r="AI257" s="106"/>
      <c r="AJ257" s="106"/>
      <c r="AK257" s="106"/>
      <c r="AL257" s="106"/>
      <c r="AM257" s="106"/>
      <c r="AN257" s="106"/>
      <c r="AO257" s="106"/>
      <c r="AP257" s="106"/>
      <c r="AQ257" s="106"/>
      <c r="AR257" s="106"/>
      <c r="AS257" s="106"/>
      <c r="AT257" s="106"/>
      <c r="AU257" s="106"/>
      <c r="AV257" s="106"/>
      <c r="AW257" s="106"/>
      <c r="AX257" s="106"/>
      <c r="AY257" s="106"/>
      <c r="AZ257" s="106"/>
      <c r="BA257" s="106"/>
      <c r="BB257" s="106"/>
      <c r="BC257" s="106"/>
      <c r="BD257" s="106"/>
      <c r="BE257" s="106"/>
      <c r="BF257" s="106"/>
      <c r="BG257" s="106"/>
      <c r="BH257" s="106"/>
      <c r="BI257" s="106"/>
      <c r="BJ257" s="106"/>
      <c r="BK257" s="106"/>
      <c r="BL257" s="106"/>
      <c r="BM257" s="106"/>
      <c r="BN257" s="106"/>
      <c r="BO257" s="106"/>
      <c r="BP257" s="106"/>
      <c r="BQ257" s="106"/>
      <c r="BR257" s="106"/>
      <c r="BS257" s="106"/>
      <c r="BT257" s="106"/>
      <c r="BU257" s="106"/>
      <c r="BV257" s="106"/>
      <c r="BW257" s="106"/>
      <c r="BX257" s="106"/>
      <c r="BY257" s="106"/>
      <c r="BZ257" s="106"/>
      <c r="CA257" s="106"/>
      <c r="CB257" s="106"/>
      <c r="CC257" s="106"/>
      <c r="CD257" s="106"/>
      <c r="CE257" s="106"/>
      <c r="CF257" s="106"/>
      <c r="CG257" s="106"/>
      <c r="CH257" s="106"/>
      <c r="CI257" s="106"/>
      <c r="CJ257" s="106"/>
      <c r="CK257" s="106"/>
      <c r="CL257" s="106"/>
      <c r="CM257" s="106"/>
      <c r="CN257" s="106"/>
      <c r="CO257" s="106"/>
      <c r="CP257" s="106"/>
      <c r="CQ257" s="106"/>
      <c r="CR257" s="106"/>
      <c r="CS257" s="106"/>
      <c r="CT257" s="106"/>
      <c r="CU257" s="106"/>
      <c r="CV257" s="106"/>
      <c r="CW257" s="106"/>
      <c r="CX257" s="106"/>
      <c r="CY257" s="106"/>
      <c r="CZ257" s="106"/>
      <c r="DA257" s="106"/>
      <c r="DB257" s="106"/>
      <c r="DC257" s="106"/>
      <c r="DD257" s="106"/>
      <c r="DE257" s="106"/>
      <c r="DF257" s="106"/>
      <c r="DG257" s="106"/>
      <c r="DH257" s="106"/>
      <c r="DI257" s="106"/>
      <c r="DJ257" s="106"/>
      <c r="DK257" s="106"/>
      <c r="DL257" s="106"/>
      <c r="DM257" s="106"/>
      <c r="DN257" s="106"/>
      <c r="DO257" s="106"/>
      <c r="DP257" s="106"/>
      <c r="DQ257" s="106"/>
      <c r="DR257" s="106"/>
      <c r="DS257" s="106"/>
      <c r="DT257" s="106"/>
      <c r="DU257" s="106"/>
      <c r="DV257" s="106"/>
      <c r="DW257" s="106"/>
      <c r="DX257" s="106"/>
      <c r="DY257" s="106"/>
      <c r="DZ257" s="106"/>
      <c r="EA257" s="106"/>
      <c r="EB257" s="106" t="s">
        <v>1096</v>
      </c>
      <c r="EC257" s="106" t="s">
        <v>1095</v>
      </c>
    </row>
    <row r="258" spans="1:133">
      <c r="A258" s="106"/>
      <c r="B258" s="106"/>
      <c r="C258" s="106"/>
      <c r="D258" s="106"/>
      <c r="E258" s="106"/>
      <c r="F258" s="106"/>
      <c r="G258" s="106"/>
      <c r="H258" s="106"/>
      <c r="I258" s="106"/>
      <c r="J258" s="106"/>
      <c r="K258" s="106"/>
      <c r="L258" s="106"/>
      <c r="M258" s="106"/>
      <c r="N258" s="106"/>
      <c r="O258" s="106"/>
      <c r="P258" s="106"/>
      <c r="Q258" s="106"/>
      <c r="R258" s="106"/>
      <c r="S258" s="106"/>
      <c r="T258" s="106"/>
      <c r="U258" s="106"/>
      <c r="V258" s="106"/>
      <c r="W258" s="106"/>
      <c r="X258" s="106"/>
      <c r="Y258" s="106"/>
      <c r="Z258" s="106"/>
      <c r="AA258" s="106"/>
      <c r="AB258" s="106"/>
      <c r="AC258" s="106"/>
      <c r="AD258" s="106"/>
      <c r="AE258" s="106"/>
      <c r="AF258" s="106"/>
      <c r="AG258" s="106"/>
      <c r="AH258" s="106"/>
      <c r="AI258" s="106"/>
      <c r="AJ258" s="106"/>
      <c r="AK258" s="106"/>
      <c r="AL258" s="106"/>
      <c r="AM258" s="106"/>
      <c r="AN258" s="106"/>
      <c r="AO258" s="106"/>
      <c r="AP258" s="106"/>
      <c r="AQ258" s="106"/>
      <c r="AR258" s="106"/>
      <c r="AS258" s="106"/>
      <c r="AT258" s="106"/>
      <c r="AU258" s="106"/>
      <c r="AV258" s="106"/>
      <c r="AW258" s="106"/>
      <c r="AX258" s="106"/>
      <c r="AY258" s="106"/>
      <c r="AZ258" s="106"/>
      <c r="BA258" s="106"/>
      <c r="BB258" s="106"/>
      <c r="BC258" s="106"/>
      <c r="BD258" s="106"/>
      <c r="BE258" s="106"/>
      <c r="BF258" s="106"/>
      <c r="BG258" s="106"/>
      <c r="BH258" s="106"/>
      <c r="BI258" s="106"/>
      <c r="BJ258" s="106"/>
      <c r="BK258" s="106"/>
      <c r="BL258" s="106"/>
      <c r="BM258" s="106"/>
      <c r="BN258" s="106"/>
      <c r="BO258" s="106"/>
      <c r="BP258" s="106"/>
      <c r="BQ258" s="106"/>
      <c r="BR258" s="106"/>
      <c r="BS258" s="106"/>
      <c r="BT258" s="106"/>
      <c r="BU258" s="106"/>
      <c r="BV258" s="106"/>
      <c r="BW258" s="106"/>
      <c r="BX258" s="106"/>
      <c r="BY258" s="106"/>
      <c r="BZ258" s="106"/>
      <c r="CA258" s="106"/>
      <c r="CB258" s="106"/>
      <c r="CC258" s="106"/>
      <c r="CD258" s="106"/>
      <c r="CE258" s="106"/>
      <c r="CF258" s="106"/>
      <c r="CG258" s="106"/>
      <c r="CH258" s="106"/>
      <c r="CI258" s="106"/>
      <c r="CJ258" s="106"/>
      <c r="CK258" s="106"/>
      <c r="CL258" s="106"/>
      <c r="CM258" s="106"/>
      <c r="CN258" s="106"/>
      <c r="CO258" s="106"/>
      <c r="CP258" s="106"/>
      <c r="CQ258" s="106"/>
      <c r="CR258" s="106"/>
      <c r="CS258" s="106"/>
      <c r="CT258" s="106"/>
      <c r="CU258" s="106"/>
      <c r="CV258" s="106"/>
      <c r="CW258" s="106"/>
      <c r="CX258" s="106"/>
      <c r="CY258" s="106"/>
      <c r="CZ258" s="106"/>
      <c r="DA258" s="106"/>
      <c r="DB258" s="106"/>
      <c r="DC258" s="106"/>
      <c r="DD258" s="106"/>
      <c r="DE258" s="106"/>
      <c r="DF258" s="106"/>
      <c r="DG258" s="106"/>
      <c r="DH258" s="106"/>
      <c r="DI258" s="106"/>
      <c r="DJ258" s="106"/>
      <c r="DK258" s="106"/>
      <c r="DL258" s="106"/>
      <c r="DM258" s="106"/>
      <c r="DN258" s="106"/>
      <c r="DO258" s="106"/>
      <c r="DP258" s="106"/>
      <c r="DQ258" s="106"/>
      <c r="DR258" s="106"/>
      <c r="DS258" s="106"/>
      <c r="DT258" s="106"/>
      <c r="DU258" s="106"/>
      <c r="DV258" s="106"/>
      <c r="DW258" s="106"/>
      <c r="DX258" s="106"/>
      <c r="DY258" s="106"/>
      <c r="DZ258" s="106"/>
      <c r="EA258" s="106"/>
      <c r="EB258" s="106" t="s">
        <v>1099</v>
      </c>
      <c r="EC258" s="106" t="s">
        <v>1098</v>
      </c>
    </row>
    <row r="259" spans="1:133">
      <c r="A259" s="106"/>
      <c r="B259" s="106"/>
      <c r="C259" s="106"/>
      <c r="D259" s="106"/>
      <c r="E259" s="106"/>
      <c r="F259" s="106"/>
      <c r="G259" s="106"/>
      <c r="H259" s="106"/>
      <c r="I259" s="106"/>
      <c r="J259" s="106"/>
      <c r="K259" s="106"/>
      <c r="L259" s="106"/>
      <c r="M259" s="106"/>
      <c r="N259" s="106"/>
      <c r="O259" s="106"/>
      <c r="P259" s="106"/>
      <c r="Q259" s="106"/>
      <c r="R259" s="106"/>
      <c r="S259" s="106"/>
      <c r="T259" s="106"/>
      <c r="U259" s="106"/>
      <c r="V259" s="106"/>
      <c r="W259" s="106"/>
      <c r="X259" s="106"/>
      <c r="Y259" s="106"/>
      <c r="Z259" s="106"/>
      <c r="AA259" s="106"/>
      <c r="AB259" s="106"/>
      <c r="AC259" s="106"/>
      <c r="AD259" s="106"/>
      <c r="AE259" s="106"/>
      <c r="AF259" s="106"/>
      <c r="AG259" s="106"/>
      <c r="AH259" s="106"/>
      <c r="AI259" s="106"/>
      <c r="AJ259" s="106"/>
      <c r="AK259" s="106"/>
      <c r="AL259" s="106"/>
      <c r="AM259" s="106"/>
      <c r="AN259" s="106"/>
      <c r="AO259" s="106"/>
      <c r="AP259" s="106"/>
      <c r="AQ259" s="106"/>
      <c r="AR259" s="106"/>
      <c r="AS259" s="106"/>
      <c r="AT259" s="106"/>
      <c r="AU259" s="106"/>
      <c r="AV259" s="106"/>
      <c r="AW259" s="106"/>
      <c r="AX259" s="106"/>
      <c r="AY259" s="106"/>
      <c r="AZ259" s="106"/>
      <c r="BA259" s="106"/>
      <c r="BB259" s="106"/>
      <c r="BC259" s="106"/>
      <c r="BD259" s="106"/>
      <c r="BE259" s="106"/>
      <c r="BF259" s="106"/>
      <c r="BG259" s="106"/>
      <c r="BH259" s="106"/>
      <c r="BI259" s="106"/>
      <c r="BJ259" s="106"/>
      <c r="BK259" s="106"/>
      <c r="BL259" s="106"/>
      <c r="BM259" s="106"/>
      <c r="BN259" s="106"/>
      <c r="BO259" s="106"/>
      <c r="BP259" s="106"/>
      <c r="BQ259" s="106"/>
      <c r="BR259" s="106"/>
      <c r="BS259" s="106"/>
      <c r="BT259" s="106"/>
      <c r="BU259" s="106"/>
      <c r="BV259" s="106"/>
      <c r="BW259" s="106"/>
      <c r="BX259" s="106"/>
      <c r="BY259" s="106"/>
      <c r="BZ259" s="106"/>
      <c r="CA259" s="106"/>
      <c r="CB259" s="106"/>
      <c r="CC259" s="106"/>
      <c r="CD259" s="106"/>
      <c r="CE259" s="106"/>
      <c r="CF259" s="106"/>
      <c r="CG259" s="106"/>
      <c r="CH259" s="106"/>
      <c r="CI259" s="106"/>
      <c r="CJ259" s="106"/>
      <c r="CK259" s="106"/>
      <c r="CL259" s="106"/>
      <c r="CM259" s="106"/>
      <c r="CN259" s="106"/>
      <c r="CO259" s="106"/>
      <c r="CP259" s="106"/>
      <c r="CQ259" s="106"/>
      <c r="CR259" s="106"/>
      <c r="CS259" s="106"/>
      <c r="CT259" s="106"/>
      <c r="CU259" s="106"/>
      <c r="CV259" s="106"/>
      <c r="CW259" s="106"/>
      <c r="CX259" s="106"/>
      <c r="CY259" s="106"/>
      <c r="CZ259" s="106"/>
      <c r="DA259" s="106"/>
      <c r="DB259" s="106"/>
      <c r="DC259" s="106"/>
      <c r="DD259" s="106"/>
      <c r="DE259" s="106"/>
      <c r="DF259" s="106"/>
      <c r="DG259" s="106"/>
      <c r="DH259" s="106"/>
      <c r="DI259" s="106"/>
      <c r="DJ259" s="106"/>
      <c r="DK259" s="106"/>
      <c r="DL259" s="106"/>
      <c r="DM259" s="106"/>
      <c r="DN259" s="106"/>
      <c r="DO259" s="106"/>
      <c r="DP259" s="106"/>
      <c r="DQ259" s="106"/>
      <c r="DR259" s="106"/>
      <c r="DS259" s="106"/>
      <c r="DT259" s="106"/>
      <c r="DU259" s="106"/>
      <c r="DV259" s="106"/>
      <c r="DW259" s="106"/>
      <c r="DX259" s="106"/>
      <c r="DY259" s="106"/>
      <c r="DZ259" s="106"/>
      <c r="EA259" s="106"/>
      <c r="EB259" s="106" t="s">
        <v>1102</v>
      </c>
      <c r="EC259" s="106" t="s">
        <v>1101</v>
      </c>
    </row>
    <row r="260" spans="1:133">
      <c r="A260" s="106"/>
      <c r="B260" s="106"/>
      <c r="C260" s="106"/>
      <c r="D260" s="106"/>
      <c r="E260" s="106"/>
      <c r="F260" s="106"/>
      <c r="G260" s="106"/>
      <c r="H260" s="106"/>
      <c r="I260" s="106"/>
      <c r="J260" s="106"/>
      <c r="K260" s="106"/>
      <c r="L260" s="106"/>
      <c r="M260" s="106"/>
      <c r="N260" s="106"/>
      <c r="O260" s="106"/>
      <c r="P260" s="106"/>
      <c r="Q260" s="106"/>
      <c r="R260" s="106"/>
      <c r="S260" s="106"/>
      <c r="T260" s="106"/>
      <c r="U260" s="106"/>
      <c r="V260" s="106"/>
      <c r="W260" s="106"/>
      <c r="X260" s="106"/>
      <c r="Y260" s="106"/>
      <c r="Z260" s="106"/>
      <c r="AA260" s="106"/>
      <c r="AB260" s="106"/>
      <c r="AC260" s="106"/>
      <c r="AD260" s="106"/>
      <c r="AE260" s="106"/>
      <c r="AF260" s="106"/>
      <c r="AG260" s="106"/>
      <c r="AH260" s="106"/>
      <c r="AI260" s="106"/>
      <c r="AJ260" s="106"/>
      <c r="AK260" s="106"/>
      <c r="AL260" s="106"/>
      <c r="AM260" s="106"/>
      <c r="AN260" s="106"/>
      <c r="AO260" s="106"/>
      <c r="AP260" s="106"/>
      <c r="AQ260" s="106"/>
      <c r="AR260" s="106"/>
      <c r="AS260" s="106"/>
      <c r="AT260" s="106"/>
      <c r="AU260" s="106"/>
      <c r="AV260" s="106"/>
      <c r="AW260" s="106"/>
      <c r="AX260" s="106"/>
      <c r="AY260" s="106"/>
      <c r="AZ260" s="106"/>
      <c r="BA260" s="106"/>
      <c r="BB260" s="106"/>
      <c r="BC260" s="106"/>
      <c r="BD260" s="106"/>
      <c r="BE260" s="106"/>
      <c r="BF260" s="106"/>
      <c r="BG260" s="106"/>
      <c r="BH260" s="106"/>
      <c r="BI260" s="106"/>
      <c r="BJ260" s="106"/>
      <c r="BK260" s="106"/>
      <c r="BL260" s="106"/>
      <c r="BM260" s="106"/>
      <c r="BN260" s="106"/>
      <c r="BO260" s="106"/>
      <c r="BP260" s="106"/>
      <c r="BQ260" s="106"/>
      <c r="BR260" s="106"/>
      <c r="BS260" s="106"/>
      <c r="BT260" s="106"/>
      <c r="BU260" s="106"/>
      <c r="BV260" s="106"/>
      <c r="BW260" s="106"/>
      <c r="BX260" s="106"/>
      <c r="BY260" s="106"/>
      <c r="BZ260" s="106"/>
      <c r="CA260" s="106"/>
      <c r="CB260" s="106"/>
      <c r="CC260" s="106"/>
      <c r="CD260" s="106"/>
      <c r="CE260" s="106"/>
      <c r="CF260" s="106"/>
      <c r="CG260" s="106"/>
      <c r="CH260" s="106"/>
      <c r="CI260" s="106"/>
      <c r="CJ260" s="106"/>
      <c r="CK260" s="106"/>
      <c r="CL260" s="106"/>
      <c r="CM260" s="106"/>
      <c r="CN260" s="106"/>
      <c r="CO260" s="106"/>
      <c r="CP260" s="106"/>
      <c r="CQ260" s="106"/>
      <c r="CR260" s="106"/>
      <c r="CS260" s="106"/>
      <c r="CT260" s="106"/>
      <c r="CU260" s="106"/>
      <c r="CV260" s="106"/>
      <c r="CW260" s="106"/>
      <c r="CX260" s="106"/>
      <c r="CY260" s="106"/>
      <c r="CZ260" s="106"/>
      <c r="DA260" s="106"/>
      <c r="DB260" s="106"/>
      <c r="DC260" s="106"/>
      <c r="DD260" s="106"/>
      <c r="DE260" s="106"/>
      <c r="DF260" s="106"/>
      <c r="DG260" s="106"/>
      <c r="DH260" s="106"/>
      <c r="DI260" s="106"/>
      <c r="DJ260" s="106"/>
      <c r="DK260" s="106"/>
      <c r="DL260" s="106"/>
      <c r="DM260" s="106"/>
      <c r="DN260" s="106"/>
      <c r="DO260" s="106"/>
      <c r="DP260" s="106"/>
      <c r="DQ260" s="106"/>
      <c r="DR260" s="106"/>
      <c r="DS260" s="106"/>
      <c r="DT260" s="106"/>
      <c r="DU260" s="106"/>
      <c r="DV260" s="106"/>
      <c r="DW260" s="106"/>
      <c r="DX260" s="106"/>
      <c r="DY260" s="106"/>
      <c r="DZ260" s="106"/>
      <c r="EA260" s="106"/>
      <c r="EB260" s="106" t="s">
        <v>1104</v>
      </c>
      <c r="EC260" s="106" t="s">
        <v>1103</v>
      </c>
    </row>
    <row r="261" spans="1:133">
      <c r="A261" s="106"/>
      <c r="B261" s="106"/>
      <c r="C261" s="106"/>
      <c r="D261" s="106"/>
      <c r="E261" s="106"/>
      <c r="F261" s="106"/>
      <c r="G261" s="106"/>
      <c r="H261" s="106"/>
      <c r="I261" s="106"/>
      <c r="J261" s="106"/>
      <c r="K261" s="106"/>
      <c r="L261" s="106"/>
      <c r="M261" s="106"/>
      <c r="N261" s="106"/>
      <c r="O261" s="106"/>
      <c r="P261" s="106"/>
      <c r="Q261" s="106"/>
      <c r="R261" s="106"/>
      <c r="S261" s="106"/>
      <c r="T261" s="106"/>
      <c r="U261" s="106"/>
      <c r="V261" s="106"/>
      <c r="W261" s="106"/>
      <c r="X261" s="106"/>
      <c r="Y261" s="106"/>
      <c r="Z261" s="106"/>
      <c r="AA261" s="106"/>
      <c r="AB261" s="106"/>
      <c r="AC261" s="106"/>
      <c r="AD261" s="106"/>
      <c r="AE261" s="106"/>
      <c r="AF261" s="106"/>
      <c r="AG261" s="106"/>
      <c r="AH261" s="106"/>
      <c r="AI261" s="106"/>
      <c r="AJ261" s="106"/>
      <c r="AK261" s="106"/>
      <c r="AL261" s="106"/>
      <c r="AM261" s="106"/>
      <c r="AN261" s="106"/>
      <c r="AO261" s="106"/>
      <c r="AP261" s="106"/>
      <c r="AQ261" s="106"/>
      <c r="AR261" s="106"/>
      <c r="AS261" s="106"/>
      <c r="AT261" s="106"/>
      <c r="AU261" s="106"/>
      <c r="AV261" s="106"/>
      <c r="AW261" s="106"/>
      <c r="AX261" s="106"/>
      <c r="AY261" s="106"/>
      <c r="AZ261" s="106"/>
      <c r="BA261" s="106"/>
      <c r="BB261" s="106"/>
      <c r="BC261" s="106"/>
      <c r="BD261" s="106"/>
      <c r="BE261" s="106"/>
      <c r="BF261" s="106"/>
      <c r="BG261" s="106"/>
      <c r="BH261" s="106"/>
      <c r="BI261" s="106"/>
      <c r="BJ261" s="106"/>
      <c r="BK261" s="106"/>
      <c r="BL261" s="106"/>
      <c r="BM261" s="106"/>
      <c r="BN261" s="106"/>
      <c r="BO261" s="106"/>
      <c r="BP261" s="106"/>
      <c r="BQ261" s="106"/>
      <c r="BR261" s="106"/>
      <c r="BS261" s="106"/>
      <c r="BT261" s="106"/>
      <c r="BU261" s="106"/>
      <c r="BV261" s="106"/>
      <c r="BW261" s="106"/>
      <c r="BX261" s="106"/>
      <c r="BY261" s="106"/>
      <c r="BZ261" s="106"/>
      <c r="CA261" s="106"/>
      <c r="CB261" s="106"/>
      <c r="CC261" s="106"/>
      <c r="CD261" s="106"/>
      <c r="CE261" s="106"/>
      <c r="CF261" s="106"/>
      <c r="CG261" s="106"/>
      <c r="CH261" s="106"/>
      <c r="CI261" s="106"/>
      <c r="CJ261" s="106"/>
      <c r="CK261" s="106"/>
      <c r="CL261" s="106"/>
      <c r="CM261" s="106"/>
      <c r="CN261" s="106"/>
      <c r="CO261" s="106"/>
      <c r="CP261" s="106"/>
      <c r="CQ261" s="106"/>
      <c r="CR261" s="106"/>
      <c r="CS261" s="106"/>
      <c r="CT261" s="106"/>
      <c r="CU261" s="106"/>
      <c r="CV261" s="106"/>
      <c r="CW261" s="106"/>
      <c r="CX261" s="106"/>
      <c r="CY261" s="106"/>
      <c r="CZ261" s="106"/>
      <c r="DA261" s="106"/>
      <c r="DB261" s="106"/>
      <c r="DC261" s="106"/>
      <c r="DD261" s="106"/>
      <c r="DE261" s="106"/>
      <c r="DF261" s="106"/>
      <c r="DG261" s="106"/>
      <c r="DH261" s="106"/>
      <c r="DI261" s="106"/>
      <c r="DJ261" s="106"/>
      <c r="DK261" s="106"/>
      <c r="DL261" s="106"/>
      <c r="DM261" s="106"/>
      <c r="DN261" s="106"/>
      <c r="DO261" s="106"/>
      <c r="DP261" s="106"/>
      <c r="DQ261" s="106"/>
      <c r="DR261" s="106"/>
      <c r="DS261" s="106"/>
      <c r="DT261" s="106"/>
      <c r="DU261" s="106"/>
      <c r="DV261" s="106"/>
      <c r="DW261" s="106"/>
      <c r="DX261" s="106"/>
      <c r="DY261" s="106"/>
      <c r="DZ261" s="106"/>
      <c r="EA261" s="106"/>
      <c r="EB261" s="106" t="s">
        <v>1107</v>
      </c>
      <c r="EC261" s="106" t="s">
        <v>1106</v>
      </c>
    </row>
    <row r="262" spans="1:133">
      <c r="A262" s="106"/>
      <c r="B262" s="106"/>
      <c r="C262" s="106"/>
      <c r="D262" s="106"/>
      <c r="E262" s="106"/>
      <c r="F262" s="106"/>
      <c r="G262" s="106"/>
      <c r="H262" s="106"/>
      <c r="I262" s="106"/>
      <c r="J262" s="106"/>
      <c r="K262" s="106"/>
      <c r="L262" s="106"/>
      <c r="M262" s="106"/>
      <c r="N262" s="106"/>
      <c r="O262" s="106"/>
      <c r="P262" s="106"/>
      <c r="Q262" s="106"/>
      <c r="R262" s="106"/>
      <c r="S262" s="106"/>
      <c r="T262" s="106"/>
      <c r="U262" s="106"/>
      <c r="V262" s="106"/>
      <c r="W262" s="106"/>
      <c r="X262" s="106"/>
      <c r="Y262" s="106"/>
      <c r="Z262" s="106"/>
      <c r="AA262" s="106"/>
      <c r="AB262" s="106"/>
      <c r="AC262" s="106"/>
      <c r="AD262" s="106"/>
      <c r="AE262" s="106"/>
      <c r="AF262" s="106"/>
      <c r="AG262" s="106"/>
      <c r="AH262" s="106"/>
      <c r="AI262" s="106"/>
      <c r="AJ262" s="106"/>
      <c r="AK262" s="106"/>
      <c r="AL262" s="106"/>
      <c r="AM262" s="106"/>
      <c r="AN262" s="106"/>
      <c r="AO262" s="106"/>
      <c r="AP262" s="106"/>
      <c r="AQ262" s="106"/>
      <c r="AR262" s="106"/>
      <c r="AS262" s="106"/>
      <c r="AT262" s="106"/>
      <c r="AU262" s="106"/>
      <c r="AV262" s="106"/>
      <c r="AW262" s="106"/>
      <c r="AX262" s="106"/>
      <c r="AY262" s="106"/>
      <c r="AZ262" s="106"/>
      <c r="BA262" s="106"/>
      <c r="BB262" s="106"/>
      <c r="BC262" s="106"/>
      <c r="BD262" s="106"/>
      <c r="BE262" s="106"/>
      <c r="BF262" s="106"/>
      <c r="BG262" s="106"/>
      <c r="BH262" s="106"/>
      <c r="BI262" s="106"/>
      <c r="BJ262" s="106"/>
      <c r="BK262" s="106"/>
      <c r="BL262" s="106"/>
      <c r="BM262" s="106"/>
      <c r="BN262" s="106"/>
      <c r="BO262" s="106"/>
      <c r="BP262" s="106"/>
      <c r="BQ262" s="106"/>
      <c r="BR262" s="106"/>
      <c r="BS262" s="106"/>
      <c r="BT262" s="106"/>
      <c r="BU262" s="106"/>
      <c r="BV262" s="106"/>
      <c r="BW262" s="106"/>
      <c r="BX262" s="106"/>
      <c r="BY262" s="106"/>
      <c r="BZ262" s="106"/>
      <c r="CA262" s="106"/>
      <c r="CB262" s="106"/>
      <c r="CC262" s="106"/>
      <c r="CD262" s="106"/>
      <c r="CE262" s="106"/>
      <c r="CF262" s="106"/>
      <c r="CG262" s="106"/>
      <c r="CH262" s="106"/>
      <c r="CI262" s="106"/>
      <c r="CJ262" s="106"/>
      <c r="CK262" s="106"/>
      <c r="CL262" s="106"/>
      <c r="CM262" s="106"/>
      <c r="CN262" s="106"/>
      <c r="CO262" s="106"/>
      <c r="CP262" s="106"/>
      <c r="CQ262" s="106"/>
      <c r="CR262" s="106"/>
      <c r="CS262" s="106"/>
      <c r="CT262" s="106"/>
      <c r="CU262" s="106"/>
      <c r="CV262" s="106"/>
      <c r="CW262" s="106"/>
      <c r="CX262" s="106"/>
      <c r="CY262" s="106"/>
      <c r="CZ262" s="106"/>
      <c r="DA262" s="106"/>
      <c r="DB262" s="106"/>
      <c r="DC262" s="106"/>
      <c r="DD262" s="106"/>
      <c r="DE262" s="106"/>
      <c r="DF262" s="106"/>
      <c r="DG262" s="106"/>
      <c r="DH262" s="106"/>
      <c r="DI262" s="106"/>
      <c r="DJ262" s="106"/>
      <c r="DK262" s="106"/>
      <c r="DL262" s="106"/>
      <c r="DM262" s="106"/>
      <c r="DN262" s="106"/>
      <c r="DO262" s="106"/>
      <c r="DP262" s="106"/>
      <c r="DQ262" s="106"/>
      <c r="DR262" s="106"/>
      <c r="DS262" s="106"/>
      <c r="DT262" s="106"/>
      <c r="DU262" s="106"/>
      <c r="DV262" s="106"/>
      <c r="DW262" s="106"/>
      <c r="DX262" s="106"/>
      <c r="DY262" s="106"/>
      <c r="DZ262" s="106"/>
      <c r="EA262" s="106"/>
      <c r="EB262" s="106" t="s">
        <v>1110</v>
      </c>
      <c r="EC262" s="106" t="s">
        <v>1109</v>
      </c>
    </row>
    <row r="263" spans="1:133">
      <c r="A263" s="106"/>
      <c r="B263" s="106"/>
      <c r="C263" s="106"/>
      <c r="D263" s="106"/>
      <c r="E263" s="106"/>
      <c r="F263" s="106"/>
      <c r="G263" s="106"/>
      <c r="H263" s="106"/>
      <c r="I263" s="106"/>
      <c r="J263" s="106"/>
      <c r="K263" s="106"/>
      <c r="L263" s="106"/>
      <c r="M263" s="106"/>
      <c r="N263" s="106"/>
      <c r="O263" s="106"/>
      <c r="P263" s="106"/>
      <c r="Q263" s="106"/>
      <c r="R263" s="106"/>
      <c r="S263" s="106"/>
      <c r="T263" s="106"/>
      <c r="U263" s="106"/>
      <c r="V263" s="106"/>
      <c r="W263" s="106"/>
      <c r="X263" s="106"/>
      <c r="Y263" s="106"/>
      <c r="Z263" s="106"/>
      <c r="AA263" s="106"/>
      <c r="AB263" s="106"/>
      <c r="AC263" s="106"/>
      <c r="AD263" s="106"/>
      <c r="AE263" s="106"/>
      <c r="AF263" s="106"/>
      <c r="AG263" s="106"/>
      <c r="AH263" s="106"/>
      <c r="AI263" s="106"/>
      <c r="AJ263" s="106"/>
      <c r="AK263" s="106"/>
      <c r="AL263" s="106"/>
      <c r="AM263" s="106"/>
      <c r="AN263" s="106"/>
      <c r="AO263" s="106"/>
      <c r="AP263" s="106"/>
      <c r="AQ263" s="106"/>
      <c r="AR263" s="106"/>
      <c r="AS263" s="106"/>
      <c r="AT263" s="106"/>
      <c r="AU263" s="106"/>
      <c r="AV263" s="106"/>
      <c r="AW263" s="106"/>
      <c r="AX263" s="106"/>
      <c r="AY263" s="106"/>
      <c r="AZ263" s="106"/>
      <c r="BA263" s="106"/>
      <c r="BB263" s="106"/>
      <c r="BC263" s="106"/>
      <c r="BD263" s="106"/>
      <c r="BE263" s="106"/>
      <c r="BF263" s="106"/>
      <c r="BG263" s="106"/>
      <c r="BH263" s="106"/>
      <c r="BI263" s="106"/>
      <c r="BJ263" s="106"/>
      <c r="BK263" s="106"/>
      <c r="BL263" s="106"/>
      <c r="BM263" s="106"/>
      <c r="BN263" s="106"/>
      <c r="BO263" s="106"/>
      <c r="BP263" s="106"/>
      <c r="BQ263" s="106"/>
      <c r="BR263" s="106"/>
      <c r="BS263" s="106"/>
      <c r="BT263" s="106"/>
      <c r="BU263" s="106"/>
      <c r="BV263" s="106"/>
      <c r="BW263" s="106"/>
      <c r="BX263" s="106"/>
      <c r="BY263" s="106"/>
      <c r="BZ263" s="106"/>
      <c r="CA263" s="106"/>
      <c r="CB263" s="106"/>
      <c r="CC263" s="106"/>
      <c r="CD263" s="106"/>
      <c r="CE263" s="106"/>
      <c r="CF263" s="106"/>
      <c r="CG263" s="106"/>
      <c r="CH263" s="106"/>
      <c r="CI263" s="106"/>
      <c r="CJ263" s="106"/>
      <c r="CK263" s="106"/>
      <c r="CL263" s="106"/>
      <c r="CM263" s="106"/>
      <c r="CN263" s="106"/>
      <c r="CO263" s="106"/>
      <c r="CP263" s="106"/>
      <c r="CQ263" s="106"/>
      <c r="CR263" s="106"/>
      <c r="CS263" s="106"/>
      <c r="CT263" s="106"/>
      <c r="CU263" s="106"/>
      <c r="CV263" s="106"/>
      <c r="CW263" s="106"/>
      <c r="CX263" s="106"/>
      <c r="CY263" s="106"/>
      <c r="CZ263" s="106"/>
      <c r="DA263" s="106"/>
      <c r="DB263" s="106"/>
      <c r="DC263" s="106"/>
      <c r="DD263" s="106"/>
      <c r="DE263" s="106"/>
      <c r="DF263" s="106"/>
      <c r="DG263" s="106"/>
      <c r="DH263" s="106"/>
      <c r="DI263" s="106"/>
      <c r="DJ263" s="106"/>
      <c r="DK263" s="106"/>
      <c r="DL263" s="106"/>
      <c r="DM263" s="106"/>
      <c r="DN263" s="106"/>
      <c r="DO263" s="106"/>
      <c r="DP263" s="106"/>
      <c r="DQ263" s="106"/>
      <c r="DR263" s="106"/>
      <c r="DS263" s="106"/>
      <c r="DT263" s="106"/>
      <c r="DU263" s="106"/>
      <c r="DV263" s="106"/>
      <c r="DW263" s="106"/>
      <c r="DX263" s="106"/>
      <c r="DY263" s="106"/>
      <c r="DZ263" s="106"/>
      <c r="EA263" s="106"/>
      <c r="EB263" s="106" t="s">
        <v>1113</v>
      </c>
      <c r="EC263" s="106" t="s">
        <v>1112</v>
      </c>
    </row>
    <row r="264" spans="1:133">
      <c r="A264" s="106"/>
      <c r="B264" s="106"/>
      <c r="C264" s="106"/>
      <c r="D264" s="106"/>
      <c r="E264" s="106"/>
      <c r="F264" s="106"/>
      <c r="G264" s="106"/>
      <c r="H264" s="106"/>
      <c r="I264" s="106"/>
      <c r="J264" s="106"/>
      <c r="K264" s="106"/>
      <c r="L264" s="106"/>
      <c r="M264" s="106"/>
      <c r="N264" s="106"/>
      <c r="O264" s="106"/>
      <c r="P264" s="106"/>
      <c r="Q264" s="106"/>
      <c r="R264" s="106"/>
      <c r="S264" s="106"/>
      <c r="T264" s="106"/>
      <c r="U264" s="106"/>
      <c r="V264" s="106"/>
      <c r="W264" s="106"/>
      <c r="X264" s="106"/>
      <c r="Y264" s="106"/>
      <c r="Z264" s="106"/>
      <c r="AA264" s="106"/>
      <c r="AB264" s="106"/>
      <c r="AC264" s="106"/>
      <c r="AD264" s="106"/>
      <c r="AE264" s="106"/>
      <c r="AF264" s="106"/>
      <c r="AG264" s="106"/>
      <c r="AH264" s="106"/>
      <c r="AI264" s="106"/>
      <c r="AJ264" s="106"/>
      <c r="AK264" s="106"/>
      <c r="AL264" s="106"/>
      <c r="AM264" s="106"/>
      <c r="AN264" s="106"/>
      <c r="AO264" s="106"/>
      <c r="AP264" s="106"/>
      <c r="AQ264" s="106"/>
      <c r="AR264" s="106"/>
      <c r="AS264" s="106"/>
      <c r="AT264" s="106"/>
      <c r="AU264" s="106"/>
      <c r="AV264" s="106"/>
      <c r="AW264" s="106"/>
      <c r="AX264" s="106"/>
      <c r="AY264" s="106"/>
      <c r="AZ264" s="106"/>
      <c r="BA264" s="106"/>
      <c r="BB264" s="106"/>
      <c r="BC264" s="106"/>
      <c r="BD264" s="106"/>
      <c r="BE264" s="106"/>
      <c r="BF264" s="106"/>
      <c r="BG264" s="106"/>
      <c r="BH264" s="106"/>
      <c r="BI264" s="106"/>
      <c r="BJ264" s="106"/>
      <c r="BK264" s="106"/>
      <c r="BL264" s="106"/>
      <c r="BM264" s="106"/>
      <c r="BN264" s="106"/>
      <c r="BO264" s="106"/>
      <c r="BP264" s="106"/>
      <c r="BQ264" s="106"/>
      <c r="BR264" s="106"/>
      <c r="BS264" s="106"/>
      <c r="BT264" s="106"/>
      <c r="BU264" s="106"/>
      <c r="BV264" s="106"/>
      <c r="BW264" s="106"/>
      <c r="BX264" s="106"/>
      <c r="BY264" s="106"/>
      <c r="BZ264" s="106"/>
      <c r="CA264" s="106"/>
      <c r="CB264" s="106"/>
      <c r="CC264" s="106"/>
      <c r="CD264" s="106"/>
      <c r="CE264" s="106"/>
      <c r="CF264" s="106"/>
      <c r="CG264" s="106"/>
      <c r="CH264" s="106"/>
      <c r="CI264" s="106"/>
      <c r="CJ264" s="106"/>
      <c r="CK264" s="106"/>
      <c r="CL264" s="106"/>
      <c r="CM264" s="106"/>
      <c r="CN264" s="106"/>
      <c r="CO264" s="106"/>
      <c r="CP264" s="106"/>
      <c r="CQ264" s="106"/>
      <c r="CR264" s="106"/>
      <c r="CS264" s="106"/>
      <c r="CT264" s="106"/>
      <c r="CU264" s="106"/>
      <c r="CV264" s="106"/>
      <c r="CW264" s="106"/>
      <c r="CX264" s="106"/>
      <c r="CY264" s="106"/>
      <c r="CZ264" s="106"/>
      <c r="DA264" s="106"/>
      <c r="DB264" s="106"/>
      <c r="DC264" s="106"/>
      <c r="DD264" s="106"/>
      <c r="DE264" s="106"/>
      <c r="DF264" s="106"/>
      <c r="DG264" s="106"/>
      <c r="DH264" s="106"/>
      <c r="DI264" s="106"/>
      <c r="DJ264" s="106"/>
      <c r="DK264" s="106"/>
      <c r="DL264" s="106"/>
      <c r="DM264" s="106"/>
      <c r="DN264" s="106"/>
      <c r="DO264" s="106"/>
      <c r="DP264" s="106"/>
      <c r="DQ264" s="106"/>
      <c r="DR264" s="106"/>
      <c r="DS264" s="106"/>
      <c r="DT264" s="106"/>
      <c r="DU264" s="106"/>
      <c r="DV264" s="106"/>
      <c r="DW264" s="106"/>
      <c r="DX264" s="106"/>
      <c r="DY264" s="106"/>
      <c r="DZ264" s="106"/>
      <c r="EA264" s="106"/>
      <c r="EB264" s="106" t="s">
        <v>1116</v>
      </c>
      <c r="EC264" s="106" t="s">
        <v>1115</v>
      </c>
    </row>
    <row r="265" spans="1:133">
      <c r="A265" s="106"/>
      <c r="B265" s="106"/>
      <c r="C265" s="106"/>
      <c r="D265" s="106"/>
      <c r="E265" s="106"/>
      <c r="F265" s="106"/>
      <c r="G265" s="106"/>
      <c r="H265" s="106"/>
      <c r="I265" s="106"/>
      <c r="J265" s="106"/>
      <c r="K265" s="106"/>
      <c r="L265" s="106"/>
      <c r="M265" s="106"/>
      <c r="N265" s="106"/>
      <c r="O265" s="106"/>
      <c r="P265" s="106"/>
      <c r="Q265" s="106"/>
      <c r="R265" s="106"/>
      <c r="S265" s="106"/>
      <c r="T265" s="106"/>
      <c r="U265" s="106"/>
      <c r="V265" s="106"/>
      <c r="W265" s="106"/>
      <c r="X265" s="106"/>
      <c r="Y265" s="106"/>
      <c r="Z265" s="106"/>
      <c r="AA265" s="106"/>
      <c r="AB265" s="106"/>
      <c r="AC265" s="106"/>
      <c r="AD265" s="106"/>
      <c r="AE265" s="106"/>
      <c r="AF265" s="106"/>
      <c r="AG265" s="106"/>
      <c r="AH265" s="106"/>
      <c r="AI265" s="106"/>
      <c r="AJ265" s="106"/>
      <c r="AK265" s="106"/>
      <c r="AL265" s="106"/>
      <c r="AM265" s="106"/>
      <c r="AN265" s="106"/>
      <c r="AO265" s="106"/>
      <c r="AP265" s="106"/>
      <c r="AQ265" s="106"/>
      <c r="AR265" s="106"/>
      <c r="AS265" s="106"/>
      <c r="AT265" s="106"/>
      <c r="AU265" s="106"/>
      <c r="AV265" s="106"/>
      <c r="AW265" s="106"/>
      <c r="AX265" s="106"/>
      <c r="AY265" s="106"/>
      <c r="AZ265" s="106"/>
      <c r="BA265" s="106"/>
      <c r="BB265" s="106"/>
      <c r="BC265" s="106"/>
      <c r="BD265" s="106"/>
      <c r="BE265" s="106"/>
      <c r="BF265" s="106"/>
      <c r="BG265" s="106"/>
      <c r="BH265" s="106"/>
      <c r="BI265" s="106"/>
      <c r="BJ265" s="106"/>
      <c r="BK265" s="106"/>
      <c r="BL265" s="106"/>
      <c r="BM265" s="106"/>
      <c r="BN265" s="106"/>
      <c r="BO265" s="106"/>
      <c r="BP265" s="106"/>
      <c r="BQ265" s="106"/>
      <c r="BR265" s="106"/>
      <c r="BS265" s="106"/>
      <c r="BT265" s="106"/>
      <c r="BU265" s="106"/>
      <c r="BV265" s="106"/>
      <c r="BW265" s="106"/>
      <c r="BX265" s="106"/>
      <c r="BY265" s="106"/>
      <c r="BZ265" s="106"/>
      <c r="CA265" s="106"/>
      <c r="CB265" s="106"/>
      <c r="CC265" s="106"/>
      <c r="CD265" s="106"/>
      <c r="CE265" s="106"/>
      <c r="CF265" s="106"/>
      <c r="CG265" s="106"/>
      <c r="CH265" s="106"/>
      <c r="CI265" s="106"/>
      <c r="CJ265" s="106"/>
      <c r="CK265" s="106"/>
      <c r="CL265" s="106"/>
      <c r="CM265" s="106"/>
      <c r="CN265" s="106"/>
      <c r="CO265" s="106"/>
      <c r="CP265" s="106"/>
      <c r="CQ265" s="106"/>
      <c r="CR265" s="106"/>
      <c r="CS265" s="106"/>
      <c r="CT265" s="106"/>
      <c r="CU265" s="106"/>
      <c r="CV265" s="106"/>
      <c r="CW265" s="106"/>
      <c r="CX265" s="106"/>
      <c r="CY265" s="106"/>
      <c r="CZ265" s="106"/>
      <c r="DA265" s="106"/>
      <c r="DB265" s="106"/>
      <c r="DC265" s="106"/>
      <c r="DD265" s="106"/>
      <c r="DE265" s="106"/>
      <c r="DF265" s="106"/>
      <c r="DG265" s="106"/>
      <c r="DH265" s="106"/>
      <c r="DI265" s="106"/>
      <c r="DJ265" s="106"/>
      <c r="DK265" s="106"/>
      <c r="DL265" s="106"/>
      <c r="DM265" s="106"/>
      <c r="DN265" s="106"/>
      <c r="DO265" s="106"/>
      <c r="DP265" s="106"/>
      <c r="DQ265" s="106"/>
      <c r="DR265" s="106"/>
      <c r="DS265" s="106"/>
      <c r="DT265" s="106"/>
      <c r="DU265" s="106"/>
      <c r="DV265" s="106"/>
      <c r="DW265" s="106"/>
      <c r="DX265" s="106"/>
      <c r="DY265" s="106"/>
      <c r="DZ265" s="106"/>
      <c r="EA265" s="106"/>
      <c r="EB265" s="106" t="s">
        <v>1119</v>
      </c>
      <c r="EC265" s="106" t="s">
        <v>1118</v>
      </c>
    </row>
    <row r="266" spans="1:133">
      <c r="A266" s="106"/>
      <c r="B266" s="106"/>
      <c r="C266" s="106"/>
      <c r="D266" s="106"/>
      <c r="E266" s="106"/>
      <c r="F266" s="106"/>
      <c r="G266" s="106"/>
      <c r="H266" s="106"/>
      <c r="I266" s="106"/>
      <c r="J266" s="106"/>
      <c r="K266" s="106"/>
      <c r="L266" s="106"/>
      <c r="M266" s="106"/>
      <c r="N266" s="106"/>
      <c r="O266" s="106"/>
      <c r="P266" s="106"/>
      <c r="Q266" s="106"/>
      <c r="R266" s="106"/>
      <c r="S266" s="106"/>
      <c r="T266" s="106"/>
      <c r="U266" s="106"/>
      <c r="V266" s="106"/>
      <c r="W266" s="106"/>
      <c r="X266" s="106"/>
      <c r="Y266" s="106"/>
      <c r="Z266" s="106"/>
      <c r="AA266" s="106"/>
      <c r="AB266" s="106"/>
      <c r="AC266" s="106"/>
      <c r="AD266" s="106"/>
      <c r="AE266" s="106"/>
      <c r="AF266" s="106"/>
      <c r="AG266" s="106"/>
      <c r="AH266" s="106"/>
      <c r="AI266" s="106"/>
      <c r="AJ266" s="106"/>
      <c r="AK266" s="106"/>
      <c r="AL266" s="106"/>
      <c r="AM266" s="106"/>
      <c r="AN266" s="106"/>
      <c r="AO266" s="106"/>
      <c r="AP266" s="106"/>
      <c r="AQ266" s="106"/>
      <c r="AR266" s="106"/>
      <c r="AS266" s="106"/>
      <c r="AT266" s="106"/>
      <c r="AU266" s="106"/>
      <c r="AV266" s="106"/>
      <c r="AW266" s="106"/>
      <c r="AX266" s="106"/>
      <c r="AY266" s="106"/>
      <c r="AZ266" s="106"/>
      <c r="BA266" s="106"/>
      <c r="BB266" s="106"/>
      <c r="BC266" s="106"/>
      <c r="BD266" s="106"/>
      <c r="BE266" s="106"/>
      <c r="BF266" s="106"/>
      <c r="BG266" s="106"/>
      <c r="BH266" s="106"/>
      <c r="BI266" s="106"/>
      <c r="BJ266" s="106"/>
      <c r="BK266" s="106"/>
      <c r="BL266" s="106"/>
      <c r="BM266" s="106"/>
      <c r="BN266" s="106"/>
      <c r="BO266" s="106"/>
      <c r="BP266" s="106"/>
      <c r="BQ266" s="106"/>
      <c r="BR266" s="106"/>
      <c r="BS266" s="106"/>
      <c r="BT266" s="106"/>
      <c r="BU266" s="106"/>
      <c r="BV266" s="106"/>
      <c r="BW266" s="106"/>
      <c r="BX266" s="106"/>
      <c r="BY266" s="106"/>
      <c r="BZ266" s="106"/>
      <c r="CA266" s="106"/>
      <c r="CB266" s="106"/>
      <c r="CC266" s="106"/>
      <c r="CD266" s="106"/>
      <c r="CE266" s="106"/>
      <c r="CF266" s="106"/>
      <c r="CG266" s="106"/>
      <c r="CH266" s="106"/>
      <c r="CI266" s="106"/>
      <c r="CJ266" s="106"/>
      <c r="CK266" s="106"/>
      <c r="CL266" s="106"/>
      <c r="CM266" s="106"/>
      <c r="CN266" s="106"/>
      <c r="CO266" s="106"/>
      <c r="CP266" s="106"/>
      <c r="CQ266" s="106"/>
      <c r="CR266" s="106"/>
      <c r="CS266" s="106"/>
      <c r="CT266" s="106"/>
      <c r="CU266" s="106"/>
      <c r="CV266" s="106"/>
      <c r="CW266" s="106"/>
      <c r="CX266" s="106"/>
      <c r="CY266" s="106"/>
      <c r="CZ266" s="106"/>
      <c r="DA266" s="106"/>
      <c r="DB266" s="106"/>
      <c r="DC266" s="106"/>
      <c r="DD266" s="106"/>
      <c r="DE266" s="106"/>
      <c r="DF266" s="106"/>
      <c r="DG266" s="106"/>
      <c r="DH266" s="106"/>
      <c r="DI266" s="106"/>
      <c r="DJ266" s="106"/>
      <c r="DK266" s="106"/>
      <c r="DL266" s="106"/>
      <c r="DM266" s="106"/>
      <c r="DN266" s="106"/>
      <c r="DO266" s="106"/>
      <c r="DP266" s="106"/>
      <c r="DQ266" s="106"/>
      <c r="DR266" s="106"/>
      <c r="DS266" s="106"/>
      <c r="DT266" s="106"/>
      <c r="DU266" s="106"/>
      <c r="DV266" s="106"/>
      <c r="DW266" s="106"/>
      <c r="DX266" s="106"/>
      <c r="DY266" s="106"/>
      <c r="DZ266" s="106"/>
      <c r="EA266" s="106"/>
      <c r="EB266" s="106" t="s">
        <v>1122</v>
      </c>
      <c r="EC266" s="106" t="s">
        <v>1121</v>
      </c>
    </row>
    <row r="267" spans="1:133">
      <c r="A267" s="106"/>
      <c r="B267" s="106"/>
      <c r="C267" s="106"/>
      <c r="D267" s="106"/>
      <c r="E267" s="106"/>
      <c r="F267" s="106"/>
      <c r="G267" s="106"/>
      <c r="H267" s="106"/>
      <c r="I267" s="106"/>
      <c r="J267" s="106"/>
      <c r="K267" s="106"/>
      <c r="L267" s="106"/>
      <c r="M267" s="106"/>
      <c r="N267" s="106"/>
      <c r="O267" s="106"/>
      <c r="P267" s="106"/>
      <c r="Q267" s="106"/>
      <c r="R267" s="106"/>
      <c r="S267" s="106"/>
      <c r="T267" s="106"/>
      <c r="U267" s="106"/>
      <c r="V267" s="106"/>
      <c r="W267" s="106"/>
      <c r="X267" s="106"/>
      <c r="Y267" s="106"/>
      <c r="Z267" s="106"/>
      <c r="AA267" s="106"/>
      <c r="AB267" s="106"/>
      <c r="AC267" s="106"/>
      <c r="AD267" s="106"/>
      <c r="AE267" s="106"/>
      <c r="AF267" s="106"/>
      <c r="AG267" s="106"/>
      <c r="AH267" s="106"/>
      <c r="AI267" s="106"/>
      <c r="AJ267" s="106"/>
      <c r="AK267" s="106"/>
      <c r="AL267" s="106"/>
      <c r="AM267" s="106"/>
      <c r="AN267" s="106"/>
      <c r="AO267" s="106"/>
      <c r="AP267" s="106"/>
      <c r="AQ267" s="106"/>
      <c r="AR267" s="106"/>
      <c r="AS267" s="106"/>
      <c r="AT267" s="106"/>
      <c r="AU267" s="106"/>
      <c r="AV267" s="106"/>
      <c r="AW267" s="106"/>
      <c r="AX267" s="106"/>
      <c r="AY267" s="106"/>
      <c r="AZ267" s="106"/>
      <c r="BA267" s="106"/>
      <c r="BB267" s="106"/>
      <c r="BC267" s="106"/>
      <c r="BD267" s="106"/>
      <c r="BE267" s="106"/>
      <c r="BF267" s="106"/>
      <c r="BG267" s="106"/>
      <c r="BH267" s="106"/>
      <c r="BI267" s="106"/>
      <c r="BJ267" s="106"/>
      <c r="BK267" s="106"/>
      <c r="BL267" s="106"/>
      <c r="BM267" s="106"/>
      <c r="BN267" s="106"/>
      <c r="BO267" s="106"/>
      <c r="BP267" s="106"/>
      <c r="BQ267" s="106"/>
      <c r="BR267" s="106"/>
      <c r="BS267" s="106"/>
      <c r="BT267" s="106"/>
      <c r="BU267" s="106"/>
      <c r="BV267" s="106"/>
      <c r="BW267" s="106"/>
      <c r="BX267" s="106"/>
      <c r="BY267" s="106"/>
      <c r="BZ267" s="106"/>
      <c r="CA267" s="106"/>
      <c r="CB267" s="106"/>
      <c r="CC267" s="106"/>
      <c r="CD267" s="106"/>
      <c r="CE267" s="106"/>
      <c r="CF267" s="106"/>
      <c r="CG267" s="106"/>
      <c r="CH267" s="106"/>
      <c r="CI267" s="106"/>
      <c r="CJ267" s="106"/>
      <c r="CK267" s="106"/>
      <c r="CL267" s="106"/>
      <c r="CM267" s="106"/>
      <c r="CN267" s="106"/>
      <c r="CO267" s="106"/>
      <c r="CP267" s="106"/>
      <c r="CQ267" s="106"/>
      <c r="CR267" s="106"/>
      <c r="CS267" s="106"/>
      <c r="CT267" s="106"/>
      <c r="CU267" s="106"/>
      <c r="CV267" s="106"/>
      <c r="CW267" s="106"/>
      <c r="CX267" s="106"/>
      <c r="CY267" s="106"/>
      <c r="CZ267" s="106"/>
      <c r="DA267" s="106"/>
      <c r="DB267" s="106"/>
      <c r="DC267" s="106"/>
      <c r="DD267" s="106"/>
      <c r="DE267" s="106"/>
      <c r="DF267" s="106"/>
      <c r="DG267" s="106"/>
      <c r="DH267" s="106"/>
      <c r="DI267" s="106"/>
      <c r="DJ267" s="106"/>
      <c r="DK267" s="106"/>
      <c r="DL267" s="106"/>
      <c r="DM267" s="106"/>
      <c r="DN267" s="106"/>
      <c r="DO267" s="106"/>
      <c r="DP267" s="106"/>
      <c r="DQ267" s="106"/>
      <c r="DR267" s="106"/>
      <c r="DS267" s="106"/>
      <c r="DT267" s="106"/>
      <c r="DU267" s="106"/>
      <c r="DV267" s="106"/>
      <c r="DW267" s="106"/>
      <c r="DX267" s="106"/>
      <c r="DY267" s="106"/>
      <c r="DZ267" s="106"/>
      <c r="EA267" s="106"/>
      <c r="EB267" s="106" t="s">
        <v>1125</v>
      </c>
      <c r="EC267" s="106" t="s">
        <v>1124</v>
      </c>
    </row>
    <row r="268" spans="1:133">
      <c r="A268" s="106"/>
      <c r="B268" s="106"/>
      <c r="C268" s="106"/>
      <c r="D268" s="106"/>
      <c r="E268" s="106"/>
      <c r="F268" s="106"/>
      <c r="G268" s="106"/>
      <c r="H268" s="106"/>
      <c r="I268" s="106"/>
      <c r="J268" s="106"/>
      <c r="K268" s="106"/>
      <c r="L268" s="106"/>
      <c r="M268" s="106"/>
      <c r="N268" s="106"/>
      <c r="O268" s="106"/>
      <c r="P268" s="106"/>
      <c r="Q268" s="106"/>
      <c r="R268" s="106"/>
      <c r="S268" s="106"/>
      <c r="T268" s="106"/>
      <c r="U268" s="106"/>
      <c r="V268" s="106"/>
      <c r="W268" s="106"/>
      <c r="X268" s="106"/>
      <c r="Y268" s="106"/>
      <c r="Z268" s="106"/>
      <c r="AA268" s="106"/>
      <c r="AB268" s="106"/>
      <c r="AC268" s="106"/>
      <c r="AD268" s="106"/>
      <c r="AE268" s="106"/>
      <c r="AF268" s="106"/>
      <c r="AG268" s="106"/>
      <c r="AH268" s="106"/>
      <c r="AI268" s="106"/>
      <c r="AJ268" s="106"/>
      <c r="AK268" s="106"/>
      <c r="AL268" s="106"/>
      <c r="AM268" s="106"/>
      <c r="AN268" s="106"/>
      <c r="AO268" s="106"/>
      <c r="AP268" s="106"/>
      <c r="AQ268" s="106"/>
      <c r="AR268" s="106"/>
      <c r="AS268" s="106"/>
      <c r="AT268" s="106"/>
      <c r="AU268" s="106"/>
      <c r="AV268" s="106"/>
      <c r="AW268" s="106"/>
      <c r="AX268" s="106"/>
      <c r="AY268" s="106"/>
      <c r="AZ268" s="106"/>
      <c r="BA268" s="106"/>
      <c r="BB268" s="106"/>
      <c r="BC268" s="106"/>
      <c r="BD268" s="106"/>
      <c r="BE268" s="106"/>
      <c r="BF268" s="106"/>
      <c r="BG268" s="106"/>
      <c r="BH268" s="106"/>
      <c r="BI268" s="106"/>
      <c r="BJ268" s="106"/>
      <c r="BK268" s="106"/>
      <c r="BL268" s="106"/>
      <c r="BM268" s="106"/>
      <c r="BN268" s="106"/>
      <c r="BO268" s="106"/>
      <c r="BP268" s="106"/>
      <c r="BQ268" s="106"/>
      <c r="BR268" s="106"/>
      <c r="BS268" s="106"/>
      <c r="BT268" s="106"/>
      <c r="BU268" s="106"/>
      <c r="BV268" s="106"/>
      <c r="BW268" s="106"/>
      <c r="BX268" s="106"/>
      <c r="BY268" s="106"/>
      <c r="BZ268" s="106"/>
      <c r="CA268" s="106"/>
      <c r="CB268" s="106"/>
      <c r="CC268" s="106"/>
      <c r="CD268" s="106"/>
      <c r="CE268" s="106"/>
      <c r="CF268" s="106"/>
      <c r="CG268" s="106"/>
      <c r="CH268" s="106"/>
      <c r="CI268" s="106"/>
      <c r="CJ268" s="106"/>
      <c r="CK268" s="106"/>
      <c r="CL268" s="106"/>
      <c r="CM268" s="106"/>
      <c r="CN268" s="106"/>
      <c r="CO268" s="106"/>
      <c r="CP268" s="106"/>
      <c r="CQ268" s="106"/>
      <c r="CR268" s="106"/>
      <c r="CS268" s="106"/>
      <c r="CT268" s="106"/>
      <c r="CU268" s="106"/>
      <c r="CV268" s="106"/>
      <c r="CW268" s="106"/>
      <c r="CX268" s="106"/>
      <c r="CY268" s="106"/>
      <c r="CZ268" s="106"/>
      <c r="DA268" s="106"/>
      <c r="DB268" s="106"/>
      <c r="DC268" s="106"/>
      <c r="DD268" s="106"/>
      <c r="DE268" s="106"/>
      <c r="DF268" s="106"/>
      <c r="DG268" s="106"/>
      <c r="DH268" s="106"/>
      <c r="DI268" s="106"/>
      <c r="DJ268" s="106"/>
      <c r="DK268" s="106"/>
      <c r="DL268" s="106"/>
      <c r="DM268" s="106"/>
      <c r="DN268" s="106"/>
      <c r="DO268" s="106"/>
      <c r="DP268" s="106"/>
      <c r="DQ268" s="106"/>
      <c r="DR268" s="106"/>
      <c r="DS268" s="106"/>
      <c r="DT268" s="106"/>
      <c r="DU268" s="106"/>
      <c r="DV268" s="106"/>
      <c r="DW268" s="106"/>
      <c r="DX268" s="106"/>
      <c r="DY268" s="106"/>
      <c r="DZ268" s="106"/>
      <c r="EA268" s="106"/>
      <c r="EB268" s="106" t="s">
        <v>1128</v>
      </c>
      <c r="EC268" s="106" t="s">
        <v>1127</v>
      </c>
    </row>
    <row r="269" spans="1:133">
      <c r="A269" s="106"/>
      <c r="B269" s="106"/>
      <c r="C269" s="106"/>
      <c r="D269" s="106"/>
      <c r="E269" s="106"/>
      <c r="F269" s="106"/>
      <c r="G269" s="106"/>
      <c r="H269" s="106"/>
      <c r="I269" s="106"/>
      <c r="J269" s="106"/>
      <c r="K269" s="106"/>
      <c r="L269" s="106"/>
      <c r="M269" s="106"/>
      <c r="N269" s="106"/>
      <c r="O269" s="106"/>
      <c r="P269" s="106"/>
      <c r="Q269" s="106"/>
      <c r="R269" s="106"/>
      <c r="S269" s="106"/>
      <c r="T269" s="106"/>
      <c r="U269" s="106"/>
      <c r="V269" s="106"/>
      <c r="W269" s="106"/>
      <c r="X269" s="106"/>
      <c r="Y269" s="106"/>
      <c r="Z269" s="106"/>
      <c r="AA269" s="106"/>
      <c r="AB269" s="106"/>
      <c r="AC269" s="106"/>
      <c r="AD269" s="106"/>
      <c r="AE269" s="106"/>
      <c r="AF269" s="106"/>
      <c r="AG269" s="106"/>
      <c r="AH269" s="106"/>
      <c r="AI269" s="106"/>
      <c r="AJ269" s="106"/>
      <c r="AK269" s="106"/>
      <c r="AL269" s="106"/>
      <c r="AM269" s="106"/>
      <c r="AN269" s="106"/>
      <c r="AO269" s="106"/>
      <c r="AP269" s="106"/>
      <c r="AQ269" s="106"/>
      <c r="AR269" s="106"/>
      <c r="AS269" s="106"/>
      <c r="AT269" s="106"/>
      <c r="AU269" s="106"/>
      <c r="AV269" s="106"/>
      <c r="AW269" s="106"/>
      <c r="AX269" s="106"/>
      <c r="AY269" s="106"/>
      <c r="AZ269" s="106"/>
      <c r="BA269" s="106"/>
      <c r="BB269" s="106"/>
      <c r="BC269" s="106"/>
      <c r="BD269" s="106"/>
      <c r="BE269" s="106"/>
      <c r="BF269" s="106"/>
      <c r="BG269" s="106"/>
      <c r="BH269" s="106"/>
      <c r="BI269" s="106"/>
      <c r="BJ269" s="106"/>
      <c r="BK269" s="106"/>
      <c r="BL269" s="106"/>
      <c r="BM269" s="106"/>
      <c r="BN269" s="106"/>
      <c r="BO269" s="106"/>
      <c r="BP269" s="106"/>
      <c r="BQ269" s="106"/>
      <c r="BR269" s="106"/>
      <c r="BS269" s="106"/>
      <c r="BT269" s="106"/>
      <c r="BU269" s="106"/>
      <c r="BV269" s="106"/>
      <c r="BW269" s="106"/>
      <c r="BX269" s="106"/>
      <c r="BY269" s="106"/>
      <c r="BZ269" s="106"/>
      <c r="CA269" s="106"/>
      <c r="CB269" s="106"/>
      <c r="CC269" s="106"/>
      <c r="CD269" s="106"/>
      <c r="CE269" s="106"/>
      <c r="CF269" s="106"/>
      <c r="CG269" s="106"/>
      <c r="CH269" s="106"/>
      <c r="CI269" s="106"/>
      <c r="CJ269" s="106"/>
      <c r="CK269" s="106"/>
      <c r="CL269" s="106"/>
      <c r="CM269" s="106"/>
      <c r="CN269" s="106"/>
      <c r="CO269" s="106"/>
      <c r="CP269" s="106"/>
      <c r="CQ269" s="106"/>
      <c r="CR269" s="106"/>
      <c r="CS269" s="106"/>
      <c r="CT269" s="106"/>
      <c r="CU269" s="106"/>
      <c r="CV269" s="106"/>
      <c r="CW269" s="106"/>
      <c r="CX269" s="106"/>
      <c r="CY269" s="106"/>
      <c r="CZ269" s="106"/>
      <c r="DA269" s="106"/>
      <c r="DB269" s="106"/>
      <c r="DC269" s="106"/>
      <c r="DD269" s="106"/>
      <c r="DE269" s="106"/>
      <c r="DF269" s="106"/>
      <c r="DG269" s="106"/>
      <c r="DH269" s="106"/>
      <c r="DI269" s="106"/>
      <c r="DJ269" s="106"/>
      <c r="DK269" s="106"/>
      <c r="DL269" s="106"/>
      <c r="DM269" s="106"/>
      <c r="DN269" s="106"/>
      <c r="DO269" s="106"/>
      <c r="DP269" s="106"/>
      <c r="DQ269" s="106"/>
      <c r="DR269" s="106"/>
      <c r="DS269" s="106"/>
      <c r="DT269" s="106"/>
      <c r="DU269" s="106"/>
      <c r="DV269" s="106"/>
      <c r="DW269" s="106"/>
      <c r="DX269" s="106"/>
      <c r="DY269" s="106"/>
      <c r="DZ269" s="106"/>
      <c r="EA269" s="106"/>
      <c r="EB269" s="106" t="s">
        <v>1131</v>
      </c>
      <c r="EC269" s="106" t="s">
        <v>1130</v>
      </c>
    </row>
    <row r="270" spans="1:133">
      <c r="A270" s="106"/>
      <c r="B270" s="106"/>
      <c r="C270" s="106"/>
      <c r="D270" s="106"/>
      <c r="E270" s="106"/>
      <c r="F270" s="106"/>
      <c r="G270" s="106"/>
      <c r="H270" s="106"/>
      <c r="I270" s="106"/>
      <c r="J270" s="106"/>
      <c r="K270" s="106"/>
      <c r="L270" s="106"/>
      <c r="M270" s="106"/>
      <c r="N270" s="106"/>
      <c r="O270" s="106"/>
      <c r="P270" s="106"/>
      <c r="Q270" s="106"/>
      <c r="R270" s="106"/>
      <c r="S270" s="106"/>
      <c r="T270" s="106"/>
      <c r="U270" s="106"/>
      <c r="V270" s="106"/>
      <c r="W270" s="106"/>
      <c r="X270" s="106"/>
      <c r="Y270" s="106"/>
      <c r="Z270" s="106"/>
      <c r="AA270" s="106"/>
      <c r="AB270" s="106"/>
      <c r="AC270" s="106"/>
      <c r="AD270" s="106"/>
      <c r="AE270" s="106"/>
      <c r="AF270" s="106"/>
      <c r="AG270" s="106"/>
      <c r="AH270" s="106"/>
      <c r="AI270" s="106"/>
      <c r="AJ270" s="106"/>
      <c r="AK270" s="106"/>
      <c r="AL270" s="106"/>
      <c r="AM270" s="106"/>
      <c r="AN270" s="106"/>
      <c r="AO270" s="106"/>
      <c r="AP270" s="106"/>
      <c r="AQ270" s="106"/>
      <c r="AR270" s="106"/>
      <c r="AS270" s="106"/>
      <c r="AT270" s="106"/>
      <c r="AU270" s="106"/>
      <c r="AV270" s="106"/>
      <c r="AW270" s="106"/>
      <c r="AX270" s="106"/>
      <c r="AY270" s="106"/>
      <c r="AZ270" s="106"/>
      <c r="BA270" s="106"/>
      <c r="BB270" s="106"/>
      <c r="BC270" s="106"/>
      <c r="BD270" s="106"/>
      <c r="BE270" s="106"/>
      <c r="BF270" s="106"/>
      <c r="BG270" s="106"/>
      <c r="BH270" s="106"/>
      <c r="BI270" s="106"/>
      <c r="BJ270" s="106"/>
      <c r="BK270" s="106"/>
      <c r="BL270" s="106"/>
      <c r="BM270" s="106"/>
      <c r="BN270" s="106"/>
      <c r="BO270" s="106"/>
      <c r="BP270" s="106"/>
      <c r="BQ270" s="106"/>
      <c r="BR270" s="106"/>
      <c r="BS270" s="106"/>
      <c r="BT270" s="106"/>
      <c r="BU270" s="106"/>
      <c r="BV270" s="106"/>
      <c r="BW270" s="106"/>
      <c r="BX270" s="106"/>
      <c r="BY270" s="106"/>
      <c r="BZ270" s="106"/>
      <c r="CA270" s="106"/>
      <c r="CB270" s="106"/>
      <c r="CC270" s="106"/>
      <c r="CD270" s="106"/>
      <c r="CE270" s="106"/>
      <c r="CF270" s="106"/>
      <c r="CG270" s="106"/>
      <c r="CH270" s="106"/>
      <c r="CI270" s="106"/>
      <c r="CJ270" s="106"/>
      <c r="CK270" s="106"/>
      <c r="CL270" s="106"/>
      <c r="CM270" s="106"/>
      <c r="CN270" s="106"/>
      <c r="CO270" s="106"/>
      <c r="CP270" s="106"/>
      <c r="CQ270" s="106"/>
      <c r="CR270" s="106"/>
      <c r="CS270" s="106"/>
      <c r="CT270" s="106"/>
      <c r="CU270" s="106"/>
      <c r="CV270" s="106"/>
      <c r="CW270" s="106"/>
      <c r="CX270" s="106"/>
      <c r="CY270" s="106"/>
      <c r="CZ270" s="106"/>
      <c r="DA270" s="106"/>
      <c r="DB270" s="106"/>
      <c r="DC270" s="106"/>
      <c r="DD270" s="106"/>
      <c r="DE270" s="106"/>
      <c r="DF270" s="106"/>
      <c r="DG270" s="106"/>
      <c r="DH270" s="106"/>
      <c r="DI270" s="106"/>
      <c r="DJ270" s="106"/>
      <c r="DK270" s="106"/>
      <c r="DL270" s="106"/>
      <c r="DM270" s="106"/>
      <c r="DN270" s="106"/>
      <c r="DO270" s="106"/>
      <c r="DP270" s="106"/>
      <c r="DQ270" s="106"/>
      <c r="DR270" s="106"/>
      <c r="DS270" s="106"/>
      <c r="DT270" s="106"/>
      <c r="DU270" s="106"/>
      <c r="DV270" s="106"/>
      <c r="DW270" s="106"/>
      <c r="DX270" s="106"/>
      <c r="DY270" s="106"/>
      <c r="DZ270" s="106"/>
      <c r="EA270" s="106"/>
      <c r="EB270" s="106" t="s">
        <v>1134</v>
      </c>
      <c r="EC270" s="106" t="s">
        <v>1133</v>
      </c>
    </row>
    <row r="271" spans="1:133">
      <c r="A271" s="106"/>
      <c r="B271" s="106"/>
      <c r="C271" s="106"/>
      <c r="D271" s="106"/>
      <c r="E271" s="106"/>
      <c r="F271" s="106"/>
      <c r="G271" s="106"/>
      <c r="H271" s="106"/>
      <c r="I271" s="106"/>
      <c r="J271" s="106"/>
      <c r="K271" s="106"/>
      <c r="L271" s="106"/>
      <c r="M271" s="106"/>
      <c r="N271" s="106"/>
      <c r="O271" s="106"/>
      <c r="P271" s="106"/>
      <c r="Q271" s="106"/>
      <c r="R271" s="106"/>
      <c r="S271" s="106"/>
      <c r="T271" s="106"/>
      <c r="U271" s="106"/>
      <c r="V271" s="106"/>
      <c r="W271" s="106"/>
      <c r="X271" s="106"/>
      <c r="Y271" s="106"/>
      <c r="Z271" s="106"/>
      <c r="AA271" s="106"/>
      <c r="AB271" s="106"/>
      <c r="AC271" s="106"/>
      <c r="AD271" s="106"/>
      <c r="AE271" s="106"/>
      <c r="AF271" s="106"/>
      <c r="AG271" s="106"/>
      <c r="AH271" s="106"/>
      <c r="AI271" s="106"/>
      <c r="AJ271" s="106"/>
      <c r="AK271" s="106"/>
      <c r="AL271" s="106"/>
      <c r="AM271" s="106"/>
      <c r="AN271" s="106"/>
      <c r="AO271" s="106"/>
      <c r="AP271" s="106"/>
      <c r="AQ271" s="106"/>
      <c r="AR271" s="106"/>
      <c r="AS271" s="106"/>
      <c r="AT271" s="106"/>
      <c r="AU271" s="106"/>
      <c r="AV271" s="106"/>
      <c r="AW271" s="106"/>
      <c r="AX271" s="106"/>
      <c r="AY271" s="106"/>
      <c r="AZ271" s="106"/>
      <c r="BA271" s="106"/>
      <c r="BB271" s="106"/>
      <c r="BC271" s="106"/>
      <c r="BD271" s="106"/>
      <c r="BE271" s="106"/>
      <c r="BF271" s="106"/>
      <c r="BG271" s="106"/>
      <c r="BH271" s="106"/>
      <c r="BI271" s="106"/>
      <c r="BJ271" s="106"/>
      <c r="BK271" s="106"/>
      <c r="BL271" s="106"/>
      <c r="BM271" s="106"/>
      <c r="BN271" s="106"/>
      <c r="BO271" s="106"/>
      <c r="BP271" s="106"/>
      <c r="BQ271" s="106"/>
      <c r="BR271" s="106"/>
      <c r="BS271" s="106"/>
      <c r="BT271" s="106"/>
      <c r="BU271" s="106"/>
      <c r="BV271" s="106"/>
      <c r="BW271" s="106"/>
      <c r="BX271" s="106"/>
      <c r="BY271" s="106"/>
      <c r="BZ271" s="106"/>
      <c r="CA271" s="106"/>
      <c r="CB271" s="106"/>
      <c r="CC271" s="106"/>
      <c r="CD271" s="106"/>
      <c r="CE271" s="106"/>
      <c r="CF271" s="106"/>
      <c r="CG271" s="106"/>
      <c r="CH271" s="106"/>
      <c r="CI271" s="106"/>
      <c r="CJ271" s="106"/>
      <c r="CK271" s="106"/>
      <c r="CL271" s="106"/>
      <c r="CM271" s="106"/>
      <c r="CN271" s="106"/>
      <c r="CO271" s="106"/>
      <c r="CP271" s="106"/>
      <c r="CQ271" s="106"/>
      <c r="CR271" s="106"/>
      <c r="CS271" s="106"/>
      <c r="CT271" s="106"/>
      <c r="CU271" s="106"/>
      <c r="CV271" s="106"/>
      <c r="CW271" s="106"/>
      <c r="CX271" s="106"/>
      <c r="CY271" s="106"/>
      <c r="CZ271" s="106"/>
      <c r="DA271" s="106"/>
      <c r="DB271" s="106"/>
      <c r="DC271" s="106"/>
      <c r="DD271" s="106"/>
      <c r="DE271" s="106"/>
      <c r="DF271" s="106"/>
      <c r="DG271" s="106"/>
      <c r="DH271" s="106"/>
      <c r="DI271" s="106"/>
      <c r="DJ271" s="106"/>
      <c r="DK271" s="106"/>
      <c r="DL271" s="106"/>
      <c r="DM271" s="106"/>
      <c r="DN271" s="106"/>
      <c r="DO271" s="106"/>
      <c r="DP271" s="106"/>
      <c r="DQ271" s="106"/>
      <c r="DR271" s="106"/>
      <c r="DS271" s="106"/>
      <c r="DT271" s="106"/>
      <c r="DU271" s="106"/>
      <c r="DV271" s="106"/>
      <c r="DW271" s="106"/>
      <c r="DX271" s="106"/>
      <c r="DY271" s="106"/>
      <c r="DZ271" s="106"/>
      <c r="EA271" s="106"/>
      <c r="EB271" s="106" t="s">
        <v>1137</v>
      </c>
      <c r="EC271" s="106" t="s">
        <v>1136</v>
      </c>
    </row>
    <row r="272" spans="1:133">
      <c r="A272" s="106"/>
      <c r="B272" s="106"/>
      <c r="C272" s="106"/>
      <c r="D272" s="106"/>
      <c r="E272" s="106"/>
      <c r="F272" s="106"/>
      <c r="G272" s="106"/>
      <c r="H272" s="106"/>
      <c r="I272" s="106"/>
      <c r="J272" s="106"/>
      <c r="K272" s="106"/>
      <c r="L272" s="106"/>
      <c r="M272" s="106"/>
      <c r="N272" s="106"/>
      <c r="O272" s="106"/>
      <c r="P272" s="106"/>
      <c r="Q272" s="106"/>
      <c r="R272" s="106"/>
      <c r="S272" s="106"/>
      <c r="T272" s="106"/>
      <c r="U272" s="106"/>
      <c r="V272" s="106"/>
      <c r="W272" s="106"/>
      <c r="X272" s="106"/>
      <c r="Y272" s="106"/>
      <c r="Z272" s="106"/>
      <c r="AA272" s="106"/>
      <c r="AB272" s="106"/>
      <c r="AC272" s="106"/>
      <c r="AD272" s="106"/>
      <c r="AE272" s="106"/>
      <c r="AF272" s="106"/>
      <c r="AG272" s="106"/>
      <c r="AH272" s="106"/>
      <c r="AI272" s="106"/>
      <c r="AJ272" s="106"/>
      <c r="AK272" s="106"/>
      <c r="AL272" s="106"/>
      <c r="AM272" s="106"/>
      <c r="AN272" s="106"/>
      <c r="AO272" s="106"/>
      <c r="AP272" s="106"/>
      <c r="AQ272" s="106"/>
      <c r="AR272" s="106"/>
      <c r="AS272" s="106"/>
      <c r="AT272" s="106"/>
      <c r="AU272" s="106"/>
      <c r="AV272" s="106"/>
      <c r="AW272" s="106"/>
      <c r="AX272" s="106"/>
      <c r="AY272" s="106"/>
      <c r="AZ272" s="106"/>
      <c r="BA272" s="106"/>
      <c r="BB272" s="106"/>
      <c r="BC272" s="106"/>
      <c r="BD272" s="106"/>
      <c r="BE272" s="106"/>
      <c r="BF272" s="106"/>
      <c r="BG272" s="106"/>
      <c r="BH272" s="106"/>
      <c r="BI272" s="106"/>
      <c r="BJ272" s="106"/>
      <c r="BK272" s="106"/>
      <c r="BL272" s="106"/>
      <c r="BM272" s="106"/>
      <c r="BN272" s="106"/>
      <c r="BO272" s="106"/>
      <c r="BP272" s="106"/>
      <c r="BQ272" s="106"/>
      <c r="BR272" s="106"/>
      <c r="BS272" s="106"/>
      <c r="BT272" s="106"/>
      <c r="BU272" s="106"/>
      <c r="BV272" s="106"/>
      <c r="BW272" s="106"/>
      <c r="BX272" s="106"/>
      <c r="BY272" s="106"/>
      <c r="BZ272" s="106"/>
      <c r="CA272" s="106"/>
      <c r="CB272" s="106"/>
      <c r="CC272" s="106"/>
      <c r="CD272" s="106"/>
      <c r="CE272" s="106"/>
      <c r="CF272" s="106"/>
      <c r="CG272" s="106"/>
      <c r="CH272" s="106"/>
      <c r="CI272" s="106"/>
      <c r="CJ272" s="106"/>
      <c r="CK272" s="106"/>
      <c r="CL272" s="106"/>
      <c r="CM272" s="106"/>
      <c r="CN272" s="106"/>
      <c r="CO272" s="106"/>
      <c r="CP272" s="106"/>
      <c r="CQ272" s="106"/>
      <c r="CR272" s="106"/>
      <c r="CS272" s="106"/>
      <c r="CT272" s="106"/>
      <c r="CU272" s="106"/>
      <c r="CV272" s="106"/>
      <c r="CW272" s="106"/>
      <c r="CX272" s="106"/>
      <c r="CY272" s="106"/>
      <c r="CZ272" s="106"/>
      <c r="DA272" s="106"/>
      <c r="DB272" s="106"/>
      <c r="DC272" s="106"/>
      <c r="DD272" s="106"/>
      <c r="DE272" s="106"/>
      <c r="DF272" s="106"/>
      <c r="DG272" s="106"/>
      <c r="DH272" s="106"/>
      <c r="DI272" s="106"/>
      <c r="DJ272" s="106"/>
      <c r="DK272" s="106"/>
      <c r="DL272" s="106"/>
      <c r="DM272" s="106"/>
      <c r="DN272" s="106"/>
      <c r="DO272" s="106"/>
      <c r="DP272" s="106"/>
      <c r="DQ272" s="106"/>
      <c r="DR272" s="106"/>
      <c r="DS272" s="106"/>
      <c r="DT272" s="106"/>
      <c r="DU272" s="106"/>
      <c r="DV272" s="106"/>
      <c r="DW272" s="106"/>
      <c r="DX272" s="106"/>
      <c r="DY272" s="106"/>
      <c r="DZ272" s="106"/>
      <c r="EA272" s="106"/>
      <c r="EB272" s="106" t="s">
        <v>1140</v>
      </c>
      <c r="EC272" s="106" t="s">
        <v>1139</v>
      </c>
    </row>
    <row r="273" spans="1:133">
      <c r="A273" s="106"/>
      <c r="B273" s="106"/>
      <c r="C273" s="106"/>
      <c r="D273" s="106"/>
      <c r="E273" s="106"/>
      <c r="F273" s="106"/>
      <c r="G273" s="106"/>
      <c r="H273" s="106"/>
      <c r="I273" s="106"/>
      <c r="J273" s="106"/>
      <c r="K273" s="106"/>
      <c r="L273" s="106"/>
      <c r="M273" s="106"/>
      <c r="N273" s="106"/>
      <c r="O273" s="106"/>
      <c r="P273" s="106"/>
      <c r="Q273" s="106"/>
      <c r="R273" s="106"/>
      <c r="S273" s="106"/>
      <c r="T273" s="106"/>
      <c r="U273" s="106"/>
      <c r="V273" s="106"/>
      <c r="W273" s="106"/>
      <c r="X273" s="106"/>
      <c r="Y273" s="106"/>
      <c r="Z273" s="106"/>
      <c r="AA273" s="106"/>
      <c r="AB273" s="106"/>
      <c r="AC273" s="106"/>
      <c r="AD273" s="106"/>
      <c r="AE273" s="106"/>
      <c r="AF273" s="106"/>
      <c r="AG273" s="106"/>
      <c r="AH273" s="106"/>
      <c r="AI273" s="106"/>
      <c r="AJ273" s="106"/>
      <c r="AK273" s="106"/>
      <c r="AL273" s="106"/>
      <c r="AM273" s="106"/>
      <c r="AN273" s="106"/>
      <c r="AO273" s="106"/>
      <c r="AP273" s="106"/>
      <c r="AQ273" s="106"/>
      <c r="AR273" s="106"/>
      <c r="AS273" s="106"/>
      <c r="AT273" s="106"/>
      <c r="AU273" s="106"/>
      <c r="AV273" s="106"/>
      <c r="AW273" s="106"/>
      <c r="AX273" s="106"/>
      <c r="AY273" s="106"/>
      <c r="AZ273" s="106"/>
      <c r="BA273" s="106"/>
      <c r="BB273" s="106"/>
      <c r="BC273" s="106"/>
      <c r="BD273" s="106"/>
      <c r="BE273" s="106"/>
      <c r="BF273" s="106"/>
      <c r="BG273" s="106"/>
      <c r="BH273" s="106"/>
      <c r="BI273" s="106"/>
      <c r="BJ273" s="106"/>
      <c r="BK273" s="106"/>
      <c r="BL273" s="106"/>
      <c r="BM273" s="106"/>
      <c r="BN273" s="106"/>
      <c r="BO273" s="106"/>
      <c r="BP273" s="106"/>
      <c r="BQ273" s="106"/>
      <c r="BR273" s="106"/>
      <c r="BS273" s="106"/>
      <c r="BT273" s="106"/>
      <c r="BU273" s="106"/>
      <c r="BV273" s="106"/>
      <c r="BW273" s="106"/>
      <c r="BX273" s="106"/>
      <c r="BY273" s="106"/>
      <c r="BZ273" s="106"/>
      <c r="CA273" s="106"/>
      <c r="CB273" s="106"/>
      <c r="CC273" s="106"/>
      <c r="CD273" s="106"/>
      <c r="CE273" s="106"/>
      <c r="CF273" s="106"/>
      <c r="CG273" s="106"/>
      <c r="CH273" s="106"/>
      <c r="CI273" s="106"/>
      <c r="CJ273" s="106"/>
      <c r="CK273" s="106"/>
      <c r="CL273" s="106"/>
      <c r="CM273" s="106"/>
      <c r="CN273" s="106"/>
      <c r="CO273" s="106"/>
      <c r="CP273" s="106"/>
      <c r="CQ273" s="106"/>
      <c r="CR273" s="106"/>
      <c r="CS273" s="106"/>
      <c r="CT273" s="106"/>
      <c r="CU273" s="106"/>
      <c r="CV273" s="106"/>
      <c r="CW273" s="106"/>
      <c r="CX273" s="106"/>
      <c r="CY273" s="106"/>
      <c r="CZ273" s="106"/>
      <c r="DA273" s="106"/>
      <c r="DB273" s="106"/>
      <c r="DC273" s="106"/>
      <c r="DD273" s="106"/>
      <c r="DE273" s="106"/>
      <c r="DF273" s="106"/>
      <c r="DG273" s="106"/>
      <c r="DH273" s="106"/>
      <c r="DI273" s="106"/>
      <c r="DJ273" s="106"/>
      <c r="DK273" s="106"/>
      <c r="DL273" s="106"/>
      <c r="DM273" s="106"/>
      <c r="DN273" s="106"/>
      <c r="DO273" s="106"/>
      <c r="DP273" s="106"/>
      <c r="DQ273" s="106"/>
      <c r="DR273" s="106"/>
      <c r="DS273" s="106"/>
      <c r="DT273" s="106"/>
      <c r="DU273" s="106"/>
      <c r="DV273" s="106"/>
      <c r="DW273" s="106"/>
      <c r="DX273" s="106"/>
      <c r="DY273" s="106"/>
      <c r="DZ273" s="106"/>
      <c r="EA273" s="106"/>
      <c r="EB273" s="106" t="s">
        <v>1143</v>
      </c>
      <c r="EC273" s="106" t="s">
        <v>1142</v>
      </c>
    </row>
    <row r="274" spans="1:133">
      <c r="A274" s="106"/>
      <c r="B274" s="106"/>
      <c r="C274" s="106"/>
      <c r="D274" s="106"/>
      <c r="E274" s="106"/>
      <c r="F274" s="106"/>
      <c r="G274" s="106"/>
      <c r="H274" s="106"/>
      <c r="I274" s="106"/>
      <c r="J274" s="106"/>
      <c r="K274" s="106"/>
      <c r="L274" s="106"/>
      <c r="M274" s="106"/>
      <c r="N274" s="106"/>
      <c r="O274" s="106"/>
      <c r="P274" s="106"/>
      <c r="Q274" s="106"/>
      <c r="R274" s="106"/>
      <c r="S274" s="106"/>
      <c r="T274" s="106"/>
      <c r="U274" s="106"/>
      <c r="V274" s="106"/>
      <c r="W274" s="106"/>
      <c r="X274" s="106"/>
      <c r="Y274" s="106"/>
      <c r="Z274" s="106"/>
      <c r="AA274" s="106"/>
      <c r="AB274" s="106"/>
      <c r="AC274" s="106"/>
      <c r="AD274" s="106"/>
      <c r="AE274" s="106"/>
      <c r="AF274" s="106"/>
      <c r="AG274" s="106"/>
      <c r="AH274" s="106"/>
      <c r="AI274" s="106"/>
      <c r="AJ274" s="106"/>
      <c r="AK274" s="106"/>
      <c r="AL274" s="106"/>
      <c r="AM274" s="106"/>
      <c r="AN274" s="106"/>
      <c r="AO274" s="106"/>
      <c r="AP274" s="106"/>
      <c r="AQ274" s="106"/>
      <c r="AR274" s="106"/>
      <c r="AS274" s="106"/>
      <c r="AT274" s="106"/>
      <c r="AU274" s="106"/>
      <c r="AV274" s="106"/>
      <c r="AW274" s="106"/>
      <c r="AX274" s="106"/>
      <c r="AY274" s="106"/>
      <c r="AZ274" s="106"/>
      <c r="BA274" s="106"/>
      <c r="BB274" s="106"/>
      <c r="BC274" s="106"/>
      <c r="BD274" s="106"/>
      <c r="BE274" s="106"/>
      <c r="BF274" s="106"/>
      <c r="BG274" s="106"/>
      <c r="BH274" s="106"/>
      <c r="BI274" s="106"/>
      <c r="BJ274" s="106"/>
      <c r="BK274" s="106"/>
      <c r="BL274" s="106"/>
      <c r="BM274" s="106"/>
      <c r="BN274" s="106"/>
      <c r="BO274" s="106"/>
      <c r="BP274" s="106"/>
      <c r="BQ274" s="106"/>
      <c r="BR274" s="106"/>
      <c r="BS274" s="106"/>
      <c r="BT274" s="106"/>
      <c r="BU274" s="106"/>
      <c r="BV274" s="106"/>
      <c r="BW274" s="106"/>
      <c r="BX274" s="106"/>
      <c r="BY274" s="106"/>
      <c r="BZ274" s="106"/>
      <c r="CA274" s="106"/>
      <c r="CB274" s="106"/>
      <c r="CC274" s="106"/>
      <c r="CD274" s="106"/>
      <c r="CE274" s="106"/>
      <c r="CF274" s="106"/>
      <c r="CG274" s="106"/>
      <c r="CH274" s="106"/>
      <c r="CI274" s="106"/>
      <c r="CJ274" s="106"/>
      <c r="CK274" s="106"/>
      <c r="CL274" s="106"/>
      <c r="CM274" s="106"/>
      <c r="CN274" s="106"/>
      <c r="CO274" s="106"/>
      <c r="CP274" s="106"/>
      <c r="CQ274" s="106"/>
      <c r="CR274" s="106"/>
      <c r="CS274" s="106"/>
      <c r="CT274" s="106"/>
      <c r="CU274" s="106"/>
      <c r="CV274" s="106"/>
      <c r="CW274" s="106"/>
      <c r="CX274" s="106"/>
      <c r="CY274" s="106"/>
      <c r="CZ274" s="106"/>
      <c r="DA274" s="106"/>
      <c r="DB274" s="106"/>
      <c r="DC274" s="106"/>
      <c r="DD274" s="106"/>
      <c r="DE274" s="106"/>
      <c r="DF274" s="106"/>
      <c r="DG274" s="106"/>
      <c r="DH274" s="106"/>
      <c r="DI274" s="106"/>
      <c r="DJ274" s="106"/>
      <c r="DK274" s="106"/>
      <c r="DL274" s="106"/>
      <c r="DM274" s="106"/>
      <c r="DN274" s="106"/>
      <c r="DO274" s="106"/>
      <c r="DP274" s="106"/>
      <c r="DQ274" s="106"/>
      <c r="DR274" s="106"/>
      <c r="DS274" s="106"/>
      <c r="DT274" s="106"/>
      <c r="DU274" s="106"/>
      <c r="DV274" s="106"/>
      <c r="DW274" s="106"/>
      <c r="DX274" s="106"/>
      <c r="DY274" s="106"/>
      <c r="DZ274" s="106"/>
      <c r="EA274" s="106"/>
      <c r="EB274" s="106" t="s">
        <v>1146</v>
      </c>
      <c r="EC274" s="106" t="s">
        <v>1145</v>
      </c>
    </row>
    <row r="275" spans="1:133">
      <c r="A275" s="106"/>
      <c r="B275" s="106"/>
      <c r="C275" s="106"/>
      <c r="D275" s="106"/>
      <c r="E275" s="106"/>
      <c r="F275" s="106"/>
      <c r="G275" s="106"/>
      <c r="H275" s="106"/>
      <c r="I275" s="106"/>
      <c r="J275" s="106"/>
      <c r="K275" s="106"/>
      <c r="L275" s="106"/>
      <c r="M275" s="106"/>
      <c r="N275" s="106"/>
      <c r="O275" s="106"/>
      <c r="P275" s="106"/>
      <c r="Q275" s="106"/>
      <c r="R275" s="106"/>
      <c r="S275" s="106"/>
      <c r="T275" s="106"/>
      <c r="U275" s="106"/>
      <c r="V275" s="106"/>
      <c r="W275" s="106"/>
      <c r="X275" s="106"/>
      <c r="Y275" s="106"/>
      <c r="Z275" s="106"/>
      <c r="AA275" s="106"/>
      <c r="AB275" s="106"/>
      <c r="AC275" s="106"/>
      <c r="AD275" s="106"/>
      <c r="AE275" s="106"/>
      <c r="AF275" s="106"/>
      <c r="AG275" s="106"/>
      <c r="AH275" s="106"/>
      <c r="AI275" s="106"/>
      <c r="AJ275" s="106"/>
      <c r="AK275" s="106"/>
      <c r="AL275" s="106"/>
      <c r="AM275" s="106"/>
      <c r="AN275" s="106"/>
      <c r="AO275" s="106"/>
      <c r="AP275" s="106"/>
      <c r="AQ275" s="106"/>
      <c r="AR275" s="106"/>
      <c r="AS275" s="106"/>
      <c r="AT275" s="106"/>
      <c r="AU275" s="106"/>
      <c r="AV275" s="106"/>
      <c r="AW275" s="106"/>
      <c r="AX275" s="106"/>
      <c r="AY275" s="106"/>
      <c r="AZ275" s="106"/>
      <c r="BA275" s="106"/>
      <c r="BB275" s="106"/>
      <c r="BC275" s="106"/>
      <c r="BD275" s="106"/>
      <c r="BE275" s="106"/>
      <c r="BF275" s="106"/>
      <c r="BG275" s="106"/>
      <c r="BH275" s="106"/>
      <c r="BI275" s="106"/>
      <c r="BJ275" s="106"/>
      <c r="BK275" s="106"/>
      <c r="BL275" s="106"/>
      <c r="BM275" s="106"/>
      <c r="BN275" s="106"/>
      <c r="BO275" s="106"/>
      <c r="BP275" s="106"/>
      <c r="BQ275" s="106"/>
      <c r="BR275" s="106"/>
      <c r="BS275" s="106"/>
      <c r="BT275" s="106"/>
      <c r="BU275" s="106"/>
      <c r="BV275" s="106"/>
      <c r="BW275" s="106"/>
      <c r="BX275" s="106"/>
      <c r="BY275" s="106"/>
      <c r="BZ275" s="106"/>
      <c r="CA275" s="106"/>
      <c r="CB275" s="106"/>
      <c r="CC275" s="106"/>
      <c r="CD275" s="106"/>
      <c r="CE275" s="106"/>
      <c r="CF275" s="106"/>
      <c r="CG275" s="106"/>
      <c r="CH275" s="106"/>
      <c r="CI275" s="106"/>
      <c r="CJ275" s="106"/>
      <c r="CK275" s="106"/>
      <c r="CL275" s="106"/>
      <c r="CM275" s="106"/>
      <c r="CN275" s="106"/>
      <c r="CO275" s="106"/>
      <c r="CP275" s="106"/>
      <c r="CQ275" s="106"/>
      <c r="CR275" s="106"/>
      <c r="CS275" s="106"/>
      <c r="CT275" s="106"/>
      <c r="CU275" s="106"/>
      <c r="CV275" s="106"/>
      <c r="CW275" s="106"/>
      <c r="CX275" s="106"/>
      <c r="CY275" s="106"/>
      <c r="CZ275" s="106"/>
      <c r="DA275" s="106"/>
      <c r="DB275" s="106"/>
      <c r="DC275" s="106"/>
      <c r="DD275" s="106"/>
      <c r="DE275" s="106"/>
      <c r="DF275" s="106"/>
      <c r="DG275" s="106"/>
      <c r="DH275" s="106"/>
      <c r="DI275" s="106"/>
      <c r="DJ275" s="106"/>
      <c r="DK275" s="106"/>
      <c r="DL275" s="106"/>
      <c r="DM275" s="106"/>
      <c r="DN275" s="106"/>
      <c r="DO275" s="106"/>
      <c r="DP275" s="106"/>
      <c r="DQ275" s="106"/>
      <c r="DR275" s="106"/>
      <c r="DS275" s="106"/>
      <c r="DT275" s="106"/>
      <c r="DU275" s="106"/>
      <c r="DV275" s="106"/>
      <c r="DW275" s="106"/>
      <c r="DX275" s="106"/>
      <c r="DY275" s="106"/>
      <c r="DZ275" s="106"/>
      <c r="EA275" s="106"/>
      <c r="EB275" s="106" t="s">
        <v>1149</v>
      </c>
      <c r="EC275" s="106" t="s">
        <v>1148</v>
      </c>
    </row>
    <row r="276" spans="1:133">
      <c r="A276" s="106"/>
      <c r="B276" s="106"/>
      <c r="C276" s="106"/>
      <c r="D276" s="106"/>
      <c r="E276" s="106"/>
      <c r="F276" s="106"/>
      <c r="G276" s="106"/>
      <c r="H276" s="106"/>
      <c r="I276" s="106"/>
      <c r="J276" s="106"/>
      <c r="K276" s="106"/>
      <c r="L276" s="106"/>
      <c r="M276" s="106"/>
      <c r="N276" s="106"/>
      <c r="O276" s="106"/>
      <c r="P276" s="106"/>
      <c r="Q276" s="106"/>
      <c r="R276" s="106"/>
      <c r="S276" s="106"/>
      <c r="T276" s="106"/>
      <c r="U276" s="106"/>
      <c r="V276" s="106"/>
      <c r="W276" s="106"/>
      <c r="X276" s="106"/>
      <c r="Y276" s="106"/>
      <c r="Z276" s="106"/>
      <c r="AA276" s="106"/>
      <c r="AB276" s="106"/>
      <c r="AC276" s="106"/>
      <c r="AD276" s="106"/>
      <c r="AE276" s="106"/>
      <c r="AF276" s="106"/>
      <c r="AG276" s="106"/>
      <c r="AH276" s="106"/>
      <c r="AI276" s="106"/>
      <c r="AJ276" s="106"/>
      <c r="AK276" s="106"/>
      <c r="AL276" s="106"/>
      <c r="AM276" s="106"/>
      <c r="AN276" s="106"/>
      <c r="AO276" s="106"/>
      <c r="AP276" s="106"/>
      <c r="AQ276" s="106"/>
      <c r="AR276" s="106"/>
      <c r="AS276" s="106"/>
      <c r="AT276" s="106"/>
      <c r="AU276" s="106"/>
      <c r="AV276" s="106"/>
      <c r="AW276" s="106"/>
      <c r="AX276" s="106"/>
      <c r="AY276" s="106"/>
      <c r="AZ276" s="106"/>
      <c r="BA276" s="106"/>
      <c r="BB276" s="106"/>
      <c r="BC276" s="106"/>
      <c r="BD276" s="106"/>
      <c r="BE276" s="106"/>
      <c r="BF276" s="106"/>
      <c r="BG276" s="106"/>
      <c r="BH276" s="106"/>
      <c r="BI276" s="106"/>
      <c r="BJ276" s="106"/>
      <c r="BK276" s="106"/>
      <c r="BL276" s="106"/>
      <c r="BM276" s="106"/>
      <c r="BN276" s="106"/>
      <c r="BO276" s="106"/>
      <c r="BP276" s="106"/>
      <c r="BQ276" s="106"/>
      <c r="BR276" s="106"/>
      <c r="BS276" s="106"/>
      <c r="BT276" s="106"/>
      <c r="BU276" s="106"/>
      <c r="BV276" s="106"/>
      <c r="BW276" s="106"/>
      <c r="BX276" s="106"/>
      <c r="BY276" s="106"/>
      <c r="BZ276" s="106"/>
      <c r="CA276" s="106"/>
      <c r="CB276" s="106"/>
      <c r="CC276" s="106"/>
      <c r="CD276" s="106"/>
      <c r="CE276" s="106"/>
      <c r="CF276" s="106"/>
      <c r="CG276" s="106"/>
      <c r="CH276" s="106"/>
      <c r="CI276" s="106"/>
      <c r="CJ276" s="106"/>
      <c r="CK276" s="106"/>
      <c r="CL276" s="106"/>
      <c r="CM276" s="106"/>
      <c r="CN276" s="106"/>
      <c r="CO276" s="106"/>
      <c r="CP276" s="106"/>
      <c r="CQ276" s="106"/>
      <c r="CR276" s="106"/>
      <c r="CS276" s="106"/>
      <c r="CT276" s="106"/>
      <c r="CU276" s="106"/>
      <c r="CV276" s="106"/>
      <c r="CW276" s="106"/>
      <c r="CX276" s="106"/>
      <c r="CY276" s="106"/>
      <c r="CZ276" s="106"/>
      <c r="DA276" s="106"/>
      <c r="DB276" s="106"/>
      <c r="DC276" s="106"/>
      <c r="DD276" s="106"/>
      <c r="DE276" s="106"/>
      <c r="DF276" s="106"/>
      <c r="DG276" s="106"/>
      <c r="DH276" s="106"/>
      <c r="DI276" s="106"/>
      <c r="DJ276" s="106"/>
      <c r="DK276" s="106"/>
      <c r="DL276" s="106"/>
      <c r="DM276" s="106"/>
      <c r="DN276" s="106"/>
      <c r="DO276" s="106"/>
      <c r="DP276" s="106"/>
      <c r="DQ276" s="106"/>
      <c r="DR276" s="106"/>
      <c r="DS276" s="106"/>
      <c r="DT276" s="106"/>
      <c r="DU276" s="106"/>
      <c r="DV276" s="106"/>
      <c r="DW276" s="106"/>
      <c r="DX276" s="106"/>
      <c r="DY276" s="106"/>
      <c r="DZ276" s="106"/>
      <c r="EA276" s="106"/>
      <c r="EB276" s="106" t="s">
        <v>1152</v>
      </c>
      <c r="EC276" s="106" t="s">
        <v>1151</v>
      </c>
    </row>
    <row r="277" spans="1:133">
      <c r="A277" s="106"/>
      <c r="B277" s="106"/>
      <c r="C277" s="106"/>
      <c r="D277" s="106"/>
      <c r="E277" s="106"/>
      <c r="F277" s="106"/>
      <c r="G277" s="106"/>
      <c r="H277" s="106"/>
      <c r="I277" s="106"/>
      <c r="J277" s="106"/>
      <c r="K277" s="106"/>
      <c r="L277" s="106"/>
      <c r="M277" s="106"/>
      <c r="N277" s="106"/>
      <c r="O277" s="106"/>
      <c r="P277" s="106"/>
      <c r="Q277" s="106"/>
      <c r="R277" s="106"/>
      <c r="S277" s="106"/>
      <c r="T277" s="106"/>
      <c r="U277" s="106"/>
      <c r="V277" s="106"/>
      <c r="W277" s="106"/>
      <c r="X277" s="106"/>
      <c r="Y277" s="106"/>
      <c r="Z277" s="106"/>
      <c r="AA277" s="106"/>
      <c r="AB277" s="106"/>
      <c r="AC277" s="106"/>
      <c r="AD277" s="106"/>
      <c r="AE277" s="106"/>
      <c r="AF277" s="106"/>
      <c r="AG277" s="106"/>
      <c r="AH277" s="106"/>
      <c r="AI277" s="106"/>
      <c r="AJ277" s="106"/>
      <c r="AK277" s="106"/>
      <c r="AL277" s="106"/>
      <c r="AM277" s="106"/>
      <c r="AN277" s="106"/>
      <c r="AO277" s="106"/>
      <c r="AP277" s="106"/>
      <c r="AQ277" s="106"/>
      <c r="AR277" s="106"/>
      <c r="AS277" s="106"/>
      <c r="AT277" s="106"/>
      <c r="AU277" s="106"/>
      <c r="AV277" s="106"/>
      <c r="AW277" s="106"/>
      <c r="AX277" s="106"/>
      <c r="AY277" s="106"/>
      <c r="AZ277" s="106"/>
      <c r="BA277" s="106"/>
      <c r="BB277" s="106"/>
      <c r="BC277" s="106"/>
      <c r="BD277" s="106"/>
      <c r="BE277" s="106"/>
      <c r="BF277" s="106"/>
      <c r="BG277" s="106"/>
      <c r="BH277" s="106"/>
      <c r="BI277" s="106"/>
      <c r="BJ277" s="106"/>
      <c r="BK277" s="106"/>
      <c r="BL277" s="106"/>
      <c r="BM277" s="106"/>
      <c r="BN277" s="106"/>
      <c r="BO277" s="106"/>
      <c r="BP277" s="106"/>
      <c r="BQ277" s="106"/>
      <c r="BR277" s="106"/>
      <c r="BS277" s="106"/>
      <c r="BT277" s="106"/>
      <c r="BU277" s="106"/>
      <c r="BV277" s="106"/>
      <c r="BW277" s="106"/>
      <c r="BX277" s="106"/>
      <c r="BY277" s="106"/>
      <c r="BZ277" s="106"/>
      <c r="CA277" s="106"/>
      <c r="CB277" s="106"/>
      <c r="CC277" s="106"/>
      <c r="CD277" s="106"/>
      <c r="CE277" s="106"/>
      <c r="CF277" s="106"/>
      <c r="CG277" s="106"/>
      <c r="CH277" s="106"/>
      <c r="CI277" s="106"/>
      <c r="CJ277" s="106"/>
      <c r="CK277" s="106"/>
      <c r="CL277" s="106"/>
      <c r="CM277" s="106"/>
      <c r="CN277" s="106"/>
      <c r="CO277" s="106"/>
      <c r="CP277" s="106"/>
      <c r="CQ277" s="106"/>
      <c r="CR277" s="106"/>
      <c r="CS277" s="106"/>
      <c r="CT277" s="106"/>
      <c r="CU277" s="106"/>
      <c r="CV277" s="106"/>
      <c r="CW277" s="106"/>
      <c r="CX277" s="106"/>
      <c r="CY277" s="106"/>
      <c r="CZ277" s="106"/>
      <c r="DA277" s="106"/>
      <c r="DB277" s="106"/>
      <c r="DC277" s="106"/>
      <c r="DD277" s="106"/>
      <c r="DE277" s="106"/>
      <c r="DF277" s="106"/>
      <c r="DG277" s="106"/>
      <c r="DH277" s="106"/>
      <c r="DI277" s="106"/>
      <c r="DJ277" s="106"/>
      <c r="DK277" s="106"/>
      <c r="DL277" s="106"/>
      <c r="DM277" s="106"/>
      <c r="DN277" s="106"/>
      <c r="DO277" s="106"/>
      <c r="DP277" s="106"/>
      <c r="DQ277" s="106"/>
      <c r="DR277" s="106"/>
      <c r="DS277" s="106"/>
      <c r="DT277" s="106"/>
      <c r="DU277" s="106"/>
      <c r="DV277" s="106"/>
      <c r="DW277" s="106"/>
      <c r="DX277" s="106"/>
      <c r="DY277" s="106"/>
      <c r="DZ277" s="106"/>
      <c r="EA277" s="106"/>
      <c r="EB277" s="106" t="s">
        <v>1033</v>
      </c>
      <c r="EC277" s="106" t="s">
        <v>1153</v>
      </c>
    </row>
    <row r="278" spans="1:133">
      <c r="A278" s="106"/>
      <c r="B278" s="106"/>
      <c r="C278" s="106"/>
      <c r="D278" s="106"/>
      <c r="E278" s="106"/>
      <c r="F278" s="106"/>
      <c r="G278" s="106"/>
      <c r="H278" s="106"/>
      <c r="I278" s="106"/>
      <c r="J278" s="106"/>
      <c r="K278" s="106"/>
      <c r="L278" s="106"/>
      <c r="M278" s="106"/>
      <c r="N278" s="106"/>
      <c r="O278" s="106"/>
      <c r="P278" s="106"/>
      <c r="Q278" s="106"/>
      <c r="R278" s="106"/>
      <c r="S278" s="106"/>
      <c r="T278" s="106"/>
      <c r="U278" s="106"/>
      <c r="V278" s="106"/>
      <c r="W278" s="106"/>
      <c r="X278" s="106"/>
      <c r="Y278" s="106"/>
      <c r="Z278" s="106"/>
      <c r="AA278" s="106"/>
      <c r="AB278" s="106"/>
      <c r="AC278" s="106"/>
      <c r="AD278" s="106"/>
      <c r="AE278" s="106"/>
      <c r="AF278" s="106"/>
      <c r="AG278" s="106"/>
      <c r="AH278" s="106"/>
      <c r="AI278" s="106"/>
      <c r="AJ278" s="106"/>
      <c r="AK278" s="106"/>
      <c r="AL278" s="106"/>
      <c r="AM278" s="106"/>
      <c r="AN278" s="106"/>
      <c r="AO278" s="106"/>
      <c r="AP278" s="106"/>
      <c r="AQ278" s="106"/>
      <c r="AR278" s="106"/>
      <c r="AS278" s="106"/>
      <c r="AT278" s="106"/>
      <c r="AU278" s="106"/>
      <c r="AV278" s="106"/>
      <c r="AW278" s="106"/>
      <c r="AX278" s="106"/>
      <c r="AY278" s="106"/>
      <c r="AZ278" s="106"/>
      <c r="BA278" s="106"/>
      <c r="BB278" s="106"/>
      <c r="BC278" s="106"/>
      <c r="BD278" s="106"/>
      <c r="BE278" s="106"/>
      <c r="BF278" s="106"/>
      <c r="BG278" s="106"/>
      <c r="BH278" s="106"/>
      <c r="BI278" s="106"/>
      <c r="BJ278" s="106"/>
      <c r="BK278" s="106"/>
      <c r="BL278" s="106"/>
      <c r="BM278" s="106"/>
      <c r="BN278" s="106"/>
      <c r="BO278" s="106"/>
      <c r="BP278" s="106"/>
      <c r="BQ278" s="106"/>
      <c r="BR278" s="106"/>
      <c r="BS278" s="106"/>
      <c r="BT278" s="106"/>
      <c r="BU278" s="106"/>
      <c r="BV278" s="106"/>
      <c r="BW278" s="106"/>
      <c r="BX278" s="106"/>
      <c r="BY278" s="106"/>
      <c r="BZ278" s="106"/>
      <c r="CA278" s="106"/>
      <c r="CB278" s="106"/>
      <c r="CC278" s="106"/>
      <c r="CD278" s="106"/>
      <c r="CE278" s="106"/>
      <c r="CF278" s="106"/>
      <c r="CG278" s="106"/>
      <c r="CH278" s="106"/>
      <c r="CI278" s="106"/>
      <c r="CJ278" s="106"/>
      <c r="CK278" s="106"/>
      <c r="CL278" s="106"/>
      <c r="CM278" s="106"/>
      <c r="CN278" s="106"/>
      <c r="CO278" s="106"/>
      <c r="CP278" s="106"/>
      <c r="CQ278" s="106"/>
      <c r="CR278" s="106"/>
      <c r="CS278" s="106"/>
      <c r="CT278" s="106"/>
      <c r="CU278" s="106"/>
      <c r="CV278" s="106"/>
      <c r="CW278" s="106"/>
      <c r="CX278" s="106"/>
      <c r="CY278" s="106"/>
      <c r="CZ278" s="106"/>
      <c r="DA278" s="106"/>
      <c r="DB278" s="106"/>
      <c r="DC278" s="106"/>
      <c r="DD278" s="106"/>
      <c r="DE278" s="106"/>
      <c r="DF278" s="106"/>
      <c r="DG278" s="106"/>
      <c r="DH278" s="106"/>
      <c r="DI278" s="106"/>
      <c r="DJ278" s="106"/>
      <c r="DK278" s="106"/>
      <c r="DL278" s="106"/>
      <c r="DM278" s="106"/>
      <c r="DN278" s="106"/>
      <c r="DO278" s="106"/>
      <c r="DP278" s="106"/>
      <c r="DQ278" s="106"/>
      <c r="DR278" s="106"/>
      <c r="DS278" s="106"/>
      <c r="DT278" s="106"/>
      <c r="DU278" s="106"/>
      <c r="DV278" s="106"/>
      <c r="DW278" s="106"/>
      <c r="DX278" s="106"/>
      <c r="DY278" s="106"/>
      <c r="DZ278" s="106"/>
      <c r="EA278" s="106"/>
      <c r="EB278" s="106" t="s">
        <v>1155</v>
      </c>
      <c r="EC278" s="106" t="s">
        <v>1154</v>
      </c>
    </row>
    <row r="279" spans="1:133">
      <c r="A279" s="106"/>
      <c r="B279" s="106"/>
      <c r="C279" s="106"/>
      <c r="D279" s="106"/>
      <c r="E279" s="106"/>
      <c r="F279" s="106"/>
      <c r="G279" s="106"/>
      <c r="H279" s="106"/>
      <c r="I279" s="106"/>
      <c r="J279" s="106"/>
      <c r="K279" s="106"/>
      <c r="L279" s="106"/>
      <c r="M279" s="106"/>
      <c r="N279" s="106"/>
      <c r="O279" s="106"/>
      <c r="P279" s="106"/>
      <c r="Q279" s="106"/>
      <c r="R279" s="106"/>
      <c r="S279" s="106"/>
      <c r="T279" s="106"/>
      <c r="U279" s="106"/>
      <c r="V279" s="106"/>
      <c r="W279" s="106"/>
      <c r="X279" s="106"/>
      <c r="Y279" s="106"/>
      <c r="Z279" s="106"/>
      <c r="AA279" s="106"/>
      <c r="AB279" s="106"/>
      <c r="AC279" s="106"/>
      <c r="AD279" s="106"/>
      <c r="AE279" s="106"/>
      <c r="AF279" s="106"/>
      <c r="AG279" s="106"/>
      <c r="AH279" s="106"/>
      <c r="AI279" s="106"/>
      <c r="AJ279" s="106"/>
      <c r="AK279" s="106"/>
      <c r="AL279" s="106"/>
      <c r="AM279" s="106"/>
      <c r="AN279" s="106"/>
      <c r="AO279" s="106"/>
      <c r="AP279" s="106"/>
      <c r="AQ279" s="106"/>
      <c r="AR279" s="106"/>
      <c r="AS279" s="106"/>
      <c r="AT279" s="106"/>
      <c r="AU279" s="106"/>
      <c r="AV279" s="106"/>
      <c r="AW279" s="106"/>
      <c r="AX279" s="106"/>
      <c r="AY279" s="106"/>
      <c r="AZ279" s="106"/>
      <c r="BA279" s="106"/>
      <c r="BB279" s="106"/>
      <c r="BC279" s="106"/>
      <c r="BD279" s="106"/>
      <c r="BE279" s="106"/>
      <c r="BF279" s="106"/>
      <c r="BG279" s="106"/>
      <c r="BH279" s="106"/>
      <c r="BI279" s="106"/>
      <c r="BJ279" s="106"/>
      <c r="BK279" s="106"/>
      <c r="BL279" s="106"/>
      <c r="BM279" s="106"/>
      <c r="BN279" s="106"/>
      <c r="BO279" s="106"/>
      <c r="BP279" s="106"/>
      <c r="BQ279" s="106"/>
      <c r="BR279" s="106"/>
      <c r="BS279" s="106"/>
      <c r="BT279" s="106"/>
      <c r="BU279" s="106"/>
      <c r="BV279" s="106"/>
      <c r="BW279" s="106"/>
      <c r="BX279" s="106"/>
      <c r="BY279" s="106"/>
      <c r="BZ279" s="106"/>
      <c r="CA279" s="106"/>
      <c r="CB279" s="106"/>
      <c r="CC279" s="106"/>
      <c r="CD279" s="106"/>
      <c r="CE279" s="106"/>
      <c r="CF279" s="106"/>
      <c r="CG279" s="106"/>
      <c r="CH279" s="106"/>
      <c r="CI279" s="106"/>
      <c r="CJ279" s="106"/>
      <c r="CK279" s="106"/>
      <c r="CL279" s="106"/>
      <c r="CM279" s="106"/>
      <c r="CN279" s="106"/>
      <c r="CO279" s="106"/>
      <c r="CP279" s="106"/>
      <c r="CQ279" s="106"/>
      <c r="CR279" s="106"/>
      <c r="CS279" s="106"/>
      <c r="CT279" s="106"/>
      <c r="CU279" s="106"/>
      <c r="CV279" s="106"/>
      <c r="CW279" s="106"/>
      <c r="CX279" s="106"/>
      <c r="CY279" s="106"/>
      <c r="CZ279" s="106"/>
      <c r="DA279" s="106"/>
      <c r="DB279" s="106"/>
      <c r="DC279" s="106"/>
      <c r="DD279" s="106"/>
      <c r="DE279" s="106"/>
      <c r="DF279" s="106"/>
      <c r="DG279" s="106"/>
      <c r="DH279" s="106"/>
      <c r="DI279" s="106"/>
      <c r="DJ279" s="106"/>
      <c r="DK279" s="106"/>
      <c r="DL279" s="106"/>
      <c r="DM279" s="106"/>
      <c r="DN279" s="106"/>
      <c r="DO279" s="106"/>
      <c r="DP279" s="106"/>
      <c r="DQ279" s="106"/>
      <c r="DR279" s="106"/>
      <c r="DS279" s="106"/>
      <c r="DT279" s="106"/>
      <c r="DU279" s="106"/>
      <c r="DV279" s="106"/>
      <c r="DW279" s="106"/>
      <c r="DX279" s="106"/>
      <c r="DY279" s="106"/>
      <c r="DZ279" s="106"/>
      <c r="EA279" s="106"/>
      <c r="EB279" s="106" t="s">
        <v>1157</v>
      </c>
      <c r="EC279" s="106" t="s">
        <v>1156</v>
      </c>
    </row>
    <row r="280" spans="1:133">
      <c r="A280" s="106"/>
      <c r="B280" s="106"/>
      <c r="C280" s="106"/>
      <c r="D280" s="106"/>
      <c r="E280" s="106"/>
      <c r="F280" s="106"/>
      <c r="G280" s="106"/>
      <c r="H280" s="106"/>
      <c r="I280" s="106"/>
      <c r="J280" s="106"/>
      <c r="K280" s="106"/>
      <c r="L280" s="106"/>
      <c r="M280" s="106"/>
      <c r="N280" s="106"/>
      <c r="O280" s="106"/>
      <c r="P280" s="106"/>
      <c r="Q280" s="106"/>
      <c r="R280" s="106"/>
      <c r="S280" s="106"/>
      <c r="T280" s="106"/>
      <c r="U280" s="106"/>
      <c r="V280" s="106"/>
      <c r="W280" s="106"/>
      <c r="X280" s="106"/>
      <c r="Y280" s="106"/>
      <c r="Z280" s="106"/>
      <c r="AA280" s="106"/>
      <c r="AB280" s="106"/>
      <c r="AC280" s="106"/>
      <c r="AD280" s="106"/>
      <c r="AE280" s="106"/>
      <c r="AF280" s="106"/>
      <c r="AG280" s="106"/>
      <c r="AH280" s="106"/>
      <c r="AI280" s="106"/>
      <c r="AJ280" s="106"/>
      <c r="AK280" s="106"/>
      <c r="AL280" s="106"/>
      <c r="AM280" s="106"/>
      <c r="AN280" s="106"/>
      <c r="AO280" s="106"/>
      <c r="AP280" s="106"/>
      <c r="AQ280" s="106"/>
      <c r="AR280" s="106"/>
      <c r="AS280" s="106"/>
      <c r="AT280" s="106"/>
      <c r="AU280" s="106"/>
      <c r="AV280" s="106"/>
      <c r="AW280" s="106"/>
      <c r="AX280" s="106"/>
      <c r="AY280" s="106"/>
      <c r="AZ280" s="106"/>
      <c r="BA280" s="106"/>
      <c r="BB280" s="106"/>
      <c r="BC280" s="106"/>
      <c r="BD280" s="106"/>
      <c r="BE280" s="106"/>
      <c r="BF280" s="106"/>
      <c r="BG280" s="106"/>
      <c r="BH280" s="106"/>
      <c r="BI280" s="106"/>
      <c r="BJ280" s="106"/>
      <c r="BK280" s="106"/>
      <c r="BL280" s="106"/>
      <c r="BM280" s="106"/>
      <c r="BN280" s="106"/>
      <c r="BO280" s="106"/>
      <c r="BP280" s="106"/>
      <c r="BQ280" s="106"/>
      <c r="BR280" s="106"/>
      <c r="BS280" s="106"/>
      <c r="BT280" s="106"/>
      <c r="BU280" s="106"/>
      <c r="BV280" s="106"/>
      <c r="BW280" s="106"/>
      <c r="BX280" s="106"/>
      <c r="BY280" s="106"/>
      <c r="BZ280" s="106"/>
      <c r="CA280" s="106"/>
      <c r="CB280" s="106"/>
      <c r="CC280" s="106"/>
      <c r="CD280" s="106"/>
      <c r="CE280" s="106"/>
      <c r="CF280" s="106"/>
      <c r="CG280" s="106"/>
      <c r="CH280" s="106"/>
      <c r="CI280" s="106"/>
      <c r="CJ280" s="106"/>
      <c r="CK280" s="106"/>
      <c r="CL280" s="106"/>
      <c r="CM280" s="106"/>
      <c r="CN280" s="106"/>
      <c r="CO280" s="106"/>
      <c r="CP280" s="106"/>
      <c r="CQ280" s="106"/>
      <c r="CR280" s="106"/>
      <c r="CS280" s="106"/>
      <c r="CT280" s="106"/>
      <c r="CU280" s="106"/>
      <c r="CV280" s="106"/>
      <c r="CW280" s="106"/>
      <c r="CX280" s="106"/>
      <c r="CY280" s="106"/>
      <c r="CZ280" s="106"/>
      <c r="DA280" s="106"/>
      <c r="DB280" s="106"/>
      <c r="DC280" s="106"/>
      <c r="DD280" s="106"/>
      <c r="DE280" s="106"/>
      <c r="DF280" s="106"/>
      <c r="DG280" s="106"/>
      <c r="DH280" s="106"/>
      <c r="DI280" s="106"/>
      <c r="DJ280" s="106"/>
      <c r="DK280" s="106"/>
      <c r="DL280" s="106"/>
      <c r="DM280" s="106"/>
      <c r="DN280" s="106"/>
      <c r="DO280" s="106"/>
      <c r="DP280" s="106"/>
      <c r="DQ280" s="106"/>
      <c r="DR280" s="106"/>
      <c r="DS280" s="106"/>
      <c r="DT280" s="106"/>
      <c r="DU280" s="106"/>
      <c r="DV280" s="106"/>
      <c r="DW280" s="106"/>
      <c r="DX280" s="106"/>
      <c r="DY280" s="106"/>
      <c r="DZ280" s="106"/>
      <c r="EA280" s="106"/>
      <c r="EB280" s="106" t="s">
        <v>1034</v>
      </c>
      <c r="EC280" s="106" t="s">
        <v>1159</v>
      </c>
    </row>
    <row r="281" spans="1:133">
      <c r="A281" s="106"/>
      <c r="B281" s="106"/>
      <c r="C281" s="106"/>
      <c r="D281" s="106"/>
      <c r="E281" s="106"/>
      <c r="F281" s="106"/>
      <c r="G281" s="106"/>
      <c r="H281" s="106"/>
      <c r="I281" s="106"/>
      <c r="J281" s="106"/>
      <c r="K281" s="106"/>
      <c r="L281" s="106"/>
      <c r="M281" s="106"/>
      <c r="N281" s="106"/>
      <c r="O281" s="106"/>
      <c r="P281" s="106"/>
      <c r="Q281" s="106"/>
      <c r="R281" s="106"/>
      <c r="S281" s="106"/>
      <c r="T281" s="106"/>
      <c r="U281" s="106"/>
      <c r="V281" s="106"/>
      <c r="W281" s="106"/>
      <c r="X281" s="106"/>
      <c r="Y281" s="106"/>
      <c r="Z281" s="106"/>
      <c r="AA281" s="106"/>
      <c r="AB281" s="106"/>
      <c r="AC281" s="106"/>
      <c r="AD281" s="106"/>
      <c r="AE281" s="106"/>
      <c r="AF281" s="106"/>
      <c r="AG281" s="106"/>
      <c r="AH281" s="106"/>
      <c r="AI281" s="106"/>
      <c r="AJ281" s="106"/>
      <c r="AK281" s="106"/>
      <c r="AL281" s="106"/>
      <c r="AM281" s="106"/>
      <c r="AN281" s="106"/>
      <c r="AO281" s="106"/>
      <c r="AP281" s="106"/>
      <c r="AQ281" s="106"/>
      <c r="AR281" s="106"/>
      <c r="AS281" s="106"/>
      <c r="AT281" s="106"/>
      <c r="AU281" s="106"/>
      <c r="AV281" s="106"/>
      <c r="AW281" s="106"/>
      <c r="AX281" s="106"/>
      <c r="AY281" s="106"/>
      <c r="AZ281" s="106"/>
      <c r="BA281" s="106"/>
      <c r="BB281" s="106"/>
      <c r="BC281" s="106"/>
      <c r="BD281" s="106"/>
      <c r="BE281" s="106"/>
      <c r="BF281" s="106"/>
      <c r="BG281" s="106"/>
      <c r="BH281" s="106"/>
      <c r="BI281" s="106"/>
      <c r="BJ281" s="106"/>
      <c r="BK281" s="106"/>
      <c r="BL281" s="106"/>
      <c r="BM281" s="106"/>
      <c r="BN281" s="106"/>
      <c r="BO281" s="106"/>
      <c r="BP281" s="106"/>
      <c r="BQ281" s="106"/>
      <c r="BR281" s="106"/>
      <c r="BS281" s="106"/>
      <c r="BT281" s="106"/>
      <c r="BU281" s="106"/>
      <c r="BV281" s="106"/>
      <c r="BW281" s="106"/>
      <c r="BX281" s="106"/>
      <c r="BY281" s="106"/>
      <c r="BZ281" s="106"/>
      <c r="CA281" s="106"/>
      <c r="CB281" s="106"/>
      <c r="CC281" s="106"/>
      <c r="CD281" s="106"/>
      <c r="CE281" s="106"/>
      <c r="CF281" s="106"/>
      <c r="CG281" s="106"/>
      <c r="CH281" s="106"/>
      <c r="CI281" s="106"/>
      <c r="CJ281" s="106"/>
      <c r="CK281" s="106"/>
      <c r="CL281" s="106"/>
      <c r="CM281" s="106"/>
      <c r="CN281" s="106"/>
      <c r="CO281" s="106"/>
      <c r="CP281" s="106"/>
      <c r="CQ281" s="106"/>
      <c r="CR281" s="106"/>
      <c r="CS281" s="106"/>
      <c r="CT281" s="106"/>
      <c r="CU281" s="106"/>
      <c r="CV281" s="106"/>
      <c r="CW281" s="106"/>
      <c r="CX281" s="106"/>
      <c r="CY281" s="106"/>
      <c r="CZ281" s="106"/>
      <c r="DA281" s="106"/>
      <c r="DB281" s="106"/>
      <c r="DC281" s="106"/>
      <c r="DD281" s="106"/>
      <c r="DE281" s="106"/>
      <c r="DF281" s="106"/>
      <c r="DG281" s="106"/>
      <c r="DH281" s="106"/>
      <c r="DI281" s="106"/>
      <c r="DJ281" s="106"/>
      <c r="DK281" s="106"/>
      <c r="DL281" s="106"/>
      <c r="DM281" s="106"/>
      <c r="DN281" s="106"/>
      <c r="DO281" s="106"/>
      <c r="DP281" s="106"/>
      <c r="DQ281" s="106"/>
      <c r="DR281" s="106"/>
      <c r="DS281" s="106"/>
      <c r="DT281" s="106"/>
      <c r="DU281" s="106"/>
      <c r="DV281" s="106"/>
      <c r="DW281" s="106"/>
      <c r="DX281" s="106"/>
      <c r="DY281" s="106"/>
      <c r="DZ281" s="106"/>
      <c r="EA281" s="106"/>
      <c r="EB281" s="106" t="s">
        <v>1161</v>
      </c>
      <c r="EC281" s="106" t="s">
        <v>1160</v>
      </c>
    </row>
    <row r="282" spans="1:133">
      <c r="A282" s="106"/>
      <c r="B282" s="106"/>
      <c r="C282" s="106"/>
      <c r="D282" s="106"/>
      <c r="E282" s="106"/>
      <c r="F282" s="106"/>
      <c r="G282" s="106"/>
      <c r="H282" s="106"/>
      <c r="I282" s="106"/>
      <c r="J282" s="106"/>
      <c r="K282" s="106"/>
      <c r="L282" s="106"/>
      <c r="M282" s="106"/>
      <c r="N282" s="106"/>
      <c r="O282" s="106"/>
      <c r="P282" s="106"/>
      <c r="Q282" s="106"/>
      <c r="R282" s="106"/>
      <c r="S282" s="106"/>
      <c r="T282" s="106"/>
      <c r="U282" s="106"/>
      <c r="V282" s="106"/>
      <c r="W282" s="106"/>
      <c r="X282" s="106"/>
      <c r="Y282" s="106"/>
      <c r="Z282" s="106"/>
      <c r="AA282" s="106"/>
      <c r="AB282" s="106"/>
      <c r="AC282" s="106"/>
      <c r="AD282" s="106"/>
      <c r="AE282" s="106"/>
      <c r="AF282" s="106"/>
      <c r="AG282" s="106"/>
      <c r="AH282" s="106"/>
      <c r="AI282" s="106"/>
      <c r="AJ282" s="106"/>
      <c r="AK282" s="106"/>
      <c r="AL282" s="106"/>
      <c r="AM282" s="106"/>
      <c r="AN282" s="106"/>
      <c r="AO282" s="106"/>
      <c r="AP282" s="106"/>
      <c r="AQ282" s="106"/>
      <c r="AR282" s="106"/>
      <c r="AS282" s="106"/>
      <c r="AT282" s="106"/>
      <c r="AU282" s="106"/>
      <c r="AV282" s="106"/>
      <c r="AW282" s="106"/>
      <c r="AX282" s="106"/>
      <c r="AY282" s="106"/>
      <c r="AZ282" s="106"/>
      <c r="BA282" s="106"/>
      <c r="BB282" s="106"/>
      <c r="BC282" s="106"/>
      <c r="BD282" s="106"/>
      <c r="BE282" s="106"/>
      <c r="BF282" s="106"/>
      <c r="BG282" s="106"/>
      <c r="BH282" s="106"/>
      <c r="BI282" s="106"/>
      <c r="BJ282" s="106"/>
      <c r="BK282" s="106"/>
      <c r="BL282" s="106"/>
      <c r="BM282" s="106"/>
      <c r="BN282" s="106"/>
      <c r="BO282" s="106"/>
      <c r="BP282" s="106"/>
      <c r="BQ282" s="106"/>
      <c r="BR282" s="106"/>
      <c r="BS282" s="106"/>
      <c r="BT282" s="106"/>
      <c r="BU282" s="106"/>
      <c r="BV282" s="106"/>
      <c r="BW282" s="106"/>
      <c r="BX282" s="106"/>
      <c r="BY282" s="106"/>
      <c r="BZ282" s="106"/>
      <c r="CA282" s="106"/>
      <c r="CB282" s="106"/>
      <c r="CC282" s="106"/>
      <c r="CD282" s="106"/>
      <c r="CE282" s="106"/>
      <c r="CF282" s="106"/>
      <c r="CG282" s="106"/>
      <c r="CH282" s="106"/>
      <c r="CI282" s="106"/>
      <c r="CJ282" s="106"/>
      <c r="CK282" s="106"/>
      <c r="CL282" s="106"/>
      <c r="CM282" s="106"/>
      <c r="CN282" s="106"/>
      <c r="CO282" s="106"/>
      <c r="CP282" s="106"/>
      <c r="CQ282" s="106"/>
      <c r="CR282" s="106"/>
      <c r="CS282" s="106"/>
      <c r="CT282" s="106"/>
      <c r="CU282" s="106"/>
      <c r="CV282" s="106"/>
      <c r="CW282" s="106"/>
      <c r="CX282" s="106"/>
      <c r="CY282" s="106"/>
      <c r="CZ282" s="106"/>
      <c r="DA282" s="106"/>
      <c r="DB282" s="106"/>
      <c r="DC282" s="106"/>
      <c r="DD282" s="106"/>
      <c r="DE282" s="106"/>
      <c r="DF282" s="106"/>
      <c r="DG282" s="106"/>
      <c r="DH282" s="106"/>
      <c r="DI282" s="106"/>
      <c r="DJ282" s="106"/>
      <c r="DK282" s="106"/>
      <c r="DL282" s="106"/>
      <c r="DM282" s="106"/>
      <c r="DN282" s="106"/>
      <c r="DO282" s="106"/>
      <c r="DP282" s="106"/>
      <c r="DQ282" s="106"/>
      <c r="DR282" s="106"/>
      <c r="DS282" s="106"/>
      <c r="DT282" s="106"/>
      <c r="DU282" s="106"/>
      <c r="DV282" s="106"/>
      <c r="DW282" s="106"/>
      <c r="DX282" s="106"/>
      <c r="DY282" s="106"/>
      <c r="DZ282" s="106"/>
      <c r="EA282" s="106"/>
      <c r="EB282" s="106" t="s">
        <v>1163</v>
      </c>
      <c r="EC282" s="106" t="s">
        <v>1162</v>
      </c>
    </row>
    <row r="283" spans="1:133">
      <c r="A283" s="106"/>
      <c r="B283" s="106"/>
      <c r="C283" s="106"/>
      <c r="D283" s="106"/>
      <c r="E283" s="106"/>
      <c r="F283" s="106"/>
      <c r="G283" s="106"/>
      <c r="H283" s="106"/>
      <c r="I283" s="106"/>
      <c r="J283" s="106"/>
      <c r="K283" s="106"/>
      <c r="L283" s="106"/>
      <c r="M283" s="106"/>
      <c r="N283" s="106"/>
      <c r="O283" s="106"/>
      <c r="P283" s="106"/>
      <c r="Q283" s="106"/>
      <c r="R283" s="106"/>
      <c r="S283" s="106"/>
      <c r="T283" s="106"/>
      <c r="U283" s="106"/>
      <c r="V283" s="106"/>
      <c r="W283" s="106"/>
      <c r="X283" s="106"/>
      <c r="Y283" s="106"/>
      <c r="Z283" s="106"/>
      <c r="AA283" s="106"/>
      <c r="AB283" s="106"/>
      <c r="AC283" s="106"/>
      <c r="AD283" s="106"/>
      <c r="AE283" s="106"/>
      <c r="AF283" s="106"/>
      <c r="AG283" s="106"/>
      <c r="AH283" s="106"/>
      <c r="AI283" s="106"/>
      <c r="AJ283" s="106"/>
      <c r="AK283" s="106"/>
      <c r="AL283" s="106"/>
      <c r="AM283" s="106"/>
      <c r="AN283" s="106"/>
      <c r="AO283" s="106"/>
      <c r="AP283" s="106"/>
      <c r="AQ283" s="106"/>
      <c r="AR283" s="106"/>
      <c r="AS283" s="106"/>
      <c r="AT283" s="106"/>
      <c r="AU283" s="106"/>
      <c r="AV283" s="106"/>
      <c r="AW283" s="106"/>
      <c r="AX283" s="106"/>
      <c r="AY283" s="106"/>
      <c r="AZ283" s="106"/>
      <c r="BA283" s="106"/>
      <c r="BB283" s="106"/>
      <c r="BC283" s="106"/>
      <c r="BD283" s="106"/>
      <c r="BE283" s="106"/>
      <c r="BF283" s="106"/>
      <c r="BG283" s="106"/>
      <c r="BH283" s="106"/>
      <c r="BI283" s="106"/>
      <c r="BJ283" s="106"/>
      <c r="BK283" s="106"/>
      <c r="BL283" s="106"/>
      <c r="BM283" s="106"/>
      <c r="BN283" s="106"/>
      <c r="BO283" s="106"/>
      <c r="BP283" s="106"/>
      <c r="BQ283" s="106"/>
      <c r="BR283" s="106"/>
      <c r="BS283" s="106"/>
      <c r="BT283" s="106"/>
      <c r="BU283" s="106"/>
      <c r="BV283" s="106"/>
      <c r="BW283" s="106"/>
      <c r="BX283" s="106"/>
      <c r="BY283" s="106"/>
      <c r="BZ283" s="106"/>
      <c r="CA283" s="106"/>
      <c r="CB283" s="106"/>
      <c r="CC283" s="106"/>
      <c r="CD283" s="106"/>
      <c r="CE283" s="106"/>
      <c r="CF283" s="106"/>
      <c r="CG283" s="106"/>
      <c r="CH283" s="106"/>
      <c r="CI283" s="106"/>
      <c r="CJ283" s="106"/>
      <c r="CK283" s="106"/>
      <c r="CL283" s="106"/>
      <c r="CM283" s="106"/>
      <c r="CN283" s="106"/>
      <c r="CO283" s="106"/>
      <c r="CP283" s="106"/>
      <c r="CQ283" s="106"/>
      <c r="CR283" s="106"/>
      <c r="CS283" s="106"/>
      <c r="CT283" s="106"/>
      <c r="CU283" s="106"/>
      <c r="CV283" s="106"/>
      <c r="CW283" s="106"/>
      <c r="CX283" s="106"/>
      <c r="CY283" s="106"/>
      <c r="CZ283" s="106"/>
      <c r="DA283" s="106"/>
      <c r="DB283" s="106"/>
      <c r="DC283" s="106"/>
      <c r="DD283" s="106"/>
      <c r="DE283" s="106"/>
      <c r="DF283" s="106"/>
      <c r="DG283" s="106"/>
      <c r="DH283" s="106"/>
      <c r="DI283" s="106"/>
      <c r="DJ283" s="106"/>
      <c r="DK283" s="106"/>
      <c r="DL283" s="106"/>
      <c r="DM283" s="106"/>
      <c r="DN283" s="106"/>
      <c r="DO283" s="106"/>
      <c r="DP283" s="106"/>
      <c r="DQ283" s="106"/>
      <c r="DR283" s="106"/>
      <c r="DS283" s="106"/>
      <c r="DT283" s="106"/>
      <c r="DU283" s="106"/>
      <c r="DV283" s="106"/>
      <c r="DW283" s="106"/>
      <c r="DX283" s="106"/>
      <c r="DY283" s="106"/>
      <c r="DZ283" s="106"/>
      <c r="EA283" s="106"/>
      <c r="EB283" s="106" t="s">
        <v>1164</v>
      </c>
      <c r="EC283" s="106" t="s">
        <v>17</v>
      </c>
    </row>
    <row r="284" spans="1:133">
      <c r="A284" s="106"/>
      <c r="B284" s="106"/>
      <c r="C284" s="106"/>
      <c r="D284" s="106"/>
      <c r="E284" s="106"/>
      <c r="F284" s="106"/>
      <c r="G284" s="106"/>
      <c r="H284" s="106"/>
      <c r="I284" s="106"/>
      <c r="J284" s="106"/>
      <c r="K284" s="106"/>
      <c r="L284" s="106"/>
      <c r="M284" s="106"/>
      <c r="N284" s="106"/>
      <c r="O284" s="106"/>
      <c r="P284" s="106"/>
      <c r="Q284" s="106"/>
      <c r="R284" s="106"/>
      <c r="S284" s="106"/>
      <c r="T284" s="106"/>
      <c r="U284" s="106"/>
      <c r="V284" s="106"/>
      <c r="W284" s="106"/>
      <c r="X284" s="106"/>
      <c r="Y284" s="106"/>
      <c r="Z284" s="106"/>
      <c r="AA284" s="106"/>
      <c r="AB284" s="106"/>
      <c r="AC284" s="106"/>
      <c r="AD284" s="106"/>
      <c r="AE284" s="106"/>
      <c r="AF284" s="106"/>
      <c r="AG284" s="106"/>
      <c r="AH284" s="106"/>
      <c r="AI284" s="106"/>
      <c r="AJ284" s="106"/>
      <c r="AK284" s="106"/>
      <c r="AL284" s="106"/>
      <c r="AM284" s="106"/>
      <c r="AN284" s="106"/>
      <c r="AO284" s="106"/>
      <c r="AP284" s="106"/>
      <c r="AQ284" s="106"/>
      <c r="AR284" s="106"/>
      <c r="AS284" s="106"/>
      <c r="AT284" s="106"/>
      <c r="AU284" s="106"/>
      <c r="AV284" s="106"/>
      <c r="AW284" s="106"/>
      <c r="AX284" s="106"/>
      <c r="AY284" s="106"/>
      <c r="AZ284" s="106"/>
      <c r="BA284" s="106"/>
      <c r="BB284" s="106"/>
      <c r="BC284" s="106"/>
      <c r="BD284" s="106"/>
      <c r="BE284" s="106"/>
      <c r="BF284" s="106"/>
      <c r="BG284" s="106"/>
      <c r="BH284" s="106"/>
      <c r="BI284" s="106"/>
      <c r="BJ284" s="106"/>
      <c r="BK284" s="106"/>
      <c r="BL284" s="106"/>
      <c r="BM284" s="106"/>
      <c r="BN284" s="106"/>
      <c r="BO284" s="106"/>
      <c r="BP284" s="106"/>
      <c r="BQ284" s="106"/>
      <c r="BR284" s="106"/>
      <c r="BS284" s="106"/>
      <c r="BT284" s="106"/>
      <c r="BU284" s="106"/>
      <c r="BV284" s="106"/>
      <c r="BW284" s="106"/>
      <c r="BX284" s="106"/>
      <c r="BY284" s="106"/>
      <c r="BZ284" s="106"/>
      <c r="CA284" s="106"/>
      <c r="CB284" s="106"/>
      <c r="CC284" s="106"/>
      <c r="CD284" s="106"/>
      <c r="CE284" s="106"/>
      <c r="CF284" s="106"/>
      <c r="CG284" s="106"/>
      <c r="CH284" s="106"/>
      <c r="CI284" s="106"/>
      <c r="CJ284" s="106"/>
      <c r="CK284" s="106"/>
      <c r="CL284" s="106"/>
      <c r="CM284" s="106"/>
      <c r="CN284" s="106"/>
      <c r="CO284" s="106"/>
      <c r="CP284" s="106"/>
      <c r="CQ284" s="106"/>
      <c r="CR284" s="106"/>
      <c r="CS284" s="106"/>
      <c r="CT284" s="106"/>
      <c r="CU284" s="106"/>
      <c r="CV284" s="106"/>
      <c r="CW284" s="106"/>
      <c r="CX284" s="106"/>
      <c r="CY284" s="106"/>
      <c r="CZ284" s="106"/>
      <c r="DA284" s="106"/>
      <c r="DB284" s="106"/>
      <c r="DC284" s="106"/>
      <c r="DD284" s="106"/>
      <c r="DE284" s="106"/>
      <c r="DF284" s="106"/>
      <c r="DG284" s="106"/>
      <c r="DH284" s="106"/>
      <c r="DI284" s="106"/>
      <c r="DJ284" s="106"/>
      <c r="DK284" s="106"/>
      <c r="DL284" s="106"/>
      <c r="DM284" s="106"/>
      <c r="DN284" s="106"/>
      <c r="DO284" s="106"/>
      <c r="DP284" s="106"/>
      <c r="DQ284" s="106"/>
      <c r="DR284" s="106"/>
      <c r="DS284" s="106"/>
      <c r="DT284" s="106"/>
      <c r="DU284" s="106"/>
      <c r="DV284" s="106"/>
      <c r="DW284" s="106"/>
      <c r="DX284" s="106"/>
      <c r="DY284" s="106"/>
      <c r="DZ284" s="106"/>
      <c r="EA284" s="106"/>
      <c r="EB284" s="106" t="s">
        <v>1166</v>
      </c>
      <c r="EC284" s="106" t="s">
        <v>24</v>
      </c>
    </row>
    <row r="285" spans="1:133">
      <c r="A285" s="106"/>
      <c r="B285" s="106"/>
      <c r="C285" s="106"/>
      <c r="D285" s="106"/>
      <c r="E285" s="106"/>
      <c r="F285" s="106"/>
      <c r="G285" s="106"/>
      <c r="H285" s="106"/>
      <c r="I285" s="106"/>
      <c r="J285" s="106"/>
      <c r="K285" s="106"/>
      <c r="L285" s="106"/>
      <c r="M285" s="106"/>
      <c r="N285" s="106"/>
      <c r="O285" s="106"/>
      <c r="P285" s="106"/>
      <c r="Q285" s="106"/>
      <c r="R285" s="106"/>
      <c r="S285" s="106"/>
      <c r="T285" s="106"/>
      <c r="U285" s="106"/>
      <c r="V285" s="106"/>
      <c r="W285" s="106"/>
      <c r="X285" s="106"/>
      <c r="Y285" s="106"/>
      <c r="Z285" s="106"/>
      <c r="AA285" s="106"/>
      <c r="AB285" s="106"/>
      <c r="AC285" s="106"/>
      <c r="AD285" s="106"/>
      <c r="AE285" s="106"/>
      <c r="AF285" s="106"/>
      <c r="AG285" s="106"/>
      <c r="AH285" s="106"/>
      <c r="AI285" s="106"/>
      <c r="AJ285" s="106"/>
      <c r="AK285" s="106"/>
      <c r="AL285" s="106"/>
      <c r="AM285" s="106"/>
      <c r="AN285" s="106"/>
      <c r="AO285" s="106"/>
      <c r="AP285" s="106"/>
      <c r="AQ285" s="106"/>
      <c r="AR285" s="106"/>
      <c r="AS285" s="106"/>
      <c r="AT285" s="106"/>
      <c r="AU285" s="106"/>
      <c r="AV285" s="106"/>
      <c r="AW285" s="106"/>
      <c r="AX285" s="106"/>
      <c r="AY285" s="106"/>
      <c r="AZ285" s="106"/>
      <c r="BA285" s="106"/>
      <c r="BB285" s="106"/>
      <c r="BC285" s="106"/>
      <c r="BD285" s="106"/>
      <c r="BE285" s="106"/>
      <c r="BF285" s="106"/>
      <c r="BG285" s="106"/>
      <c r="BH285" s="106"/>
      <c r="BI285" s="106"/>
      <c r="BJ285" s="106"/>
      <c r="BK285" s="106"/>
      <c r="BL285" s="106"/>
      <c r="BM285" s="106"/>
      <c r="BN285" s="106"/>
      <c r="BO285" s="106"/>
      <c r="BP285" s="106"/>
      <c r="BQ285" s="106"/>
      <c r="BR285" s="106"/>
      <c r="BS285" s="106"/>
      <c r="BT285" s="106"/>
      <c r="BU285" s="106"/>
      <c r="BV285" s="106"/>
      <c r="BW285" s="106"/>
      <c r="BX285" s="106"/>
      <c r="BY285" s="106"/>
      <c r="BZ285" s="106"/>
      <c r="CA285" s="106"/>
      <c r="CB285" s="106"/>
      <c r="CC285" s="106"/>
      <c r="CD285" s="106"/>
      <c r="CE285" s="106"/>
      <c r="CF285" s="106"/>
      <c r="CG285" s="106"/>
      <c r="CH285" s="106"/>
      <c r="CI285" s="106"/>
      <c r="CJ285" s="106"/>
      <c r="CK285" s="106"/>
      <c r="CL285" s="106"/>
      <c r="CM285" s="106"/>
      <c r="CN285" s="106"/>
      <c r="CO285" s="106"/>
      <c r="CP285" s="106"/>
      <c r="CQ285" s="106"/>
      <c r="CR285" s="106"/>
      <c r="CS285" s="106"/>
      <c r="CT285" s="106"/>
      <c r="CU285" s="106"/>
      <c r="CV285" s="106"/>
      <c r="CW285" s="106"/>
      <c r="CX285" s="106"/>
      <c r="CY285" s="106"/>
      <c r="CZ285" s="106"/>
      <c r="DA285" s="106"/>
      <c r="DB285" s="106"/>
      <c r="DC285" s="106"/>
      <c r="DD285" s="106"/>
      <c r="DE285" s="106"/>
      <c r="DF285" s="106"/>
      <c r="DG285" s="106"/>
      <c r="DH285" s="106"/>
      <c r="DI285" s="106"/>
      <c r="DJ285" s="106"/>
      <c r="DK285" s="106"/>
      <c r="DL285" s="106"/>
      <c r="DM285" s="106"/>
      <c r="DN285" s="106"/>
      <c r="DO285" s="106"/>
      <c r="DP285" s="106"/>
      <c r="DQ285" s="106"/>
      <c r="DR285" s="106"/>
      <c r="DS285" s="106"/>
      <c r="DT285" s="106"/>
      <c r="DU285" s="106"/>
      <c r="DV285" s="106"/>
      <c r="DW285" s="106"/>
      <c r="DX285" s="106"/>
      <c r="DY285" s="106"/>
      <c r="DZ285" s="106"/>
      <c r="EA285" s="106"/>
      <c r="EB285" s="106" t="s">
        <v>1168</v>
      </c>
      <c r="EC285" s="106" t="s">
        <v>300</v>
      </c>
    </row>
    <row r="286" spans="1:133">
      <c r="A286" s="106"/>
      <c r="B286" s="106"/>
      <c r="C286" s="106"/>
      <c r="D286" s="106"/>
      <c r="E286" s="106"/>
      <c r="F286" s="106"/>
      <c r="G286" s="106"/>
      <c r="H286" s="106"/>
      <c r="I286" s="106"/>
      <c r="J286" s="106"/>
      <c r="K286" s="106"/>
      <c r="L286" s="106"/>
      <c r="M286" s="106"/>
      <c r="N286" s="106"/>
      <c r="O286" s="106"/>
      <c r="P286" s="106"/>
      <c r="Q286" s="106"/>
      <c r="R286" s="106"/>
      <c r="S286" s="106"/>
      <c r="T286" s="106"/>
      <c r="U286" s="106"/>
      <c r="V286" s="106"/>
      <c r="W286" s="106"/>
      <c r="X286" s="106"/>
      <c r="Y286" s="106"/>
      <c r="Z286" s="106"/>
      <c r="AA286" s="106"/>
      <c r="AB286" s="106"/>
      <c r="AC286" s="106"/>
      <c r="AD286" s="106"/>
      <c r="AE286" s="106"/>
      <c r="AF286" s="106"/>
      <c r="AG286" s="106"/>
      <c r="AH286" s="106"/>
      <c r="AI286" s="106"/>
      <c r="AJ286" s="106"/>
      <c r="AK286" s="106"/>
      <c r="AL286" s="106"/>
      <c r="AM286" s="106"/>
      <c r="AN286" s="106"/>
      <c r="AO286" s="106"/>
      <c r="AP286" s="106"/>
      <c r="AQ286" s="106"/>
      <c r="AR286" s="106"/>
      <c r="AS286" s="106"/>
      <c r="AT286" s="106"/>
      <c r="AU286" s="106"/>
      <c r="AV286" s="106"/>
      <c r="AW286" s="106"/>
      <c r="AX286" s="106"/>
      <c r="AY286" s="106"/>
      <c r="AZ286" s="106"/>
      <c r="BA286" s="106"/>
      <c r="BB286" s="106"/>
      <c r="BC286" s="106"/>
      <c r="BD286" s="106"/>
      <c r="BE286" s="106"/>
      <c r="BF286" s="106"/>
      <c r="BG286" s="106"/>
      <c r="BH286" s="106"/>
      <c r="BI286" s="106"/>
      <c r="BJ286" s="106"/>
      <c r="BK286" s="106"/>
      <c r="BL286" s="106"/>
      <c r="BM286" s="106"/>
      <c r="BN286" s="106"/>
      <c r="BO286" s="106"/>
      <c r="BP286" s="106"/>
      <c r="BQ286" s="106"/>
      <c r="BR286" s="106"/>
      <c r="BS286" s="106"/>
      <c r="BT286" s="106"/>
      <c r="BU286" s="106"/>
      <c r="BV286" s="106"/>
      <c r="BW286" s="106"/>
      <c r="BX286" s="106"/>
      <c r="BY286" s="106"/>
      <c r="BZ286" s="106"/>
      <c r="CA286" s="106"/>
      <c r="CB286" s="106"/>
      <c r="CC286" s="106"/>
      <c r="CD286" s="106"/>
      <c r="CE286" s="106"/>
      <c r="CF286" s="106"/>
      <c r="CG286" s="106"/>
      <c r="CH286" s="106"/>
      <c r="CI286" s="106"/>
      <c r="CJ286" s="106"/>
      <c r="CK286" s="106"/>
      <c r="CL286" s="106"/>
      <c r="CM286" s="106"/>
      <c r="CN286" s="106"/>
      <c r="CO286" s="106"/>
      <c r="CP286" s="106"/>
      <c r="CQ286" s="106"/>
      <c r="CR286" s="106"/>
      <c r="CS286" s="106"/>
      <c r="CT286" s="106"/>
      <c r="CU286" s="106"/>
      <c r="CV286" s="106"/>
      <c r="CW286" s="106"/>
      <c r="CX286" s="106"/>
      <c r="CY286" s="106"/>
      <c r="CZ286" s="106"/>
      <c r="DA286" s="106"/>
      <c r="DB286" s="106"/>
      <c r="DC286" s="106"/>
      <c r="DD286" s="106"/>
      <c r="DE286" s="106"/>
      <c r="DF286" s="106"/>
      <c r="DG286" s="106"/>
      <c r="DH286" s="106"/>
      <c r="DI286" s="106"/>
      <c r="DJ286" s="106"/>
      <c r="DK286" s="106"/>
      <c r="DL286" s="106"/>
      <c r="DM286" s="106"/>
      <c r="DN286" s="106"/>
      <c r="DO286" s="106"/>
      <c r="DP286" s="106"/>
      <c r="DQ286" s="106"/>
      <c r="DR286" s="106"/>
      <c r="DS286" s="106"/>
      <c r="DT286" s="106"/>
      <c r="DU286" s="106"/>
      <c r="DV286" s="106"/>
      <c r="DW286" s="106"/>
      <c r="DX286" s="106"/>
      <c r="DY286" s="106"/>
      <c r="DZ286" s="106"/>
      <c r="EA286" s="106"/>
      <c r="EB286" s="106" t="s">
        <v>1171</v>
      </c>
      <c r="EC286" s="106" t="s">
        <v>1170</v>
      </c>
    </row>
    <row r="287" spans="1:133">
      <c r="A287" s="106"/>
      <c r="B287" s="106"/>
      <c r="C287" s="106"/>
      <c r="D287" s="106"/>
      <c r="E287" s="106"/>
      <c r="F287" s="106"/>
      <c r="G287" s="106"/>
      <c r="H287" s="106"/>
      <c r="I287" s="106"/>
      <c r="J287" s="106"/>
      <c r="K287" s="106"/>
      <c r="L287" s="106"/>
      <c r="M287" s="106"/>
      <c r="N287" s="106"/>
      <c r="O287" s="106"/>
      <c r="P287" s="106"/>
      <c r="Q287" s="106"/>
      <c r="R287" s="106"/>
      <c r="S287" s="106"/>
      <c r="T287" s="106"/>
      <c r="U287" s="106"/>
      <c r="V287" s="106"/>
      <c r="W287" s="106"/>
      <c r="X287" s="106"/>
      <c r="Y287" s="106"/>
      <c r="Z287" s="106"/>
      <c r="AA287" s="106"/>
      <c r="AB287" s="106"/>
      <c r="AC287" s="106"/>
      <c r="AD287" s="106"/>
      <c r="AE287" s="106"/>
      <c r="AF287" s="106"/>
      <c r="AG287" s="106"/>
      <c r="AH287" s="106"/>
      <c r="AI287" s="106"/>
      <c r="AJ287" s="106"/>
      <c r="AK287" s="106"/>
      <c r="AL287" s="106"/>
      <c r="AM287" s="106"/>
      <c r="AN287" s="106"/>
      <c r="AO287" s="106"/>
      <c r="AP287" s="106"/>
      <c r="AQ287" s="106"/>
      <c r="AR287" s="106"/>
      <c r="AS287" s="106"/>
      <c r="AT287" s="106"/>
      <c r="AU287" s="106"/>
      <c r="AV287" s="106"/>
      <c r="AW287" s="106"/>
      <c r="AX287" s="106"/>
      <c r="AY287" s="106"/>
      <c r="AZ287" s="106"/>
      <c r="BA287" s="106"/>
      <c r="BB287" s="106"/>
      <c r="BC287" s="106"/>
      <c r="BD287" s="106"/>
      <c r="BE287" s="106"/>
      <c r="BF287" s="106"/>
      <c r="BG287" s="106"/>
      <c r="BH287" s="106"/>
      <c r="BI287" s="106"/>
      <c r="BJ287" s="106"/>
      <c r="BK287" s="106"/>
      <c r="BL287" s="106"/>
      <c r="BM287" s="106"/>
      <c r="BN287" s="106"/>
      <c r="BO287" s="106"/>
      <c r="BP287" s="106"/>
      <c r="BQ287" s="106"/>
      <c r="BR287" s="106"/>
      <c r="BS287" s="106"/>
      <c r="BT287" s="106"/>
      <c r="BU287" s="106"/>
      <c r="BV287" s="106"/>
      <c r="BW287" s="106"/>
      <c r="BX287" s="106"/>
      <c r="BY287" s="106"/>
      <c r="BZ287" s="106"/>
      <c r="CA287" s="106"/>
      <c r="CB287" s="106"/>
      <c r="CC287" s="106"/>
      <c r="CD287" s="106"/>
      <c r="CE287" s="106"/>
      <c r="CF287" s="106"/>
      <c r="CG287" s="106"/>
      <c r="CH287" s="106"/>
      <c r="CI287" s="106"/>
      <c r="CJ287" s="106"/>
      <c r="CK287" s="106"/>
      <c r="CL287" s="106"/>
      <c r="CM287" s="106"/>
      <c r="CN287" s="106"/>
      <c r="CO287" s="106"/>
      <c r="CP287" s="106"/>
      <c r="CQ287" s="106"/>
      <c r="CR287" s="106"/>
      <c r="CS287" s="106"/>
      <c r="CT287" s="106"/>
      <c r="CU287" s="106"/>
      <c r="CV287" s="106"/>
      <c r="CW287" s="106"/>
      <c r="CX287" s="106"/>
      <c r="CY287" s="106"/>
      <c r="CZ287" s="106"/>
      <c r="DA287" s="106"/>
      <c r="DB287" s="106"/>
      <c r="DC287" s="106"/>
      <c r="DD287" s="106"/>
      <c r="DE287" s="106"/>
      <c r="DF287" s="106"/>
      <c r="DG287" s="106"/>
      <c r="DH287" s="106"/>
      <c r="DI287" s="106"/>
      <c r="DJ287" s="106"/>
      <c r="DK287" s="106"/>
      <c r="DL287" s="106"/>
      <c r="DM287" s="106"/>
      <c r="DN287" s="106"/>
      <c r="DO287" s="106"/>
      <c r="DP287" s="106"/>
      <c r="DQ287" s="106"/>
      <c r="DR287" s="106"/>
      <c r="DS287" s="106"/>
      <c r="DT287" s="106"/>
      <c r="DU287" s="106"/>
      <c r="DV287" s="106"/>
      <c r="DW287" s="106"/>
      <c r="DX287" s="106"/>
      <c r="DY287" s="106"/>
      <c r="DZ287" s="106"/>
      <c r="EA287" s="106"/>
      <c r="EB287" s="106" t="s">
        <v>1174</v>
      </c>
      <c r="EC287" s="106" t="s">
        <v>1173</v>
      </c>
    </row>
    <row r="288" spans="1:133">
      <c r="A288" s="106"/>
      <c r="B288" s="106"/>
      <c r="C288" s="106"/>
      <c r="D288" s="106"/>
      <c r="E288" s="106"/>
      <c r="F288" s="106"/>
      <c r="G288" s="106"/>
      <c r="H288" s="106"/>
      <c r="I288" s="106"/>
      <c r="J288" s="106"/>
      <c r="K288" s="106"/>
      <c r="L288" s="106"/>
      <c r="M288" s="106"/>
      <c r="N288" s="106"/>
      <c r="O288" s="106"/>
      <c r="P288" s="106"/>
      <c r="Q288" s="106"/>
      <c r="R288" s="106"/>
      <c r="S288" s="106"/>
      <c r="T288" s="106"/>
      <c r="U288" s="106"/>
      <c r="V288" s="106"/>
      <c r="W288" s="106"/>
      <c r="X288" s="106"/>
      <c r="Y288" s="106"/>
      <c r="Z288" s="106"/>
      <c r="AA288" s="106"/>
      <c r="AB288" s="106"/>
      <c r="AC288" s="106"/>
      <c r="AD288" s="106"/>
      <c r="AE288" s="106"/>
      <c r="AF288" s="106"/>
      <c r="AG288" s="106"/>
      <c r="AH288" s="106"/>
      <c r="AI288" s="106"/>
      <c r="AJ288" s="106"/>
      <c r="AK288" s="106"/>
      <c r="AL288" s="106"/>
      <c r="AM288" s="106"/>
      <c r="AN288" s="106"/>
      <c r="AO288" s="106"/>
      <c r="AP288" s="106"/>
      <c r="AQ288" s="106"/>
      <c r="AR288" s="106"/>
      <c r="AS288" s="106"/>
      <c r="AT288" s="106"/>
      <c r="AU288" s="106"/>
      <c r="AV288" s="106"/>
      <c r="AW288" s="106"/>
      <c r="AX288" s="106"/>
      <c r="AY288" s="106"/>
      <c r="AZ288" s="106"/>
      <c r="BA288" s="106"/>
      <c r="BB288" s="106"/>
      <c r="BC288" s="106"/>
      <c r="BD288" s="106"/>
      <c r="BE288" s="106"/>
      <c r="BF288" s="106"/>
      <c r="BG288" s="106"/>
      <c r="BH288" s="106"/>
      <c r="BI288" s="106"/>
      <c r="BJ288" s="106"/>
      <c r="BK288" s="106"/>
      <c r="BL288" s="106"/>
      <c r="BM288" s="106"/>
      <c r="BN288" s="106"/>
      <c r="BO288" s="106"/>
      <c r="BP288" s="106"/>
      <c r="BQ288" s="106"/>
      <c r="BR288" s="106"/>
      <c r="BS288" s="106"/>
      <c r="BT288" s="106"/>
      <c r="BU288" s="106"/>
      <c r="BV288" s="106"/>
      <c r="BW288" s="106"/>
      <c r="BX288" s="106"/>
      <c r="BY288" s="106"/>
      <c r="BZ288" s="106"/>
      <c r="CA288" s="106"/>
      <c r="CB288" s="106"/>
      <c r="CC288" s="106"/>
      <c r="CD288" s="106"/>
      <c r="CE288" s="106"/>
      <c r="CF288" s="106"/>
      <c r="CG288" s="106"/>
      <c r="CH288" s="106"/>
      <c r="CI288" s="106"/>
      <c r="CJ288" s="106"/>
      <c r="CK288" s="106"/>
      <c r="CL288" s="106"/>
      <c r="CM288" s="106"/>
      <c r="CN288" s="106"/>
      <c r="CO288" s="106"/>
      <c r="CP288" s="106"/>
      <c r="CQ288" s="106"/>
      <c r="CR288" s="106"/>
      <c r="CS288" s="106"/>
      <c r="CT288" s="106"/>
      <c r="CU288" s="106"/>
      <c r="CV288" s="106"/>
      <c r="CW288" s="106"/>
      <c r="CX288" s="106"/>
      <c r="CY288" s="106"/>
      <c r="CZ288" s="106"/>
      <c r="DA288" s="106"/>
      <c r="DB288" s="106"/>
      <c r="DC288" s="106"/>
      <c r="DD288" s="106"/>
      <c r="DE288" s="106"/>
      <c r="DF288" s="106"/>
      <c r="DG288" s="106"/>
      <c r="DH288" s="106"/>
      <c r="DI288" s="106"/>
      <c r="DJ288" s="106"/>
      <c r="DK288" s="106"/>
      <c r="DL288" s="106"/>
      <c r="DM288" s="106"/>
      <c r="DN288" s="106"/>
      <c r="DO288" s="106"/>
      <c r="DP288" s="106"/>
      <c r="DQ288" s="106"/>
      <c r="DR288" s="106"/>
      <c r="DS288" s="106"/>
      <c r="DT288" s="106"/>
      <c r="DU288" s="106"/>
      <c r="DV288" s="106"/>
      <c r="DW288" s="106"/>
      <c r="DX288" s="106"/>
      <c r="DY288" s="106"/>
      <c r="DZ288" s="106"/>
      <c r="EA288" s="106"/>
      <c r="EB288" s="106" t="s">
        <v>1177</v>
      </c>
      <c r="EC288" s="106" t="s">
        <v>1176</v>
      </c>
    </row>
    <row r="289" spans="1:133">
      <c r="A289" s="106"/>
      <c r="B289" s="106"/>
      <c r="C289" s="106"/>
      <c r="D289" s="106"/>
      <c r="E289" s="106"/>
      <c r="F289" s="106"/>
      <c r="G289" s="106"/>
      <c r="H289" s="106"/>
      <c r="I289" s="106"/>
      <c r="J289" s="106"/>
      <c r="K289" s="106"/>
      <c r="L289" s="106"/>
      <c r="M289" s="106"/>
      <c r="N289" s="106"/>
      <c r="O289" s="106"/>
      <c r="P289" s="106"/>
      <c r="Q289" s="106"/>
      <c r="R289" s="106"/>
      <c r="S289" s="106"/>
      <c r="T289" s="106"/>
      <c r="U289" s="106"/>
      <c r="V289" s="106"/>
      <c r="W289" s="106"/>
      <c r="X289" s="106"/>
      <c r="Y289" s="106"/>
      <c r="Z289" s="106"/>
      <c r="AA289" s="106"/>
      <c r="AB289" s="106"/>
      <c r="AC289" s="106"/>
      <c r="AD289" s="106"/>
      <c r="AE289" s="106"/>
      <c r="AF289" s="106"/>
      <c r="AG289" s="106"/>
      <c r="AH289" s="106"/>
      <c r="AI289" s="106"/>
      <c r="AJ289" s="106"/>
      <c r="AK289" s="106"/>
      <c r="AL289" s="106"/>
      <c r="AM289" s="106"/>
      <c r="AN289" s="106"/>
      <c r="AO289" s="106"/>
      <c r="AP289" s="106"/>
      <c r="AQ289" s="106"/>
      <c r="AR289" s="106"/>
      <c r="AS289" s="106"/>
      <c r="AT289" s="106"/>
      <c r="AU289" s="106"/>
      <c r="AV289" s="106"/>
      <c r="AW289" s="106"/>
      <c r="AX289" s="106"/>
      <c r="AY289" s="106"/>
      <c r="AZ289" s="106"/>
      <c r="BA289" s="106"/>
      <c r="BB289" s="106"/>
      <c r="BC289" s="106"/>
      <c r="BD289" s="106"/>
      <c r="BE289" s="106"/>
      <c r="BF289" s="106"/>
      <c r="BG289" s="106"/>
      <c r="BH289" s="106"/>
      <c r="BI289" s="106"/>
      <c r="BJ289" s="106"/>
      <c r="BK289" s="106"/>
      <c r="BL289" s="106"/>
      <c r="BM289" s="106"/>
      <c r="BN289" s="106"/>
      <c r="BO289" s="106"/>
      <c r="BP289" s="106"/>
      <c r="BQ289" s="106"/>
      <c r="BR289" s="106"/>
      <c r="BS289" s="106"/>
      <c r="BT289" s="106"/>
      <c r="BU289" s="106"/>
      <c r="BV289" s="106"/>
      <c r="BW289" s="106"/>
      <c r="BX289" s="106"/>
      <c r="BY289" s="106"/>
      <c r="BZ289" s="106"/>
      <c r="CA289" s="106"/>
      <c r="CB289" s="106"/>
      <c r="CC289" s="106"/>
      <c r="CD289" s="106"/>
      <c r="CE289" s="106"/>
      <c r="CF289" s="106"/>
      <c r="CG289" s="106"/>
      <c r="CH289" s="106"/>
      <c r="CI289" s="106"/>
      <c r="CJ289" s="106"/>
      <c r="CK289" s="106"/>
      <c r="CL289" s="106"/>
      <c r="CM289" s="106"/>
      <c r="CN289" s="106"/>
      <c r="CO289" s="106"/>
      <c r="CP289" s="106"/>
      <c r="CQ289" s="106"/>
      <c r="CR289" s="106"/>
      <c r="CS289" s="106"/>
      <c r="CT289" s="106"/>
      <c r="CU289" s="106"/>
      <c r="CV289" s="106"/>
      <c r="CW289" s="106"/>
      <c r="CX289" s="106"/>
      <c r="CY289" s="106"/>
      <c r="CZ289" s="106"/>
      <c r="DA289" s="106"/>
      <c r="DB289" s="106"/>
      <c r="DC289" s="106"/>
      <c r="DD289" s="106"/>
      <c r="DE289" s="106"/>
      <c r="DF289" s="106"/>
      <c r="DG289" s="106"/>
      <c r="DH289" s="106"/>
      <c r="DI289" s="106"/>
      <c r="DJ289" s="106"/>
      <c r="DK289" s="106"/>
      <c r="DL289" s="106"/>
      <c r="DM289" s="106"/>
      <c r="DN289" s="106"/>
      <c r="DO289" s="106"/>
      <c r="DP289" s="106"/>
      <c r="DQ289" s="106"/>
      <c r="DR289" s="106"/>
      <c r="DS289" s="106"/>
      <c r="DT289" s="106"/>
      <c r="DU289" s="106"/>
      <c r="DV289" s="106"/>
      <c r="DW289" s="106"/>
      <c r="DX289" s="106"/>
      <c r="DY289" s="106"/>
      <c r="DZ289" s="106"/>
      <c r="EA289" s="106"/>
      <c r="EB289" s="106" t="s">
        <v>1179</v>
      </c>
      <c r="EC289" s="106" t="s">
        <v>27</v>
      </c>
    </row>
    <row r="290" spans="1:133">
      <c r="A290" s="106"/>
      <c r="B290" s="106"/>
      <c r="C290" s="106"/>
      <c r="D290" s="106"/>
      <c r="E290" s="106"/>
      <c r="F290" s="106"/>
      <c r="G290" s="106"/>
      <c r="H290" s="106"/>
      <c r="I290" s="106"/>
      <c r="J290" s="106"/>
      <c r="K290" s="106"/>
      <c r="L290" s="106"/>
      <c r="M290" s="106"/>
      <c r="N290" s="106"/>
      <c r="O290" s="106"/>
      <c r="P290" s="106"/>
      <c r="Q290" s="106"/>
      <c r="R290" s="106"/>
      <c r="S290" s="106"/>
      <c r="T290" s="106"/>
      <c r="U290" s="106"/>
      <c r="V290" s="106"/>
      <c r="W290" s="106"/>
      <c r="X290" s="106"/>
      <c r="Y290" s="106"/>
      <c r="Z290" s="106"/>
      <c r="AA290" s="106"/>
      <c r="AB290" s="106"/>
      <c r="AC290" s="106"/>
      <c r="AD290" s="106"/>
      <c r="AE290" s="106"/>
      <c r="AF290" s="106"/>
      <c r="AG290" s="106"/>
      <c r="AH290" s="106"/>
      <c r="AI290" s="106"/>
      <c r="AJ290" s="106"/>
      <c r="AK290" s="106"/>
      <c r="AL290" s="106"/>
      <c r="AM290" s="106"/>
      <c r="AN290" s="106"/>
      <c r="AO290" s="106"/>
      <c r="AP290" s="106"/>
      <c r="AQ290" s="106"/>
      <c r="AR290" s="106"/>
      <c r="AS290" s="106"/>
      <c r="AT290" s="106"/>
      <c r="AU290" s="106"/>
      <c r="AV290" s="106"/>
      <c r="AW290" s="106"/>
      <c r="AX290" s="106"/>
      <c r="AY290" s="106"/>
      <c r="AZ290" s="106"/>
      <c r="BA290" s="106"/>
      <c r="BB290" s="106"/>
      <c r="BC290" s="106"/>
      <c r="BD290" s="106"/>
      <c r="BE290" s="106"/>
      <c r="BF290" s="106"/>
      <c r="BG290" s="106"/>
      <c r="BH290" s="106"/>
      <c r="BI290" s="106"/>
      <c r="BJ290" s="106"/>
      <c r="BK290" s="106"/>
      <c r="BL290" s="106"/>
      <c r="BM290" s="106"/>
      <c r="BN290" s="106"/>
      <c r="BO290" s="106"/>
      <c r="BP290" s="106"/>
      <c r="BQ290" s="106"/>
      <c r="BR290" s="106"/>
      <c r="BS290" s="106"/>
      <c r="BT290" s="106"/>
      <c r="BU290" s="106"/>
      <c r="BV290" s="106"/>
      <c r="BW290" s="106"/>
      <c r="BX290" s="106"/>
      <c r="BY290" s="106"/>
      <c r="BZ290" s="106"/>
      <c r="CA290" s="106"/>
      <c r="CB290" s="106"/>
      <c r="CC290" s="106"/>
      <c r="CD290" s="106"/>
      <c r="CE290" s="106"/>
      <c r="CF290" s="106"/>
      <c r="CG290" s="106"/>
      <c r="CH290" s="106"/>
      <c r="CI290" s="106"/>
      <c r="CJ290" s="106"/>
      <c r="CK290" s="106"/>
      <c r="CL290" s="106"/>
      <c r="CM290" s="106"/>
      <c r="CN290" s="106"/>
      <c r="CO290" s="106"/>
      <c r="CP290" s="106"/>
      <c r="CQ290" s="106"/>
      <c r="CR290" s="106"/>
      <c r="CS290" s="106"/>
      <c r="CT290" s="106"/>
      <c r="CU290" s="106"/>
      <c r="CV290" s="106"/>
      <c r="CW290" s="106"/>
      <c r="CX290" s="106"/>
      <c r="CY290" s="106"/>
      <c r="CZ290" s="106"/>
      <c r="DA290" s="106"/>
      <c r="DB290" s="106"/>
      <c r="DC290" s="106"/>
      <c r="DD290" s="106"/>
      <c r="DE290" s="106"/>
      <c r="DF290" s="106"/>
      <c r="DG290" s="106"/>
      <c r="DH290" s="106"/>
      <c r="DI290" s="106"/>
      <c r="DJ290" s="106"/>
      <c r="DK290" s="106"/>
      <c r="DL290" s="106"/>
      <c r="DM290" s="106"/>
      <c r="DN290" s="106"/>
      <c r="DO290" s="106"/>
      <c r="DP290" s="106"/>
      <c r="DQ290" s="106"/>
      <c r="DR290" s="106"/>
      <c r="DS290" s="106"/>
      <c r="DT290" s="106"/>
      <c r="DU290" s="106"/>
      <c r="DV290" s="106"/>
      <c r="DW290" s="106"/>
      <c r="DX290" s="106"/>
      <c r="DY290" s="106"/>
      <c r="DZ290" s="106"/>
      <c r="EA290" s="106"/>
      <c r="EB290" s="106" t="s">
        <v>1181</v>
      </c>
      <c r="EC290" s="106" t="s">
        <v>26</v>
      </c>
    </row>
    <row r="291" spans="1:133">
      <c r="A291" s="106"/>
      <c r="B291" s="106"/>
      <c r="C291" s="106"/>
      <c r="D291" s="106"/>
      <c r="E291" s="106"/>
      <c r="F291" s="106"/>
      <c r="G291" s="106"/>
      <c r="H291" s="106"/>
      <c r="I291" s="106"/>
      <c r="J291" s="106"/>
      <c r="K291" s="106"/>
      <c r="L291" s="106"/>
      <c r="M291" s="106"/>
      <c r="N291" s="106"/>
      <c r="O291" s="106"/>
      <c r="P291" s="106"/>
      <c r="Q291" s="106"/>
      <c r="R291" s="106"/>
      <c r="S291" s="106"/>
      <c r="T291" s="106"/>
      <c r="U291" s="106"/>
      <c r="V291" s="106"/>
      <c r="W291" s="106"/>
      <c r="X291" s="106"/>
      <c r="Y291" s="106"/>
      <c r="Z291" s="106"/>
      <c r="AA291" s="106"/>
      <c r="AB291" s="106"/>
      <c r="AC291" s="106"/>
      <c r="AD291" s="106"/>
      <c r="AE291" s="106"/>
      <c r="AF291" s="106"/>
      <c r="AG291" s="106"/>
      <c r="AH291" s="106"/>
      <c r="AI291" s="106"/>
      <c r="AJ291" s="106"/>
      <c r="AK291" s="106"/>
      <c r="AL291" s="106"/>
      <c r="AM291" s="106"/>
      <c r="AN291" s="106"/>
      <c r="AO291" s="106"/>
      <c r="AP291" s="106"/>
      <c r="AQ291" s="106"/>
      <c r="AR291" s="106"/>
      <c r="AS291" s="106"/>
      <c r="AT291" s="106"/>
      <c r="AU291" s="106"/>
      <c r="AV291" s="106"/>
      <c r="AW291" s="106"/>
      <c r="AX291" s="106"/>
      <c r="AY291" s="106"/>
      <c r="AZ291" s="106"/>
      <c r="BA291" s="106"/>
      <c r="BB291" s="106"/>
      <c r="BC291" s="106"/>
      <c r="BD291" s="106"/>
      <c r="BE291" s="106"/>
      <c r="BF291" s="106"/>
      <c r="BG291" s="106"/>
      <c r="BH291" s="106"/>
      <c r="BI291" s="106"/>
      <c r="BJ291" s="106"/>
      <c r="BK291" s="106"/>
      <c r="BL291" s="106"/>
      <c r="BM291" s="106"/>
      <c r="BN291" s="106"/>
      <c r="BO291" s="106"/>
      <c r="BP291" s="106"/>
      <c r="BQ291" s="106"/>
      <c r="BR291" s="106"/>
      <c r="BS291" s="106"/>
      <c r="BT291" s="106"/>
      <c r="BU291" s="106"/>
      <c r="BV291" s="106"/>
      <c r="BW291" s="106"/>
      <c r="BX291" s="106"/>
      <c r="BY291" s="106"/>
      <c r="BZ291" s="106"/>
      <c r="CA291" s="106"/>
      <c r="CB291" s="106"/>
      <c r="CC291" s="106"/>
      <c r="CD291" s="106"/>
      <c r="CE291" s="106"/>
      <c r="CF291" s="106"/>
      <c r="CG291" s="106"/>
      <c r="CH291" s="106"/>
      <c r="CI291" s="106"/>
      <c r="CJ291" s="106"/>
      <c r="CK291" s="106"/>
      <c r="CL291" s="106"/>
      <c r="CM291" s="106"/>
      <c r="CN291" s="106"/>
      <c r="CO291" s="106"/>
      <c r="CP291" s="106"/>
      <c r="CQ291" s="106"/>
      <c r="CR291" s="106"/>
      <c r="CS291" s="106"/>
      <c r="CT291" s="106"/>
      <c r="CU291" s="106"/>
      <c r="CV291" s="106"/>
      <c r="CW291" s="106"/>
      <c r="CX291" s="106"/>
      <c r="CY291" s="106"/>
      <c r="CZ291" s="106"/>
      <c r="DA291" s="106"/>
      <c r="DB291" s="106"/>
      <c r="DC291" s="106"/>
      <c r="DD291" s="106"/>
      <c r="DE291" s="106"/>
      <c r="DF291" s="106"/>
      <c r="DG291" s="106"/>
      <c r="DH291" s="106"/>
      <c r="DI291" s="106"/>
      <c r="DJ291" s="106"/>
      <c r="DK291" s="106"/>
      <c r="DL291" s="106"/>
      <c r="DM291" s="106"/>
      <c r="DN291" s="106"/>
      <c r="DO291" s="106"/>
      <c r="DP291" s="106"/>
      <c r="DQ291" s="106"/>
      <c r="DR291" s="106"/>
      <c r="DS291" s="106"/>
      <c r="DT291" s="106"/>
      <c r="DU291" s="106"/>
      <c r="DV291" s="106"/>
      <c r="DW291" s="106"/>
      <c r="DX291" s="106"/>
      <c r="DY291" s="106"/>
      <c r="DZ291" s="106"/>
      <c r="EA291" s="106"/>
      <c r="EB291" s="106" t="s">
        <v>1184</v>
      </c>
      <c r="EC291" s="106" t="s">
        <v>1183</v>
      </c>
    </row>
    <row r="292" spans="1:133">
      <c r="A292" s="106"/>
      <c r="B292" s="106"/>
      <c r="C292" s="106"/>
      <c r="D292" s="106"/>
      <c r="E292" s="106"/>
      <c r="F292" s="106"/>
      <c r="G292" s="106"/>
      <c r="H292" s="106"/>
      <c r="I292" s="106"/>
      <c r="J292" s="106"/>
      <c r="K292" s="106"/>
      <c r="L292" s="106"/>
      <c r="M292" s="106"/>
      <c r="N292" s="106"/>
      <c r="O292" s="106"/>
      <c r="P292" s="106"/>
      <c r="Q292" s="106"/>
      <c r="R292" s="106"/>
      <c r="S292" s="106"/>
      <c r="T292" s="106"/>
      <c r="U292" s="106"/>
      <c r="V292" s="106"/>
      <c r="W292" s="106"/>
      <c r="X292" s="106"/>
      <c r="Y292" s="106"/>
      <c r="Z292" s="106"/>
      <c r="AA292" s="106"/>
      <c r="AB292" s="106"/>
      <c r="AC292" s="106"/>
      <c r="AD292" s="106"/>
      <c r="AE292" s="106"/>
      <c r="AF292" s="106"/>
      <c r="AG292" s="106"/>
      <c r="AH292" s="106"/>
      <c r="AI292" s="106"/>
      <c r="AJ292" s="106"/>
      <c r="AK292" s="106"/>
      <c r="AL292" s="106"/>
      <c r="AM292" s="106"/>
      <c r="AN292" s="106"/>
      <c r="AO292" s="106"/>
      <c r="AP292" s="106"/>
      <c r="AQ292" s="106"/>
      <c r="AR292" s="106"/>
      <c r="AS292" s="106"/>
      <c r="AT292" s="106"/>
      <c r="AU292" s="106"/>
      <c r="AV292" s="106"/>
      <c r="AW292" s="106"/>
      <c r="AX292" s="106"/>
      <c r="AY292" s="106"/>
      <c r="AZ292" s="106"/>
      <c r="BA292" s="106"/>
      <c r="BB292" s="106"/>
      <c r="BC292" s="106"/>
      <c r="BD292" s="106"/>
      <c r="BE292" s="106"/>
      <c r="BF292" s="106"/>
      <c r="BG292" s="106"/>
      <c r="BH292" s="106"/>
      <c r="BI292" s="106"/>
      <c r="BJ292" s="106"/>
      <c r="BK292" s="106"/>
      <c r="BL292" s="106"/>
      <c r="BM292" s="106"/>
      <c r="BN292" s="106"/>
      <c r="BO292" s="106"/>
      <c r="BP292" s="106"/>
      <c r="BQ292" s="106"/>
      <c r="BR292" s="106"/>
      <c r="BS292" s="106"/>
      <c r="BT292" s="106"/>
      <c r="BU292" s="106"/>
      <c r="BV292" s="106"/>
      <c r="BW292" s="106"/>
      <c r="BX292" s="106"/>
      <c r="BY292" s="106"/>
      <c r="BZ292" s="106"/>
      <c r="CA292" s="106"/>
      <c r="CB292" s="106"/>
      <c r="CC292" s="106"/>
      <c r="CD292" s="106"/>
      <c r="CE292" s="106"/>
      <c r="CF292" s="106"/>
      <c r="CG292" s="106"/>
      <c r="CH292" s="106"/>
      <c r="CI292" s="106"/>
      <c r="CJ292" s="106"/>
      <c r="CK292" s="106"/>
      <c r="CL292" s="106"/>
      <c r="CM292" s="106"/>
      <c r="CN292" s="106"/>
      <c r="CO292" s="106"/>
      <c r="CP292" s="106"/>
      <c r="CQ292" s="106"/>
      <c r="CR292" s="106"/>
      <c r="CS292" s="106"/>
      <c r="CT292" s="106"/>
      <c r="CU292" s="106"/>
      <c r="CV292" s="106"/>
      <c r="CW292" s="106"/>
      <c r="CX292" s="106"/>
      <c r="CY292" s="106"/>
      <c r="CZ292" s="106"/>
      <c r="DA292" s="106"/>
      <c r="DB292" s="106"/>
      <c r="DC292" s="106"/>
      <c r="DD292" s="106"/>
      <c r="DE292" s="106"/>
      <c r="DF292" s="106"/>
      <c r="DG292" s="106"/>
      <c r="DH292" s="106"/>
      <c r="DI292" s="106"/>
      <c r="DJ292" s="106"/>
      <c r="DK292" s="106"/>
      <c r="DL292" s="106"/>
      <c r="DM292" s="106"/>
      <c r="DN292" s="106"/>
      <c r="DO292" s="106"/>
      <c r="DP292" s="106"/>
      <c r="DQ292" s="106"/>
      <c r="DR292" s="106"/>
      <c r="DS292" s="106"/>
      <c r="DT292" s="106"/>
      <c r="DU292" s="106"/>
      <c r="DV292" s="106"/>
      <c r="DW292" s="106"/>
      <c r="DX292" s="106"/>
      <c r="DY292" s="106"/>
      <c r="DZ292" s="106"/>
      <c r="EA292" s="106"/>
      <c r="EB292" s="106" t="s">
        <v>1186</v>
      </c>
      <c r="EC292" s="106" t="s">
        <v>25</v>
      </c>
    </row>
    <row r="293" spans="1:133">
      <c r="A293" s="106"/>
      <c r="B293" s="106"/>
      <c r="C293" s="106"/>
      <c r="D293" s="106"/>
      <c r="E293" s="106"/>
      <c r="F293" s="106"/>
      <c r="G293" s="106"/>
      <c r="H293" s="106"/>
      <c r="I293" s="106"/>
      <c r="J293" s="106"/>
      <c r="K293" s="106"/>
      <c r="L293" s="106"/>
      <c r="M293" s="106"/>
      <c r="N293" s="106"/>
      <c r="O293" s="106"/>
      <c r="P293" s="106"/>
      <c r="Q293" s="106"/>
      <c r="R293" s="106"/>
      <c r="S293" s="106"/>
      <c r="T293" s="106"/>
      <c r="U293" s="106"/>
      <c r="V293" s="106"/>
      <c r="W293" s="106"/>
      <c r="X293" s="106"/>
      <c r="Y293" s="106"/>
      <c r="Z293" s="106"/>
      <c r="AA293" s="106"/>
      <c r="AB293" s="106"/>
      <c r="AC293" s="106"/>
      <c r="AD293" s="106"/>
      <c r="AE293" s="106"/>
      <c r="AF293" s="106"/>
      <c r="AG293" s="106"/>
      <c r="AH293" s="106"/>
      <c r="AI293" s="106"/>
      <c r="AJ293" s="106"/>
      <c r="AK293" s="106"/>
      <c r="AL293" s="106"/>
      <c r="AM293" s="106"/>
      <c r="AN293" s="106"/>
      <c r="AO293" s="106"/>
      <c r="AP293" s="106"/>
      <c r="AQ293" s="106"/>
      <c r="AR293" s="106"/>
      <c r="AS293" s="106"/>
      <c r="AT293" s="106"/>
      <c r="AU293" s="106"/>
      <c r="AV293" s="106"/>
      <c r="AW293" s="106"/>
      <c r="AX293" s="106"/>
      <c r="AY293" s="106"/>
      <c r="AZ293" s="106"/>
      <c r="BA293" s="106"/>
      <c r="BB293" s="106"/>
      <c r="BC293" s="106"/>
      <c r="BD293" s="106"/>
      <c r="BE293" s="106"/>
      <c r="BF293" s="106"/>
      <c r="BG293" s="106"/>
      <c r="BH293" s="106"/>
      <c r="BI293" s="106"/>
      <c r="BJ293" s="106"/>
      <c r="BK293" s="106"/>
      <c r="BL293" s="106"/>
      <c r="BM293" s="106"/>
      <c r="BN293" s="106"/>
      <c r="BO293" s="106"/>
      <c r="BP293" s="106"/>
      <c r="BQ293" s="106"/>
      <c r="BR293" s="106"/>
      <c r="BS293" s="106"/>
      <c r="BT293" s="106"/>
      <c r="BU293" s="106"/>
      <c r="BV293" s="106"/>
      <c r="BW293" s="106"/>
      <c r="BX293" s="106"/>
      <c r="BY293" s="106"/>
      <c r="BZ293" s="106"/>
      <c r="CA293" s="106"/>
      <c r="CB293" s="106"/>
      <c r="CC293" s="106"/>
      <c r="CD293" s="106"/>
      <c r="CE293" s="106"/>
      <c r="CF293" s="106"/>
      <c r="CG293" s="106"/>
      <c r="CH293" s="106"/>
      <c r="CI293" s="106"/>
      <c r="CJ293" s="106"/>
      <c r="CK293" s="106"/>
      <c r="CL293" s="106"/>
      <c r="CM293" s="106"/>
      <c r="CN293" s="106"/>
      <c r="CO293" s="106"/>
      <c r="CP293" s="106"/>
      <c r="CQ293" s="106"/>
      <c r="CR293" s="106"/>
      <c r="CS293" s="106"/>
      <c r="CT293" s="106"/>
      <c r="CU293" s="106"/>
      <c r="CV293" s="106"/>
      <c r="CW293" s="106"/>
      <c r="CX293" s="106"/>
      <c r="CY293" s="106"/>
      <c r="CZ293" s="106"/>
      <c r="DA293" s="106"/>
      <c r="DB293" s="106"/>
      <c r="DC293" s="106"/>
      <c r="DD293" s="106"/>
      <c r="DE293" s="106"/>
      <c r="DF293" s="106"/>
      <c r="DG293" s="106"/>
      <c r="DH293" s="106"/>
      <c r="DI293" s="106"/>
      <c r="DJ293" s="106"/>
      <c r="DK293" s="106"/>
      <c r="DL293" s="106"/>
      <c r="DM293" s="106"/>
      <c r="DN293" s="106"/>
      <c r="DO293" s="106"/>
      <c r="DP293" s="106"/>
      <c r="DQ293" s="106"/>
      <c r="DR293" s="106"/>
      <c r="DS293" s="106"/>
      <c r="DT293" s="106"/>
      <c r="DU293" s="106"/>
      <c r="DV293" s="106"/>
      <c r="DW293" s="106"/>
      <c r="DX293" s="106"/>
      <c r="DY293" s="106"/>
      <c r="DZ293" s="106"/>
      <c r="EA293" s="106"/>
      <c r="EB293" s="106" t="s">
        <v>1189</v>
      </c>
      <c r="EC293" s="106" t="s">
        <v>1188</v>
      </c>
    </row>
    <row r="294" spans="1:133">
      <c r="A294" s="106"/>
      <c r="B294" s="106"/>
      <c r="C294" s="106"/>
      <c r="D294" s="106"/>
      <c r="E294" s="106"/>
      <c r="F294" s="106"/>
      <c r="G294" s="106"/>
      <c r="H294" s="106"/>
      <c r="I294" s="106"/>
      <c r="J294" s="106"/>
      <c r="K294" s="106"/>
      <c r="L294" s="106"/>
      <c r="M294" s="106"/>
      <c r="N294" s="106"/>
      <c r="O294" s="106"/>
      <c r="P294" s="106"/>
      <c r="Q294" s="106"/>
      <c r="R294" s="106"/>
      <c r="S294" s="106"/>
      <c r="T294" s="106"/>
      <c r="U294" s="106"/>
      <c r="V294" s="106"/>
      <c r="W294" s="106"/>
      <c r="X294" s="106"/>
      <c r="Y294" s="106"/>
      <c r="Z294" s="106"/>
      <c r="AA294" s="106"/>
      <c r="AB294" s="106"/>
      <c r="AC294" s="106"/>
      <c r="AD294" s="106"/>
      <c r="AE294" s="106"/>
      <c r="AF294" s="106"/>
      <c r="AG294" s="106"/>
      <c r="AH294" s="106"/>
      <c r="AI294" s="106"/>
      <c r="AJ294" s="106"/>
      <c r="AK294" s="106"/>
      <c r="AL294" s="106"/>
      <c r="AM294" s="106"/>
      <c r="AN294" s="106"/>
      <c r="AO294" s="106"/>
      <c r="AP294" s="106"/>
      <c r="AQ294" s="106"/>
      <c r="AR294" s="106"/>
      <c r="AS294" s="106"/>
      <c r="AT294" s="106"/>
      <c r="AU294" s="106"/>
      <c r="AV294" s="106"/>
      <c r="AW294" s="106"/>
      <c r="AX294" s="106"/>
      <c r="AY294" s="106"/>
      <c r="AZ294" s="106"/>
      <c r="BA294" s="106"/>
      <c r="BB294" s="106"/>
      <c r="BC294" s="106"/>
      <c r="BD294" s="106"/>
      <c r="BE294" s="106"/>
      <c r="BF294" s="106"/>
      <c r="BG294" s="106"/>
      <c r="BH294" s="106"/>
      <c r="BI294" s="106"/>
      <c r="BJ294" s="106"/>
      <c r="BK294" s="106"/>
      <c r="BL294" s="106"/>
      <c r="BM294" s="106"/>
      <c r="BN294" s="106"/>
      <c r="BO294" s="106"/>
      <c r="BP294" s="106"/>
      <c r="BQ294" s="106"/>
      <c r="BR294" s="106"/>
      <c r="BS294" s="106"/>
      <c r="BT294" s="106"/>
      <c r="BU294" s="106"/>
      <c r="BV294" s="106"/>
      <c r="BW294" s="106"/>
      <c r="BX294" s="106"/>
      <c r="BY294" s="106"/>
      <c r="BZ294" s="106"/>
      <c r="CA294" s="106"/>
      <c r="CB294" s="106"/>
      <c r="CC294" s="106"/>
      <c r="CD294" s="106"/>
      <c r="CE294" s="106"/>
      <c r="CF294" s="106"/>
      <c r="CG294" s="106"/>
      <c r="CH294" s="106"/>
      <c r="CI294" s="106"/>
      <c r="CJ294" s="106"/>
      <c r="CK294" s="106"/>
      <c r="CL294" s="106"/>
      <c r="CM294" s="106"/>
      <c r="CN294" s="106"/>
      <c r="CO294" s="106"/>
      <c r="CP294" s="106"/>
      <c r="CQ294" s="106"/>
      <c r="CR294" s="106"/>
      <c r="CS294" s="106"/>
      <c r="CT294" s="106"/>
      <c r="CU294" s="106"/>
      <c r="CV294" s="106"/>
      <c r="CW294" s="106"/>
      <c r="CX294" s="106"/>
      <c r="CY294" s="106"/>
      <c r="CZ294" s="106"/>
      <c r="DA294" s="106"/>
      <c r="DB294" s="106"/>
      <c r="DC294" s="106"/>
      <c r="DD294" s="106"/>
      <c r="DE294" s="106"/>
      <c r="DF294" s="106"/>
      <c r="DG294" s="106"/>
      <c r="DH294" s="106"/>
      <c r="DI294" s="106"/>
      <c r="DJ294" s="106"/>
      <c r="DK294" s="106"/>
      <c r="DL294" s="106"/>
      <c r="DM294" s="106"/>
      <c r="DN294" s="106"/>
      <c r="DO294" s="106"/>
      <c r="DP294" s="106"/>
      <c r="DQ294" s="106"/>
      <c r="DR294" s="106"/>
      <c r="DS294" s="106"/>
      <c r="DT294" s="106"/>
      <c r="DU294" s="106"/>
      <c r="DV294" s="106"/>
      <c r="DW294" s="106"/>
      <c r="DX294" s="106"/>
      <c r="DY294" s="106"/>
      <c r="DZ294" s="106"/>
      <c r="EA294" s="106"/>
      <c r="EB294" s="106" t="s">
        <v>1205</v>
      </c>
      <c r="EC294" s="106" t="s">
        <v>1197</v>
      </c>
    </row>
    <row r="295" spans="1:133">
      <c r="A295" s="106"/>
      <c r="B295" s="106"/>
      <c r="C295" s="106"/>
      <c r="D295" s="106"/>
      <c r="E295" s="106"/>
      <c r="F295" s="106"/>
      <c r="G295" s="106"/>
      <c r="H295" s="106"/>
      <c r="I295" s="106"/>
      <c r="J295" s="106"/>
      <c r="K295" s="106"/>
      <c r="L295" s="106"/>
      <c r="M295" s="106"/>
      <c r="N295" s="106"/>
      <c r="O295" s="106"/>
      <c r="P295" s="106"/>
      <c r="Q295" s="106"/>
      <c r="R295" s="106"/>
      <c r="S295" s="106"/>
      <c r="T295" s="106"/>
      <c r="U295" s="106"/>
      <c r="V295" s="106"/>
      <c r="W295" s="106"/>
      <c r="X295" s="106"/>
      <c r="Y295" s="106"/>
      <c r="Z295" s="106"/>
      <c r="AA295" s="106"/>
      <c r="AB295" s="106"/>
      <c r="AC295" s="106"/>
      <c r="AD295" s="106"/>
      <c r="AE295" s="106"/>
      <c r="AF295" s="106"/>
      <c r="AG295" s="106"/>
      <c r="AH295" s="106"/>
      <c r="AI295" s="106"/>
      <c r="AJ295" s="106"/>
      <c r="AK295" s="106"/>
      <c r="AL295" s="106"/>
      <c r="AM295" s="106"/>
      <c r="AN295" s="106"/>
      <c r="AO295" s="106"/>
      <c r="AP295" s="106"/>
      <c r="AQ295" s="106"/>
      <c r="AR295" s="106"/>
      <c r="AS295" s="106"/>
      <c r="AT295" s="106"/>
      <c r="AU295" s="106"/>
      <c r="AV295" s="106"/>
      <c r="AW295" s="106"/>
      <c r="AX295" s="106"/>
      <c r="AY295" s="106"/>
      <c r="AZ295" s="106"/>
      <c r="BA295" s="106"/>
      <c r="BB295" s="106"/>
      <c r="BC295" s="106"/>
      <c r="BD295" s="106"/>
      <c r="BE295" s="106"/>
      <c r="BF295" s="106"/>
      <c r="BG295" s="106"/>
      <c r="BH295" s="106"/>
      <c r="BI295" s="106"/>
      <c r="BJ295" s="106"/>
      <c r="BK295" s="106"/>
      <c r="BL295" s="106"/>
      <c r="BM295" s="106"/>
      <c r="BN295" s="106"/>
      <c r="BO295" s="106"/>
      <c r="BP295" s="106"/>
      <c r="BQ295" s="106"/>
      <c r="BR295" s="106"/>
      <c r="BS295" s="106"/>
      <c r="BT295" s="106"/>
      <c r="BU295" s="106"/>
      <c r="BV295" s="106"/>
      <c r="BW295" s="106"/>
      <c r="BX295" s="106"/>
      <c r="BY295" s="106"/>
      <c r="BZ295" s="106"/>
      <c r="CA295" s="106"/>
      <c r="CB295" s="106"/>
      <c r="CC295" s="106"/>
      <c r="CD295" s="106"/>
      <c r="CE295" s="106"/>
      <c r="CF295" s="106"/>
      <c r="CG295" s="106"/>
      <c r="CH295" s="106"/>
      <c r="CI295" s="106"/>
      <c r="CJ295" s="106"/>
      <c r="CK295" s="106"/>
      <c r="CL295" s="106"/>
      <c r="CM295" s="106"/>
      <c r="CN295" s="106"/>
      <c r="CO295" s="106"/>
      <c r="CP295" s="106"/>
      <c r="CQ295" s="106"/>
      <c r="CR295" s="106"/>
      <c r="CS295" s="106"/>
      <c r="CT295" s="106"/>
      <c r="CU295" s="106"/>
      <c r="CV295" s="106"/>
      <c r="CW295" s="106"/>
      <c r="CX295" s="106"/>
      <c r="CY295" s="106"/>
      <c r="CZ295" s="106"/>
      <c r="DA295" s="106"/>
      <c r="DB295" s="106"/>
      <c r="DC295" s="106"/>
      <c r="DD295" s="106"/>
      <c r="DE295" s="106"/>
      <c r="DF295" s="106"/>
      <c r="DG295" s="106"/>
      <c r="DH295" s="106"/>
      <c r="DI295" s="106"/>
      <c r="DJ295" s="106"/>
      <c r="DK295" s="106"/>
      <c r="DL295" s="106"/>
      <c r="DM295" s="106"/>
      <c r="DN295" s="106"/>
      <c r="DO295" s="106"/>
      <c r="DP295" s="106"/>
      <c r="DQ295" s="106"/>
      <c r="DR295" s="106"/>
      <c r="DS295" s="106"/>
      <c r="DT295" s="106"/>
      <c r="DU295" s="106"/>
      <c r="DV295" s="106"/>
      <c r="DW295" s="106"/>
      <c r="DX295" s="106"/>
      <c r="DY295" s="106"/>
      <c r="DZ295" s="106"/>
      <c r="EA295" s="106"/>
      <c r="EB295" s="106" t="s">
        <v>1418</v>
      </c>
      <c r="EC295" s="106" t="s">
        <v>1419</v>
      </c>
    </row>
  </sheetData>
  <sheetProtection algorithmName="SHA-512" hashValue="dvXHAJR+nHfg964ZxpF5Z83kdnUmS6/X9Oc9r4RGWUweMWP03yosv0YIPvEwHIWyZpC/xdaViDI4ULK3CBN8kA==" saltValue="Fj0Ikd1xRXxXuv3EBoXtTw==" spinCount="100000" sheet="1" objects="1" scenarios="1" formatCells="0" formatColumns="0" formatRows="0"/>
  <phoneticPr fontId="13" type="noConversion"/>
  <pageMargins left="0.75" right="0.75" top="1" bottom="1" header="0.5" footer="0.5"/>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ADB Document" ma:contentTypeID="0x0101008911345A3DAEDD4C94E405931CFDF63500ABC5BDE0A65056449F41FF865698E92A" ma:contentTypeVersion="9" ma:contentTypeDescription="" ma:contentTypeScope="" ma:versionID="ee43d8fbfd5c65a12f66eca876737e3b">
  <xsd:schema xmlns:xsd="http://www.w3.org/2001/XMLSchema" xmlns:xs="http://www.w3.org/2001/XMLSchema" xmlns:p="http://schemas.microsoft.com/office/2006/metadata/properties" xmlns:ns2="c1fdd505-2570-46c2-bd04-3e0f2d874cf5" targetNamespace="http://schemas.microsoft.com/office/2006/metadata/properties" ma:root="true" ma:fieldsID="c2f242351a32e3fd4ecadbdda6720c57" ns2:_="">
    <xsd:import namespace="c1fdd505-2570-46c2-bd04-3e0f2d874cf5"/>
    <xsd:element name="properties">
      <xsd:complexType>
        <xsd:sequence>
          <xsd:element name="documentManagement">
            <xsd:complexType>
              <xsd:all>
                <xsd:element ref="ns2:ADBDocumentDate" minOccurs="0"/>
                <xsd:element ref="ns2:ADBMonth" minOccurs="0"/>
                <xsd:element ref="ns2:ADBYear" minOccurs="0"/>
                <xsd:element ref="ns2:ADBAuthors" minOccurs="0"/>
                <xsd:element ref="ns2:ADBSourceLink" minOccurs="0"/>
                <xsd:element ref="ns2:ADBCirculatedLink" minOccurs="0"/>
                <xsd:element ref="ns2:d61536b25a8a4fedb48bb564279be82a" minOccurs="0"/>
                <xsd:element ref="ns2:h00e4aaaf4624e24a7df7f06faa038c6" minOccurs="0"/>
                <xsd:element ref="ns2:k985dbdc596c44d7acaf8184f33920f0" minOccurs="0"/>
                <xsd:element ref="ns2:a37ff23a602146d4934a49238d370ca5" minOccurs="0"/>
                <xsd:element ref="ns2:TaxCatchAll" minOccurs="0"/>
                <xsd:element ref="ns2:d01a0ce1b141461dbfb235a3ab729a2c" minOccurs="0"/>
                <xsd:element ref="ns2:p030e467f78f45b4ae8f7e2c17ea4d82" minOccurs="0"/>
                <xsd:element ref="ns2:j78542b1fffc4a1c84659474212e3133" minOccurs="0"/>
                <xsd:element ref="ns2:ADBDocumentTypeValue" minOccurs="0"/>
                <xsd:element ref="ns2:ia017ac09b1942648b563fe0b2b14d52"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fdd505-2570-46c2-bd04-3e0f2d874cf5" elementFormDefault="qualified">
    <xsd:import namespace="http://schemas.microsoft.com/office/2006/documentManagement/types"/>
    <xsd:import namespace="http://schemas.microsoft.com/office/infopath/2007/PartnerControls"/>
    <xsd:element name="ADBDocumentDate" ma:index="3" nillable="true" ma:displayName="Document Date" ma:format="DateOnly" ma:internalName="ADBDocumentDate">
      <xsd:simpleType>
        <xsd:restriction base="dms:DateTime"/>
      </xsd:simpleType>
    </xsd:element>
    <xsd:element name="ADBMonth" ma:index="4" nillable="true" ma:displayName="Month" ma:format="Dropdown" ma:internalName="ADBMonth">
      <xsd:simpleType>
        <xsd:restriction base="dms:Choice">
          <xsd:enumeration value="01-Jan"/>
          <xsd:enumeration value="02-Feb"/>
          <xsd:enumeration value="03-Mar"/>
          <xsd:enumeration value="04-Apr"/>
          <xsd:enumeration value="05-May"/>
          <xsd:enumeration value="06-Jun"/>
          <xsd:enumeration value="07-Jul"/>
          <xsd:enumeration value="08-Aug"/>
          <xsd:enumeration value="09-Sep"/>
          <xsd:enumeration value="10-Oct"/>
          <xsd:enumeration value="11-Nov"/>
          <xsd:enumeration value="12-Dec"/>
        </xsd:restriction>
      </xsd:simpleType>
    </xsd:element>
    <xsd:element name="ADBYear" ma:index="5" nillable="true" ma:displayName="Year" ma:internalName="ADBYear">
      <xsd:simpleType>
        <xsd:restriction base="dms:Text">
          <xsd:maxLength value="4"/>
        </xsd:restriction>
      </xsd:simpleType>
    </xsd:element>
    <xsd:element name="ADBAuthors" ma:index="6" nillable="true" ma:displayName="Authors" ma:list="UserInfo" ma:SharePointGroup="0" ma:internalName="ADBAuthors"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DBSourceLink" ma:index="13" nillable="true" ma:displayName="Source Link" ma:format="Hyperlink" ma:internalName="ADBSourceLink">
      <xsd:complexType>
        <xsd:complexContent>
          <xsd:extension base="dms:URL">
            <xsd:sequence>
              <xsd:element name="Url" type="dms:ValidUrl" minOccurs="0" nillable="true"/>
              <xsd:element name="Description" type="xsd:string" nillable="true"/>
            </xsd:sequence>
          </xsd:extension>
        </xsd:complexContent>
      </xsd:complexType>
    </xsd:element>
    <xsd:element name="ADBCirculatedLink" ma:index="14" nillable="true" ma:displayName="Final Document Link" ma:format="Hyperlink" ma:internalName="ADBCirculatedLink">
      <xsd:complexType>
        <xsd:complexContent>
          <xsd:extension base="dms:URL">
            <xsd:sequence>
              <xsd:element name="Url" type="dms:ValidUrl" minOccurs="0" nillable="true"/>
              <xsd:element name="Description" type="xsd:string" nillable="true"/>
            </xsd:sequence>
          </xsd:extension>
        </xsd:complexContent>
      </xsd:complexType>
    </xsd:element>
    <xsd:element name="d61536b25a8a4fedb48bb564279be82a" ma:index="16" nillable="true" ma:taxonomy="true" ma:internalName="d61536b25a8a4fedb48bb564279be82a" ma:taxonomyFieldName="ADBDepartmentOwner" ma:displayName="Department Owner" ma:default="4;#ERCD|ab3ec0c9-2ce1-477e-8dd0-15d1f7f6b467" ma:fieldId="{d61536b2-5a8a-4fed-b48b-b564279be82a}" ma:sspId="115af50e-efb3-4a0e-b425-875ff625e09e" ma:termSetId="b965cdb6-1071-4c6a-a9a3-189d53a950d4" ma:anchorId="00000000-0000-0000-0000-000000000000" ma:open="false" ma:isKeyword="false">
      <xsd:complexType>
        <xsd:sequence>
          <xsd:element ref="pc:Terms" minOccurs="0" maxOccurs="1"/>
        </xsd:sequence>
      </xsd:complexType>
    </xsd:element>
    <xsd:element name="h00e4aaaf4624e24a7df7f06faa038c6" ma:index="18" nillable="true" ma:taxonomy="true" ma:internalName="h00e4aaaf4624e24a7df7f06faa038c6" ma:taxonomyFieldName="ADBDocumentLanguage" ma:displayName="Document Language" ma:default="1;#English|16ac8743-31bb-43f8-9a73-533a041667d6" ma:fieldId="{100e4aaa-f462-4e24-a7df-7f06faa038c6}" ma:sspId="115af50e-efb3-4a0e-b425-875ff625e09e" ma:termSetId="fdf74959-6eb2-4689-a0fc-b9e1ab230b09" ma:anchorId="00000000-0000-0000-0000-000000000000" ma:open="false" ma:isKeyword="false">
      <xsd:complexType>
        <xsd:sequence>
          <xsd:element ref="pc:Terms" minOccurs="0" maxOccurs="1"/>
        </xsd:sequence>
      </xsd:complexType>
    </xsd:element>
    <xsd:element name="k985dbdc596c44d7acaf8184f33920f0" ma:index="20" nillable="true" ma:taxonomy="true" ma:internalName="k985dbdc596c44d7acaf8184f33920f0" ma:taxonomyFieldName="ADBCountry" ma:displayName="Country" ma:default="" ma:fieldId="{4985dbdc-596c-44d7-acaf-8184f33920f0}" ma:sspId="115af50e-efb3-4a0e-b425-875ff625e09e" ma:termSetId="169202c7-46da-431e-ac86-348c41a1f49b" ma:anchorId="00000000-0000-0000-0000-000000000000" ma:open="false" ma:isKeyword="false">
      <xsd:complexType>
        <xsd:sequence>
          <xsd:element ref="pc:Terms" minOccurs="0" maxOccurs="1"/>
        </xsd:sequence>
      </xsd:complexType>
    </xsd:element>
    <xsd:element name="a37ff23a602146d4934a49238d370ca5" ma:index="21" nillable="true" ma:taxonomy="true" ma:internalName="a37ff23a602146d4934a49238d370ca5" ma:taxonomyFieldName="ADBDocumentType" ma:displayName="ADB Document Type" ma:default="" ma:fieldId="{a37ff23a-6021-46d4-934a-49238d370ca5}" ma:sspId="115af50e-efb3-4a0e-b425-875ff625e09e" ma:termSetId="ebf26521-a829-4b24-b73e-5e500b1bc1db" ma:anchorId="00000000-0000-0000-0000-000000000000" ma:open="false" ma:isKeyword="false">
      <xsd:complexType>
        <xsd:sequence>
          <xsd:element ref="pc:Terms" minOccurs="0" maxOccurs="1"/>
        </xsd:sequence>
      </xsd:complexType>
    </xsd:element>
    <xsd:element name="TaxCatchAll" ma:index="22" nillable="true" ma:displayName="Taxonomy Catch All Column" ma:hidden="true" ma:list="{14ef68db-a5c8-4581-a1cb-b68bbe7e2715}" ma:internalName="TaxCatchAll" ma:showField="CatchAllData" ma:web="514b7c65-86d8-4dda-92f1-aa92439df021">
      <xsd:complexType>
        <xsd:complexContent>
          <xsd:extension base="dms:MultiChoiceLookup">
            <xsd:sequence>
              <xsd:element name="Value" type="dms:Lookup" maxOccurs="unbounded" minOccurs="0" nillable="true"/>
            </xsd:sequence>
          </xsd:extension>
        </xsd:complexContent>
      </xsd:complexType>
    </xsd:element>
    <xsd:element name="d01a0ce1b141461dbfb235a3ab729a2c" ma:index="23" nillable="true" ma:taxonomy="true" ma:internalName="d01a0ce1b141461dbfb235a3ab729a2c" ma:taxonomyFieldName="ADBSector" ma:displayName="Sector" ma:default="" ma:fieldId="{d01a0ce1-b141-461d-bfb2-35a3ab729a2c}" ma:sspId="115af50e-efb3-4a0e-b425-875ff625e09e" ma:termSetId="bae01210-cdc5-4479-86d7-616c28c0a9b3" ma:anchorId="00000000-0000-0000-0000-000000000000" ma:open="false" ma:isKeyword="false">
      <xsd:complexType>
        <xsd:sequence>
          <xsd:element ref="pc:Terms" minOccurs="0" maxOccurs="1"/>
        </xsd:sequence>
      </xsd:complexType>
    </xsd:element>
    <xsd:element name="p030e467f78f45b4ae8f7e2c17ea4d82" ma:index="27" nillable="true" ma:taxonomy="true" ma:internalName="p030e467f78f45b4ae8f7e2c17ea4d82" ma:taxonomyFieldName="ADBDocumentSecurity" ma:displayName="Document Security" ma:default="" ma:fieldId="{9030e467-f78f-45b4-ae8f-7e2c17ea4d82}" ma:sspId="115af50e-efb3-4a0e-b425-875ff625e09e" ma:termSetId="9b0b4686-afa9-4a02-bc15-8fbc99f17210" ma:anchorId="00000000-0000-0000-0000-000000000000" ma:open="false" ma:isKeyword="false">
      <xsd:complexType>
        <xsd:sequence>
          <xsd:element ref="pc:Terms" minOccurs="0" maxOccurs="1"/>
        </xsd:sequence>
      </xsd:complexType>
    </xsd:element>
    <xsd:element name="j78542b1fffc4a1c84659474212e3133" ma:index="29" nillable="true" ma:taxonomy="true" ma:internalName="j78542b1fffc4a1c84659474212e3133" ma:taxonomyFieldName="ADBContentGroup" ma:displayName="Content Group" ma:readOnly="false" ma:default="3;#ERCD|ab3ec0c9-2ce1-477e-8dd0-15d1f7f6b467" ma:fieldId="{378542b1-fffc-4a1c-8465-9474212e3133}" ma:taxonomyMulti="true" ma:sspId="115af50e-efb3-4a0e-b425-875ff625e09e" ma:termSetId="2a9ffbee-93a5-418b-bcdb-8d6817936e6b" ma:anchorId="00000000-0000-0000-0000-000000000000" ma:open="false" ma:isKeyword="false">
      <xsd:complexType>
        <xsd:sequence>
          <xsd:element ref="pc:Terms" minOccurs="0" maxOccurs="1"/>
        </xsd:sequence>
      </xsd:complexType>
    </xsd:element>
    <xsd:element name="ADBDocumentTypeValue" ma:index="30" nillable="true" ma:displayName="Document Type" ma:hidden="true" ma:internalName="ADBDocumentTypeValue" ma:readOnly="false">
      <xsd:simpleType>
        <xsd:restriction base="dms:Text">
          <xsd:maxLength value="255"/>
        </xsd:restriction>
      </xsd:simpleType>
    </xsd:element>
    <xsd:element name="ia017ac09b1942648b563fe0b2b14d52" ma:index="31" nillable="true" ma:taxonomy="true" ma:internalName="ia017ac09b1942648b563fe0b2b14d52" ma:taxonomyFieldName="ADBDivision" ma:displayName="Division" ma:default="18;#EROD-SDI|aff15768-80d3-4034-98c2-68c6515e070d" ma:fieldId="{2a017ac0-9b19-4264-8b56-3fe0b2b14d52}" ma:sspId="115af50e-efb3-4a0e-b425-875ff625e09e" ma:termSetId="d736278f-2140-40cc-b46b-6a0ab0de2d29"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4"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4C90B54C17B4C349AF9CAC9779232DC5" ma:contentTypeVersion="9" ma:contentTypeDescription="Create a new document." ma:contentTypeScope="" ma:versionID="70a5ec55c865e2b40c00e9a6e611e919">
  <xsd:schema xmlns:xsd="http://www.w3.org/2001/XMLSchema" xmlns:xs="http://www.w3.org/2001/XMLSchema" xmlns:p="http://schemas.microsoft.com/office/2006/metadata/properties" xmlns:ns2="2b4b9d8e-ecb2-49e1-a87e-51dfdfcaee7f" xmlns:ns3="b966b054-3674-4c4f-a2b0-6a3ffbe0790e" targetNamespace="http://schemas.microsoft.com/office/2006/metadata/properties" ma:root="true" ma:fieldsID="e62da943bd98f1a72c8aee2bef0f9c2a" ns2:_="" ns3:_="">
    <xsd:import namespace="2b4b9d8e-ecb2-49e1-a87e-51dfdfcaee7f"/>
    <xsd:import namespace="b966b054-3674-4c4f-a2b0-6a3ffbe0790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DateTaken"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4b9d8e-ecb2-49e1-a87e-51dfdfcaee7f"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966b054-3674-4c4f-a2b0-6a3ffbe0790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E4E2816-CF1A-4E0F-B64B-7CECD43119B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fdd505-2570-46c2-bd04-3e0f2d874cf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D228548-84F2-48D5-8B73-8593126DE590}">
  <ds:schemaRefs>
    <ds:schemaRef ds:uri="http://schemas.microsoft.com/office/2006/metadata/properties"/>
    <ds:schemaRef ds:uri="http://schemas.microsoft.com/office/infopath/2007/PartnerControls"/>
    <ds:schemaRef ds:uri="http://purl.org/dc/elements/1.1/"/>
    <ds:schemaRef ds:uri="http://www.w3.org/XML/1998/namespace"/>
    <ds:schemaRef ds:uri="http://purl.org/dc/dcmitype/"/>
    <ds:schemaRef ds:uri="http://purl.org/dc/terms/"/>
    <ds:schemaRef ds:uri="http://schemas.microsoft.com/office/2006/documentManagement/types"/>
    <ds:schemaRef ds:uri="http://schemas.openxmlformats.org/package/2006/metadata/core-properties"/>
    <ds:schemaRef ds:uri="c1fdd505-2570-46c2-bd04-3e0f2d874cf5"/>
  </ds:schemaRefs>
</ds:datastoreItem>
</file>

<file path=customXml/itemProps3.xml><?xml version="1.0" encoding="utf-8"?>
<ds:datastoreItem xmlns:ds="http://schemas.openxmlformats.org/officeDocument/2006/customXml" ds:itemID="{616A6E7A-7BE3-4C3E-8461-B00032CA84A3}">
  <ds:schemaRefs>
    <ds:schemaRef ds:uri="http://schemas.microsoft.com/sharepoint/v3/contenttype/forms"/>
  </ds:schemaRefs>
</ds:datastoreItem>
</file>

<file path=customXml/itemProps4.xml><?xml version="1.0" encoding="utf-8"?>
<ds:datastoreItem xmlns:ds="http://schemas.openxmlformats.org/officeDocument/2006/customXml" ds:itemID="{D14306E7-DBB1-43C8-A0D7-1DAC02479B6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KI 2019</vt:lpstr>
      <vt:lpstr>KJ's comment 2</vt:lpstr>
      <vt:lpstr>SSR1</vt:lpstr>
      <vt:lpstr>KI_COMMENTS</vt:lpstr>
      <vt:lpstr>KJ's comments</vt:lpstr>
      <vt:lpstr>KI_INVALID_WORKSHEET</vt:lpstr>
      <vt:lpstr>KI_DBFORMAT</vt:lpstr>
      <vt:lpstr>'KI 2019'!Print_Area</vt:lpstr>
      <vt:lpstr>'KI 2019'!Print_Titles</vt:lpstr>
    </vt:vector>
  </TitlesOfParts>
  <Company>Asian Development Bank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Key Indicators for Asia and the Pacific 2019 Country Tables: Japan</dc:title>
  <dc:subject>This country table presents key population, labor, monetary, trade, and economic data of Japan.</dc:subject>
  <dc:creator>Asian Development Bank</dc:creator>
  <cp:keywords>japan, key indicators, asia-pacific indicators, indicators 2000-2018, country tables, economic indicators, social indicators, trade indicators, total population, urban population, labor force, employment, unemployment, gdp, gdp per capita, gdp by sector, gdp agriculture, gdp industry, gdp services, gross national income, exports, imports, external trade, balance of payments, production index, energy production, energy consumption, consumer price index, inflation rate, money and banking, bank deposits, interest rates,  government finance, trade direction, balance of payments, international reserves, exchange rates, external indebtedness, foreign debt, debt service</cp:keywords>
  <cp:lastModifiedBy>A56</cp:lastModifiedBy>
  <cp:lastPrinted>2018-06-18T06:35:48Z</cp:lastPrinted>
  <dcterms:created xsi:type="dcterms:W3CDTF">2010-07-27T07:49:09Z</dcterms:created>
  <dcterms:modified xsi:type="dcterms:W3CDTF">2019-09-04T07:53:32Z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DBDepartmentOwner">
    <vt:lpwstr>4;#ERCD|ab3ec0c9-2ce1-477e-8dd0-15d1f7f6b467</vt:lpwstr>
  </property>
  <property fmtid="{D5CDD505-2E9C-101B-9397-08002B2CF9AE}" pid="3" name="ADBCountry">
    <vt:lpwstr/>
  </property>
  <property fmtid="{D5CDD505-2E9C-101B-9397-08002B2CF9AE}" pid="4" name="ContentTypeId">
    <vt:lpwstr>0x0101004C90B54C17B4C349AF9CAC9779232DC5</vt:lpwstr>
  </property>
  <property fmtid="{D5CDD505-2E9C-101B-9397-08002B2CF9AE}" pid="5" name="ADBDivision">
    <vt:lpwstr>18;#EROD-SDI|aff15768-80d3-4034-98c2-68c6515e070d</vt:lpwstr>
  </property>
  <property fmtid="{D5CDD505-2E9C-101B-9397-08002B2CF9AE}" pid="6" name="ADBSector">
    <vt:lpwstr/>
  </property>
  <property fmtid="{D5CDD505-2E9C-101B-9397-08002B2CF9AE}" pid="7" name="ADBContentGroup">
    <vt:lpwstr>3;#ERCD|ab3ec0c9-2ce1-477e-8dd0-15d1f7f6b467</vt:lpwstr>
  </property>
  <property fmtid="{D5CDD505-2E9C-101B-9397-08002B2CF9AE}" pid="8" name="ADBDocumentSecurity">
    <vt:lpwstr/>
  </property>
  <property fmtid="{D5CDD505-2E9C-101B-9397-08002B2CF9AE}" pid="9" name="ADBDocumentLanguage">
    <vt:lpwstr>1;#English|16ac8743-31bb-43f8-9a73-533a041667d6</vt:lpwstr>
  </property>
  <property fmtid="{D5CDD505-2E9C-101B-9397-08002B2CF9AE}" pid="10" name="ADBDocumentType">
    <vt:lpwstr/>
  </property>
</Properties>
</file>